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대학\4학년\1학기\Capstone\Capstone\DataSheet\"/>
    </mc:Choice>
  </mc:AlternateContent>
  <xr:revisionPtr revIDLastSave="0" documentId="13_ncr:1_{8D442002-6EEB-4BCC-B585-8DB29C9E8618}" xr6:coauthVersionLast="47" xr6:coauthVersionMax="47" xr10:uidLastSave="{00000000-0000-0000-0000-000000000000}"/>
  <bookViews>
    <workbookView xWindow="-120" yWindow="-120" windowWidth="26640" windowHeight="19305" firstSheet="3" activeTab="9" xr2:uid="{00000000-000D-0000-FFFF-FFFF00000000}"/>
  </bookViews>
  <sheets>
    <sheet name="TradableItem" sheetId="1" r:id="rId1"/>
    <sheet name="ItemShape" sheetId="2" r:id="rId2"/>
    <sheet name="Facility" sheetId="3" r:id="rId3"/>
    <sheet name="ShipWeapon" sheetId="4" r:id="rId4"/>
    <sheet name="ShipWeaponSpecialEffect" sheetId="9" r:id="rId5"/>
    <sheet name="EquipmentWeapon" sheetId="5" r:id="rId6"/>
    <sheet name="EquipmentShield" sheetId="6" r:id="rId7"/>
    <sheet name="EquipmentAssistant" sheetId="7" r:id="rId8"/>
    <sheet name="Race" sheetId="8" r:id="rId9"/>
    <sheet name="Language" sheetId="10" r:id="rId10"/>
  </sheets>
  <calcPr calcId="181029"/>
</workbook>
</file>

<file path=xl/calcChain.xml><?xml version="1.0" encoding="utf-8"?>
<calcChain xmlns="http://schemas.openxmlformats.org/spreadsheetml/2006/main">
  <c r="E5" i="6" l="1"/>
  <c r="D5" i="6"/>
  <c r="C5" i="6"/>
  <c r="E7" i="6"/>
  <c r="E4" i="6"/>
  <c r="D4" i="6"/>
  <c r="C4" i="6"/>
  <c r="E3" i="6"/>
  <c r="D3" i="6"/>
  <c r="E2" i="6"/>
  <c r="D2" i="6"/>
  <c r="D7" i="5"/>
  <c r="C7" i="5"/>
  <c r="C6" i="5"/>
  <c r="E5" i="5"/>
  <c r="C5" i="5"/>
  <c r="E12" i="5"/>
  <c r="D12" i="5"/>
  <c r="C12" i="5"/>
  <c r="E11" i="5"/>
  <c r="D11" i="5"/>
  <c r="C11" i="5"/>
  <c r="E10" i="5"/>
  <c r="D10" i="5"/>
  <c r="C10" i="5"/>
  <c r="E9" i="5"/>
  <c r="C9" i="5"/>
  <c r="C8" i="5"/>
  <c r="C3" i="5"/>
  <c r="D2" i="5"/>
  <c r="C2" i="5"/>
  <c r="N38" i="1"/>
  <c r="L38" i="1"/>
  <c r="N37" i="1"/>
  <c r="L37" i="1"/>
  <c r="N36" i="1"/>
  <c r="L36" i="1"/>
  <c r="N35" i="1"/>
  <c r="L35" i="1"/>
  <c r="N34" i="1"/>
  <c r="L34" i="1"/>
  <c r="N33" i="1"/>
  <c r="L33" i="1"/>
  <c r="N32" i="1"/>
  <c r="L32" i="1"/>
  <c r="N31" i="1"/>
  <c r="L31" i="1"/>
  <c r="N30" i="1"/>
  <c r="L30" i="1"/>
  <c r="N29" i="1"/>
  <c r="L29" i="1"/>
  <c r="N28" i="1"/>
  <c r="L28" i="1"/>
  <c r="N27" i="1"/>
  <c r="L27" i="1"/>
  <c r="N26" i="1"/>
  <c r="L26" i="1"/>
  <c r="N25" i="1"/>
  <c r="L25" i="1"/>
  <c r="N24" i="1"/>
  <c r="L24" i="1"/>
  <c r="N23" i="1"/>
  <c r="L23" i="1"/>
  <c r="N22" i="1"/>
  <c r="L22" i="1"/>
  <c r="N21" i="1"/>
  <c r="L21" i="1"/>
  <c r="N20" i="1"/>
  <c r="L20" i="1"/>
  <c r="N19" i="1"/>
  <c r="L19" i="1"/>
  <c r="N18" i="1"/>
  <c r="L18" i="1"/>
  <c r="N17" i="1"/>
  <c r="L17" i="1"/>
  <c r="N16" i="1"/>
  <c r="L16" i="1"/>
  <c r="N15" i="1"/>
  <c r="L15" i="1"/>
  <c r="N14" i="1"/>
  <c r="L14" i="1"/>
  <c r="N13" i="1"/>
  <c r="L13" i="1"/>
  <c r="N12" i="1"/>
  <c r="L12" i="1"/>
  <c r="N11" i="1"/>
  <c r="L11" i="1"/>
  <c r="N10" i="1"/>
  <c r="L10" i="1"/>
  <c r="N9" i="1"/>
  <c r="L9" i="1"/>
  <c r="N8" i="1"/>
  <c r="L8" i="1"/>
  <c r="N7" i="1"/>
  <c r="L7" i="1"/>
  <c r="N6" i="1"/>
  <c r="L6" i="1"/>
  <c r="N5" i="1"/>
  <c r="L5" i="1"/>
  <c r="N4" i="1"/>
  <c r="L4" i="1"/>
  <c r="N3" i="1"/>
  <c r="L3" i="1"/>
  <c r="N2" i="1"/>
  <c r="L2" i="1"/>
</calcChain>
</file>

<file path=xl/sharedStrings.xml><?xml version="1.0" encoding="utf-8"?>
<sst xmlns="http://schemas.openxmlformats.org/spreadsheetml/2006/main" count="1515" uniqueCount="1101">
  <si>
    <t>id</t>
  </si>
  <si>
    <t>planet</t>
  </si>
  <si>
    <t>tier</t>
  </si>
  <si>
    <t>모양</t>
  </si>
  <si>
    <t>SIS</t>
  </si>
  <si>
    <t>T1</t>
  </si>
  <si>
    <t>item.name.0</t>
  </si>
  <si>
    <t>item.description.0</t>
  </si>
  <si>
    <t>item.name.1</t>
  </si>
  <si>
    <t>날카로운 이빨</t>
  </si>
  <si>
    <t>item.description.1</t>
  </si>
  <si>
    <t>item.name.2</t>
  </si>
  <si>
    <t>단단한 비늘</t>
  </si>
  <si>
    <t>item.description.2</t>
  </si>
  <si>
    <t>T2</t>
  </si>
  <si>
    <t>item.name.3</t>
  </si>
  <si>
    <t>진주</t>
  </si>
  <si>
    <t>item.description.3</t>
  </si>
  <si>
    <t>item.name.4</t>
  </si>
  <si>
    <t>관상용 산호</t>
  </si>
  <si>
    <t>item.description.4</t>
  </si>
  <si>
    <t>item.name.5</t>
  </si>
  <si>
    <t>삼중수소</t>
  </si>
  <si>
    <t>item.description.5</t>
  </si>
  <si>
    <t>T3</t>
  </si>
  <si>
    <t>item.name.6</t>
  </si>
  <si>
    <t>쪽빛 단괴</t>
  </si>
  <si>
    <t>item.description.6</t>
  </si>
  <si>
    <t>item.name.7</t>
  </si>
  <si>
    <t>마법의 소라고둥</t>
  </si>
  <si>
    <t>item.description.7</t>
  </si>
  <si>
    <t>CCK</t>
  </si>
  <si>
    <t>item.name.8</t>
  </si>
  <si>
    <t>자색 고사리</t>
  </si>
  <si>
    <t>item.description.8</t>
  </si>
  <si>
    <t>item.name.9</t>
  </si>
  <si>
    <t>독성 고사리</t>
  </si>
  <si>
    <t>item.description.9</t>
  </si>
  <si>
    <t>item.name.10</t>
  </si>
  <si>
    <t>단단한 씨앗</t>
  </si>
  <si>
    <t>item.description.10</t>
  </si>
  <si>
    <t>item.name.11</t>
  </si>
  <si>
    <t>가벼운 씨앗</t>
  </si>
  <si>
    <t>item.description.11</t>
  </si>
  <si>
    <t>item.name.12</t>
  </si>
  <si>
    <t>알 수 없는 씨앗</t>
  </si>
  <si>
    <t>item.description.12</t>
  </si>
  <si>
    <t>item.name.13</t>
  </si>
  <si>
    <t>수상한 육포</t>
  </si>
  <si>
    <t>item.description.13</t>
  </si>
  <si>
    <t>item.name.14</t>
  </si>
  <si>
    <t>폭발형 씨앗</t>
  </si>
  <si>
    <t>item.description.14</t>
  </si>
  <si>
    <t>item.name.15</t>
  </si>
  <si>
    <t>알 껍질</t>
  </si>
  <si>
    <t>item.description.15</t>
  </si>
  <si>
    <t>item.name.16</t>
  </si>
  <si>
    <t>굼벵이</t>
  </si>
  <si>
    <t>item.description.16</t>
  </si>
  <si>
    <t>ICM</t>
  </si>
  <si>
    <t>item.name.17</t>
  </si>
  <si>
    <t>단단한 얼음조각</t>
  </si>
  <si>
    <t>item.description.17</t>
  </si>
  <si>
    <t>item.name.18</t>
  </si>
  <si>
    <t>얼어붙은 수액</t>
  </si>
  <si>
    <t>item.description.18</t>
  </si>
  <si>
    <t>item.name.19</t>
  </si>
  <si>
    <t>따뜻한 모피</t>
  </si>
  <si>
    <t>item.description.19</t>
  </si>
  <si>
    <t>item.name.20</t>
  </si>
  <si>
    <t>거대한 육포</t>
  </si>
  <si>
    <t>item.description.20</t>
  </si>
  <si>
    <t>item.name.21</t>
  </si>
  <si>
    <t>얼음 조각상</t>
  </si>
  <si>
    <t>item.description.21</t>
  </si>
  <si>
    <t>item.name.22</t>
  </si>
  <si>
    <t>차가운 금속</t>
  </si>
  <si>
    <t>item.description.22</t>
  </si>
  <si>
    <t>RCE</t>
  </si>
  <si>
    <t>item.name.23</t>
  </si>
  <si>
    <t>목재</t>
  </si>
  <si>
    <t>item.description.23</t>
  </si>
  <si>
    <t>item.name.24</t>
  </si>
  <si>
    <t>item.description.24</t>
  </si>
  <si>
    <t>item.name.25</t>
  </si>
  <si>
    <t>곡물</t>
  </si>
  <si>
    <t>item.description.25</t>
  </si>
  <si>
    <t>item.name.26</t>
  </si>
  <si>
    <t>생고기</t>
  </si>
  <si>
    <t>item.description.26</t>
  </si>
  <si>
    <t>item.name.27</t>
  </si>
  <si>
    <t>금</t>
  </si>
  <si>
    <t>item.description.27</t>
  </si>
  <si>
    <t>item.name.28</t>
  </si>
  <si>
    <t>광학 렌즈</t>
  </si>
  <si>
    <t>item.description.28</t>
  </si>
  <si>
    <t>item.name.29</t>
  </si>
  <si>
    <t>원자로</t>
  </si>
  <si>
    <t>item.description.29</t>
  </si>
  <si>
    <t>item.name.30</t>
  </si>
  <si>
    <t>소</t>
  </si>
  <si>
    <t>item.description.30</t>
  </si>
  <si>
    <t>KTL</t>
  </si>
  <si>
    <t>item.name.31</t>
  </si>
  <si>
    <t>램프</t>
  </si>
  <si>
    <t>item.description.31</t>
  </si>
  <si>
    <t>item.name.32</t>
  </si>
  <si>
    <t>바늘</t>
  </si>
  <si>
    <t>item.description.32</t>
  </si>
  <si>
    <t>item.name.33</t>
  </si>
  <si>
    <t>불길한 서적</t>
  </si>
  <si>
    <t>item.description.33</t>
  </si>
  <si>
    <t>item.name.34</t>
  </si>
  <si>
    <t>천</t>
  </si>
  <si>
    <t>item.description.34</t>
  </si>
  <si>
    <t>item.name.35</t>
  </si>
  <si>
    <t>눈동자</t>
  </si>
  <si>
    <t>item.description.35</t>
  </si>
  <si>
    <t>item.name.36</t>
  </si>
  <si>
    <t>이빨</t>
  </si>
  <si>
    <t>item.description.36</t>
  </si>
  <si>
    <t>액자 위치</t>
  </si>
  <si>
    <t>시설 분류</t>
  </si>
  <si>
    <t>시설 이름</t>
  </si>
  <si>
    <t>설명</t>
  </si>
  <si>
    <t>2단계 파괴 임계값</t>
  </si>
  <si>
    <t>1단계 파괴 임계값</t>
  </si>
  <si>
    <t>내구도</t>
  </si>
  <si>
    <t>효과</t>
  </si>
  <si>
    <t>가격(COMA)</t>
  </si>
  <si>
    <t>전력 소비량(kW)</t>
  </si>
  <si>
    <t>문 위치</t>
  </si>
  <si>
    <t>외갑판</t>
  </si>
  <si>
    <t>외갑판 Lv.1</t>
  </si>
  <si>
    <t>함선 무기 피격 시, 피해량 감소</t>
  </si>
  <si>
    <t>-</t>
  </si>
  <si>
    <t>외갑판 Lv.2</t>
  </si>
  <si>
    <t>함선 방어력 +5%</t>
  </si>
  <si>
    <t>외갑판 Lv.3</t>
  </si>
  <si>
    <t>함선 방어력 +10%</t>
  </si>
  <si>
    <t>엔진실</t>
  </si>
  <si>
    <t>엔진실 Lv.1</t>
  </si>
  <si>
    <t>회피율, 연료 효율, 연료 보관 용량 증가</t>
  </si>
  <si>
    <t>연료 소모량 10
연료 보관 용량 150.0L</t>
  </si>
  <si>
    <t>2x2</t>
  </si>
  <si>
    <t>(1,0,우)</t>
  </si>
  <si>
    <t>엔진실 Lv.2</t>
  </si>
  <si>
    <t>연료 소모량 8
연료 보관 용량 200.0L
회피율 +2%
연료 효율 +5%</t>
  </si>
  <si>
    <t>3x2</t>
  </si>
  <si>
    <t>(2,1,우)</t>
  </si>
  <si>
    <t>엔진실 Lv.3</t>
  </si>
  <si>
    <t>연료 소모량 5
연료 보관 용량 200.0L
회피율 +5%
연료 효율 +10%</t>
  </si>
  <si>
    <t>3x3</t>
  </si>
  <si>
    <t>조종실</t>
  </si>
  <si>
    <t>조종실 Lv.1</t>
  </si>
  <si>
    <t>회피율, 연료 효율 증가</t>
  </si>
  <si>
    <t>(0,0,하)</t>
  </si>
  <si>
    <t>조종실 Lv.2</t>
  </si>
  <si>
    <t>회피율 +5%
연료 효율 +2%</t>
  </si>
  <si>
    <t>(1,0,하)</t>
  </si>
  <si>
    <t>조종실 Lv.3</t>
  </si>
  <si>
    <t>회피율 +10%
연료 효율 +5%</t>
  </si>
  <si>
    <t>(0,0,좌)
(2,0,우)</t>
  </si>
  <si>
    <t>산소실</t>
  </si>
  <si>
    <t>산소실 Lv.1</t>
  </si>
  <si>
    <t>함선 내부 산소 농도 증가</t>
  </si>
  <si>
    <t>초당 산소 농도 5% 증가</t>
  </si>
  <si>
    <t>2x1</t>
  </si>
  <si>
    <t>산소실 Lv.2</t>
  </si>
  <si>
    <t>초당 산소 농도 8% 증가</t>
  </si>
  <si>
    <t>전력실</t>
  </si>
  <si>
    <t>전력실 Lv.1</t>
  </si>
  <si>
    <t>함선 전력 공급</t>
  </si>
  <si>
    <t>(1,1,우)</t>
  </si>
  <si>
    <t>전력실 Lv.2</t>
  </si>
  <si>
    <t>전력실 Lv.3</t>
  </si>
  <si>
    <t>4x4</t>
  </si>
  <si>
    <t>조준석</t>
  </si>
  <si>
    <t>조준석 Lv.1</t>
  </si>
  <si>
    <t>함선 무기 명중률 증가</t>
  </si>
  <si>
    <t>명중률 +10%</t>
  </si>
  <si>
    <t>조준석 Lv.2</t>
  </si>
  <si>
    <t>명중률 +20%</t>
  </si>
  <si>
    <t>탄약고</t>
  </si>
  <si>
    <t>탄약고 Lv.1</t>
  </si>
  <si>
    <t>함선 무기 피해량, 충전속도 증가</t>
  </si>
  <si>
    <t>초당 함선 무기 충전량 +10%
미사일 사용 가능</t>
  </si>
  <si>
    <t>탄약고 Lv.2</t>
  </si>
  <si>
    <t>초당 함선 무기 충전량 +20%
함선 무기 피해량 +10%
레일건 사용 가능</t>
  </si>
  <si>
    <t>창고</t>
  </si>
  <si>
    <t>일반 창고(소)</t>
  </si>
  <si>
    <t>무역품 상온 보관 가능</t>
  </si>
  <si>
    <t>(0,1,좌)</t>
  </si>
  <si>
    <t>일반 창고(중)</t>
  </si>
  <si>
    <t>일반 창고(대)</t>
  </si>
  <si>
    <t>온도조절창고(소)</t>
  </si>
  <si>
    <t>온도 조절 가능</t>
  </si>
  <si>
    <t>온도조절창고(중)</t>
  </si>
  <si>
    <t>온도조절창고(대)</t>
  </si>
  <si>
    <t>철창(소)</t>
  </si>
  <si>
    <t>동물' 무역품 보관 가능</t>
  </si>
  <si>
    <t>철창(중)</t>
  </si>
  <si>
    <t>철창(대)</t>
  </si>
  <si>
    <t>배리어실</t>
  </si>
  <si>
    <t>배리어실 Lv.1</t>
  </si>
  <si>
    <t>함선 배리어 피해흡수량, 복구속도 증가</t>
  </si>
  <si>
    <t>배리어 피해흡수량 +500
초당 피해 복구량 +5</t>
  </si>
  <si>
    <t>(2,0,하)</t>
  </si>
  <si>
    <t>배리어실 Lv.2</t>
  </si>
  <si>
    <t>배리어 피해흡수량 +800
초당 피해 복구량 +8</t>
  </si>
  <si>
    <t>의무실</t>
  </si>
  <si>
    <t>의무실 Lv.1</t>
  </si>
  <si>
    <t>시설 내부 선원 체력 회복</t>
  </si>
  <si>
    <t>초당 체력 3% 회복</t>
  </si>
  <si>
    <t>의무실 Lv.2</t>
  </si>
  <si>
    <t>초당 체력 6% 회복</t>
  </si>
  <si>
    <t>선원 숙소</t>
  </si>
  <si>
    <t>생활관</t>
  </si>
  <si>
    <t>선원 최대 고용 수 증가</t>
  </si>
  <si>
    <t>최대 고용 수 +6</t>
  </si>
  <si>
    <t>4x2</t>
  </si>
  <si>
    <t>큰 생활관</t>
  </si>
  <si>
    <t>최대 고용 수 +10</t>
  </si>
  <si>
    <t>4x3</t>
  </si>
  <si>
    <t>(3,1,우)</t>
  </si>
  <si>
    <t>텔레포터</t>
  </si>
  <si>
    <t>위치전환기</t>
  </si>
  <si>
    <t>무역품 거래, 적 함선 침투</t>
  </si>
  <si>
    <t>물품 판매 가능
적 함선에 무작위 전송 가능</t>
  </si>
  <si>
    <t>1x1</t>
  </si>
  <si>
    <t>생활시설</t>
  </si>
  <si>
    <t>오락실</t>
  </si>
  <si>
    <t>선원 사기 증가</t>
  </si>
  <si>
    <t>함선 내 선원 사기 +3</t>
  </si>
  <si>
    <t>수면실</t>
  </si>
  <si>
    <t>함선 내 선원 사기 +1</t>
  </si>
  <si>
    <t>사우나</t>
  </si>
  <si>
    <t>함선 내 선원 사기 +2</t>
  </si>
  <si>
    <t>영화관</t>
  </si>
  <si>
    <t>함선 내 선원 사기 +4</t>
  </si>
  <si>
    <t>(0,2,좌)
(3,2,우)</t>
  </si>
  <si>
    <t>복도</t>
  </si>
  <si>
    <t>선원 이동 속도 증가</t>
  </si>
  <si>
    <t>선원 이동 속도 +10%</t>
  </si>
  <si>
    <t>문</t>
  </si>
  <si>
    <t>딜레이 없이 시설 간 이동 가능</t>
  </si>
  <si>
    <t>벽 통과</t>
  </si>
  <si>
    <t>레이저</t>
  </si>
  <si>
    <t>SLS-1</t>
  </si>
  <si>
    <t>가장 기초적인 형태의 레이저 무기</t>
  </si>
  <si>
    <t>SLS-2</t>
  </si>
  <si>
    <t>조금 진화된 레이저 무기</t>
  </si>
  <si>
    <t>SLS-3</t>
  </si>
  <si>
    <t>제법 진화된 레이저 무기</t>
  </si>
  <si>
    <t>IG-1</t>
  </si>
  <si>
    <t>고속 충전이 가능한 모델입니다.</t>
  </si>
  <si>
    <t>IG-2</t>
  </si>
  <si>
    <t>급속 충전이 가능해졌습니다</t>
  </si>
  <si>
    <t>IG-3</t>
  </si>
  <si>
    <t>급속 충전, 급속 전투!</t>
  </si>
  <si>
    <t>미사일</t>
  </si>
  <si>
    <t>MS-7</t>
  </si>
  <si>
    <t>원시적인 미사일 무기</t>
  </si>
  <si>
    <t>미사일탄</t>
  </si>
  <si>
    <t>MS-12</t>
  </si>
  <si>
    <t>진보된 미사일 무기</t>
  </si>
  <si>
    <t>MS-70</t>
  </si>
  <si>
    <t>한층 더 진보된 미사일 무기</t>
  </si>
  <si>
    <t>레일건</t>
  </si>
  <si>
    <t>CRG-1</t>
  </si>
  <si>
    <t>초음속탄을 날리는 가장 진보된 무기</t>
  </si>
  <si>
    <t>초음속탄</t>
  </si>
  <si>
    <t>CRG-2</t>
  </si>
  <si>
    <t>초음속탄을 날리는 한층 더 진보된 무기</t>
  </si>
  <si>
    <t>CRG-3</t>
  </si>
  <si>
    <t>초음속탄을 날리는 무기 기술의 최종체</t>
  </si>
  <si>
    <t>묵직한 막대기는 긴 역사상 훌륭한 무기로서 사용되어 왔습니다.</t>
  </si>
  <si>
    <t>밝게 빛나는, 크고 단단한 막대기입니다.</t>
  </si>
  <si>
    <t>ALL</t>
  </si>
  <si>
    <t>위협적인 전류가 흐르는 진압봉입니다.</t>
  </si>
  <si>
    <t>해적 Lv.1</t>
  </si>
  <si>
    <t>해적 Lv.1 전용 무기</t>
  </si>
  <si>
    <t>해적 Lv.2</t>
  </si>
  <si>
    <t>해적 Lv.2 전용 무기</t>
  </si>
  <si>
    <t>해적 Lv.3</t>
  </si>
  <si>
    <t>해적 Lv.3 전용 무기</t>
  </si>
  <si>
    <t>해적 Lv.4</t>
  </si>
  <si>
    <t>해적 Lv.4 전용 무기</t>
  </si>
  <si>
    <t>해적 Lv.5</t>
  </si>
  <si>
    <t>해적 Lv.5 전용 무기</t>
  </si>
  <si>
    <t>바다로 뒤덮인 행성에서 드물게 발견되는 유물입니다.
그들조차 어떻게 만들었는지 모릅니다.</t>
  </si>
  <si>
    <t>높은 산에 서식하는 거대한 조류의 발톱을 가공하여 만든 단검입니다.</t>
  </si>
  <si>
    <t>인간형 종족이 만든 진화의 산물입니다.</t>
  </si>
  <si>
    <t>충격을 분산시켜줍니다.
충분할지는 모르겠습니다.</t>
  </si>
  <si>
    <t>어떤 생물체의 가죽을 강하게 압축시켜 만든 선원복입니다. 강렬한 누린내가 뇌를 강타합니다.</t>
  </si>
  <si>
    <t>여러 행성의 금속을 섞어 만든 합금을 강하게 압축시켜 만든 선원복입니다. 잘 접으면 무기로도 쓸 수 있을 것 같습니다.</t>
  </si>
  <si>
    <t>해적 공용 방어구</t>
  </si>
  <si>
    <t>다른 생물에 기생하여 살아가는, 부정형 종족 행성 출신의 저지능 생물체입니다. 가끔 착용자의 몸을 간지럼 태웁니다.</t>
  </si>
  <si>
    <t>고밀도로 압축된 액체가 끊임없이 순환하며 충격을 흡수하는 특수복입니다. 장시간 착용 시, 동상에 주의하세요.</t>
  </si>
  <si>
    <t>아무 것도 착용하지 않은 상태</t>
  </si>
  <si>
    <t>함선이 지금보다 잦은 고장이 발생하던 시절에 수리공이 휴대하던 수리키트의 일부입니다.</t>
  </si>
  <si>
    <t>무엇이든 고칠 수 있는 수리키트입니다! (단, 생물은 수리가 불가능합니다)</t>
  </si>
  <si>
    <t>빠르게 생물의 신체를 복구시킵니다.</t>
  </si>
  <si>
    <t>은하의 방향을 알려주는 나침반입니다.</t>
  </si>
  <si>
    <t>함선 무기의 조준을 자동으로 도와주는 친절한 장치입니다.</t>
  </si>
  <si>
    <t>사고 기관을 보조해주는 첨단 기술의 집합체입니다.</t>
  </si>
  <si>
    <t>해적 보조 장치</t>
  </si>
  <si>
    <t>인간형</t>
  </si>
  <si>
    <t>O</t>
  </si>
  <si>
    <t>부정형</t>
  </si>
  <si>
    <t>X</t>
  </si>
  <si>
    <t>돌격기계형</t>
  </si>
  <si>
    <t>지원기계형</t>
  </si>
  <si>
    <t>짐승형</t>
  </si>
  <si>
    <t>곤충형</t>
  </si>
  <si>
    <t>name</t>
    <phoneticPr fontId="7" type="noConversion"/>
  </si>
  <si>
    <t>debug_name</t>
    <phoneticPr fontId="7" type="noConversion"/>
  </si>
  <si>
    <t>type</t>
    <phoneticPr fontId="7" type="noConversion"/>
  </si>
  <si>
    <t>temperature_min</t>
    <phoneticPr fontId="7" type="noConversion"/>
  </si>
  <si>
    <t>temperature_max</t>
    <phoneticPr fontId="7" type="noConversion"/>
  </si>
  <si>
    <t>shape</t>
    <phoneticPr fontId="7" type="noConversion"/>
  </si>
  <si>
    <t>capacity</t>
    <phoneticPr fontId="7" type="noConversion"/>
  </si>
  <si>
    <t>cost_base</t>
    <phoneticPr fontId="7" type="noConversion"/>
  </si>
  <si>
    <t>cost_min</t>
    <phoneticPr fontId="7" type="noConversion"/>
  </si>
  <si>
    <t>cost_max</t>
    <phoneticPr fontId="7" type="noConversion"/>
  </si>
  <si>
    <t>description</t>
    <phoneticPr fontId="7" type="noConversion"/>
  </si>
  <si>
    <t>cost_changerate</t>
    <phoneticPr fontId="7" type="noConversion"/>
  </si>
  <si>
    <t>소금 1</t>
    <phoneticPr fontId="7" type="noConversion"/>
  </si>
  <si>
    <t>소금 2</t>
    <phoneticPr fontId="7" type="noConversion"/>
  </si>
  <si>
    <t>id</t>
    <phoneticPr fontId="7" type="noConversion"/>
  </si>
  <si>
    <t>SplashDamage</t>
    <phoneticPr fontId="7" type="noConversion"/>
  </si>
  <si>
    <t>None</t>
    <phoneticPr fontId="7" type="noConversion"/>
  </si>
  <si>
    <t>weapon.effect.0</t>
  </si>
  <si>
    <t>weapon.effect.1</t>
    <phoneticPr fontId="7" type="noConversion"/>
  </si>
  <si>
    <t>weapon.effect.2</t>
    <phoneticPr fontId="7" type="noConversion"/>
  </si>
  <si>
    <t>BarriorBonusDamage</t>
    <phoneticPr fontId="7" type="noConversion"/>
  </si>
  <si>
    <t>Spice</t>
  </si>
  <si>
    <t>Livestock</t>
  </si>
  <si>
    <t>Weapon</t>
  </si>
  <si>
    <t>Gem</t>
  </si>
  <si>
    <t>Luxury</t>
  </si>
  <si>
    <t>Material</t>
  </si>
  <si>
    <t>Food</t>
  </si>
  <si>
    <t>Mineral</t>
  </si>
  <si>
    <t>Artifact</t>
  </si>
  <si>
    <t>damage</t>
    <phoneticPr fontId="7" type="noConversion"/>
  </si>
  <si>
    <t>effect_id</t>
    <phoneticPr fontId="7" type="noConversion"/>
  </si>
  <si>
    <t>effect_power</t>
    <phoneticPr fontId="7" type="noConversion"/>
  </si>
  <si>
    <t>power_requirement</t>
    <phoneticPr fontId="7" type="noConversion"/>
  </si>
  <si>
    <t>cooldown_per_second</t>
    <phoneticPr fontId="7" type="noConversion"/>
  </si>
  <si>
    <t>cost</t>
    <phoneticPr fontId="7" type="noConversion"/>
  </si>
  <si>
    <t>warhead_type</t>
    <phoneticPr fontId="7" type="noConversion"/>
  </si>
  <si>
    <t>race_name</t>
    <phoneticPr fontId="7" type="noConversion"/>
  </si>
  <si>
    <t>attack</t>
    <phoneticPr fontId="7" type="noConversion"/>
  </si>
  <si>
    <t>defense</t>
    <phoneticPr fontId="7" type="noConversion"/>
  </si>
  <si>
    <t>max_health</t>
    <phoneticPr fontId="7" type="noConversion"/>
  </si>
  <si>
    <r>
      <t>l</t>
    </r>
    <r>
      <rPr>
        <sz val="10"/>
        <color theme="1"/>
        <rFont val="Arial"/>
        <family val="2"/>
        <scheme val="minor"/>
      </rPr>
      <t>earning_speed</t>
    </r>
    <phoneticPr fontId="7" type="noConversion"/>
  </si>
  <si>
    <t>needs_oxygen</t>
    <phoneticPr fontId="7" type="noConversion"/>
  </si>
  <si>
    <t>skill_pilot</t>
    <phoneticPr fontId="7" type="noConversion"/>
  </si>
  <si>
    <t>skill_engine</t>
    <phoneticPr fontId="7" type="noConversion"/>
  </si>
  <si>
    <t>skill_power</t>
    <phoneticPr fontId="7" type="noConversion"/>
  </si>
  <si>
    <t>skill_shield</t>
    <phoneticPr fontId="7" type="noConversion"/>
  </si>
  <si>
    <t>skill_weapon</t>
    <phoneticPr fontId="7" type="noConversion"/>
  </si>
  <si>
    <t>skill_ammunition</t>
    <phoneticPr fontId="7" type="noConversion"/>
  </si>
  <si>
    <t>skill_medbay</t>
    <phoneticPr fontId="7" type="noConversion"/>
  </si>
  <si>
    <t>skill_repair</t>
    <phoneticPr fontId="7" type="noConversion"/>
  </si>
  <si>
    <t>(0,1),(0,0),(1,1),(1,1)</t>
    <phoneticPr fontId="7" type="noConversion"/>
  </si>
  <si>
    <t>방 점유 우선 순위 (기본 회전 기준)</t>
    <phoneticPr fontId="7" type="noConversion"/>
  </si>
  <si>
    <t>(1,1),(0,1),(1,0),(0,0)</t>
    <phoneticPr fontId="7" type="noConversion"/>
  </si>
  <si>
    <t>(0,0),(1,0)</t>
    <phoneticPr fontId="7" type="noConversion"/>
  </si>
  <si>
    <t>(0,0),(1,0)</t>
  </si>
  <si>
    <t>(1,0),(1,1),(0,0),(0,1)</t>
    <phoneticPr fontId="7" type="noConversion"/>
  </si>
  <si>
    <t>(0,1),(0,0),(1,1),(1,0),(2,1),(2,0),(3,1),(3,0)</t>
    <phoneticPr fontId="7" type="noConversion"/>
  </si>
  <si>
    <t>(0,0)</t>
    <phoneticPr fontId="7" type="noConversion"/>
  </si>
  <si>
    <t>(0,0),(1,0),(2,0),(3,0),(0,1),(1,1),(2,1),(3,1),(1,2),(2,2),(0,2),(3,2)</t>
    <phoneticPr fontId="7" type="noConversion"/>
  </si>
  <si>
    <r>
      <t>(</t>
    </r>
    <r>
      <rPr>
        <sz val="10"/>
        <color theme="1"/>
        <rFont val="Arial"/>
        <family val="2"/>
        <scheme val="minor"/>
      </rPr>
      <t>0,0)</t>
    </r>
    <phoneticPr fontId="7" type="noConversion"/>
  </si>
  <si>
    <t>hitpoint</t>
    <phoneticPr fontId="7" type="noConversion"/>
  </si>
  <si>
    <t>location</t>
    <phoneticPr fontId="7" type="noConversion"/>
  </si>
  <si>
    <r>
      <t>i</t>
    </r>
    <r>
      <rPr>
        <sz val="11"/>
        <color rgb="FF000000"/>
        <rFont val="Arial"/>
        <family val="2"/>
      </rPr>
      <t>d</t>
    </r>
    <phoneticPr fontId="7" type="noConversion"/>
  </si>
  <si>
    <r>
      <t>n</t>
    </r>
    <r>
      <rPr>
        <sz val="11"/>
        <color rgb="FF000000"/>
        <rFont val="Arial"/>
        <family val="2"/>
      </rPr>
      <t>ame</t>
    </r>
    <phoneticPr fontId="7" type="noConversion"/>
  </si>
  <si>
    <r>
      <t>a</t>
    </r>
    <r>
      <rPr>
        <sz val="11"/>
        <color rgb="FF000000"/>
        <rFont val="Arial"/>
        <family val="2"/>
      </rPr>
      <t>ttack</t>
    </r>
    <phoneticPr fontId="7" type="noConversion"/>
  </si>
  <si>
    <r>
      <t>d</t>
    </r>
    <r>
      <rPr>
        <sz val="11"/>
        <color rgb="FF000000"/>
        <rFont val="Arial"/>
        <family val="2"/>
      </rPr>
      <t>efense</t>
    </r>
    <phoneticPr fontId="7" type="noConversion"/>
  </si>
  <si>
    <r>
      <t>h</t>
    </r>
    <r>
      <rPr>
        <sz val="11"/>
        <color rgb="FF000000"/>
        <rFont val="Arial"/>
        <family val="2"/>
      </rPr>
      <t>itpoint</t>
    </r>
    <phoneticPr fontId="7" type="noConversion"/>
  </si>
  <si>
    <r>
      <t>d</t>
    </r>
    <r>
      <rPr>
        <sz val="11"/>
        <color rgb="FF000000"/>
        <rFont val="Arial"/>
        <family val="2"/>
      </rPr>
      <t>escription</t>
    </r>
    <phoneticPr fontId="7" type="noConversion"/>
  </si>
  <si>
    <r>
      <t>c</t>
    </r>
    <r>
      <rPr>
        <sz val="11"/>
        <color rgb="FF000000"/>
        <rFont val="Arial"/>
        <family val="2"/>
      </rPr>
      <t>ost</t>
    </r>
    <phoneticPr fontId="7" type="noConversion"/>
  </si>
  <si>
    <r>
      <t>l</t>
    </r>
    <r>
      <rPr>
        <sz val="11"/>
        <color rgb="FF000000"/>
        <rFont val="Arial"/>
        <family val="2"/>
      </rPr>
      <t>ocation</t>
    </r>
    <phoneticPr fontId="7" type="noConversion"/>
  </si>
  <si>
    <r>
      <t>i</t>
    </r>
    <r>
      <rPr>
        <sz val="10"/>
        <color theme="1"/>
        <rFont val="Arial"/>
        <family val="2"/>
        <scheme val="minor"/>
      </rPr>
      <t>d</t>
    </r>
    <phoneticPr fontId="7" type="noConversion"/>
  </si>
  <si>
    <t>pilot</t>
    <phoneticPr fontId="7" type="noConversion"/>
  </si>
  <si>
    <t>engine</t>
    <phoneticPr fontId="7" type="noConversion"/>
  </si>
  <si>
    <t>power</t>
    <phoneticPr fontId="7" type="noConversion"/>
  </si>
  <si>
    <t>shield</t>
    <phoneticPr fontId="7" type="noConversion"/>
  </si>
  <si>
    <t>weaponcontrol</t>
    <phoneticPr fontId="7" type="noConversion"/>
  </si>
  <si>
    <t>ammunition</t>
    <phoneticPr fontId="7" type="noConversion"/>
  </si>
  <si>
    <t>medbay</t>
    <phoneticPr fontId="7" type="noConversion"/>
  </si>
  <si>
    <t>repair</t>
    <phoneticPr fontId="7" type="noConversion"/>
  </si>
  <si>
    <t>equipment.weapon.0</t>
  </si>
  <si>
    <t>equipment.weapon.1</t>
    <phoneticPr fontId="7" type="noConversion"/>
  </si>
  <si>
    <t>equipment.weapon.2</t>
  </si>
  <si>
    <t>equipment.weapon.3</t>
  </si>
  <si>
    <t>equipment.weapon.4</t>
  </si>
  <si>
    <t>equipment.weapon.5</t>
  </si>
  <si>
    <t>equipment.shield.0</t>
    <phoneticPr fontId="7" type="noConversion"/>
  </si>
  <si>
    <r>
      <t>equipment.shield.</t>
    </r>
    <r>
      <rPr>
        <sz val="11"/>
        <color rgb="FF000000"/>
        <rFont val="Arial"/>
        <family val="2"/>
      </rPr>
      <t>1</t>
    </r>
    <phoneticPr fontId="7" type="noConversion"/>
  </si>
  <si>
    <r>
      <t>equipment.shield.</t>
    </r>
    <r>
      <rPr>
        <sz val="11"/>
        <color rgb="FF000000"/>
        <rFont val="Arial"/>
        <family val="2"/>
      </rPr>
      <t>2</t>
    </r>
    <phoneticPr fontId="7" type="noConversion"/>
  </si>
  <si>
    <r>
      <t>equipment.shield.</t>
    </r>
    <r>
      <rPr>
        <sz val="11"/>
        <color rgb="FF000000"/>
        <rFont val="Arial"/>
        <family val="2"/>
      </rPr>
      <t>3</t>
    </r>
    <phoneticPr fontId="7" type="noConversion"/>
  </si>
  <si>
    <r>
      <t>equipment.shield.</t>
    </r>
    <r>
      <rPr>
        <sz val="10"/>
        <color theme="1"/>
        <rFont val="Arial"/>
        <family val="2"/>
        <scheme val="minor"/>
      </rPr>
      <t>4</t>
    </r>
    <phoneticPr fontId="7" type="noConversion"/>
  </si>
  <si>
    <r>
      <t>equipment.shield.</t>
    </r>
    <r>
      <rPr>
        <sz val="11"/>
        <color rgb="FF000000"/>
        <rFont val="Arial"/>
        <family val="2"/>
      </rPr>
      <t>5</t>
    </r>
    <phoneticPr fontId="7" type="noConversion"/>
  </si>
  <si>
    <t>equipment.assistant.0</t>
    <phoneticPr fontId="7" type="noConversion"/>
  </si>
  <si>
    <t>equipment.assistant.1</t>
    <phoneticPr fontId="7" type="noConversion"/>
  </si>
  <si>
    <t>equipment.assistant.2</t>
    <phoneticPr fontId="7" type="noConversion"/>
  </si>
  <si>
    <t>equipment.assistant.3</t>
    <phoneticPr fontId="7" type="noConversion"/>
  </si>
  <si>
    <t>equipment.assistant.4</t>
    <phoneticPr fontId="7" type="noConversion"/>
  </si>
  <si>
    <t>equipment.assistant.5</t>
    <phoneticPr fontId="7" type="noConversion"/>
  </si>
  <si>
    <t>equipment.assistant.6</t>
    <phoneticPr fontId="7" type="noConversion"/>
  </si>
  <si>
    <t>equipment.assistant.7</t>
    <phoneticPr fontId="7" type="noConversion"/>
  </si>
  <si>
    <t>(0,1),(2,1),(1,1),(0,0),(2,0),(1,0)</t>
    <phoneticPr fontId="7" type="noConversion"/>
  </si>
  <si>
    <t>(0,2),(1,2),(2,2),(0,1),(1,1),(2,1),(1,0),(0,0),(2,0)</t>
    <phoneticPr fontId="7" type="noConversion"/>
  </si>
  <si>
    <r>
      <rPr>
        <sz val="10"/>
        <color theme="1"/>
        <rFont val="맑은 고딕"/>
        <family val="3"/>
        <charset val="129"/>
      </rPr>
      <t>선원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최대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고용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수</t>
    </r>
    <r>
      <rPr>
        <sz val="10"/>
        <color theme="1"/>
        <rFont val="Arial"/>
        <family val="2"/>
        <scheme val="minor"/>
      </rPr>
      <t xml:space="preserve"> </t>
    </r>
    <r>
      <rPr>
        <sz val="10"/>
        <color theme="1"/>
        <rFont val="맑은 고딕"/>
        <family val="3"/>
        <charset val="129"/>
      </rPr>
      <t>증가</t>
    </r>
    <phoneticPr fontId="7" type="noConversion"/>
  </si>
  <si>
    <t>(0,0),(0,1),(1,0),(1,1),(2,0),(2,1)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</si>
  <si>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하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</si>
  <si>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(2,2),(1,2),(0,2),(2,1),(1,1),(0,1),(2,0),(1,0),(0,0)</t>
    <phoneticPr fontId="7" type="noConversion"/>
  </si>
  <si>
    <t>(0,2),(0,0),(0,1),(1,2),(1,0),(1,1),(2,2),(2,0),(2,1),(3,2),(3,0),(3,1)</t>
    <phoneticPr fontId="7" type="noConversion"/>
  </si>
  <si>
    <t>(0,1),(0,0),(1,1),(1,0),(2,1),(2,0)</t>
    <phoneticPr fontId="7" type="noConversion"/>
  </si>
  <si>
    <t>(0,1),(0,0),(1,1),(1,0)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</si>
  <si>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</si>
  <si>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2"/>
        <charset val="129"/>
      </rPr>
      <t>상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우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하</t>
    </r>
    <r>
      <rPr>
        <sz val="10"/>
        <color theme="1"/>
        <rFont val="Arial"/>
        <family val="2"/>
        <scheme val="minor"/>
      </rPr>
      <t>),
(0,0,</t>
    </r>
    <r>
      <rPr>
        <sz val="10"/>
        <color theme="1"/>
        <rFont val="맑은 고딕"/>
        <family val="2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</si>
  <si>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자동문</t>
    <phoneticPr fontId="7" type="noConversion"/>
  </si>
  <si>
    <r>
      <t>(3,0,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</si>
  <si>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</si>
  <si>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(2,1),(2,0),(1,1),(1,0),(0,1),(0,0)</t>
    <phoneticPr fontId="7" type="noConversion"/>
  </si>
  <si>
    <t>(0,0),(0,1),(1,0),(1,1)</t>
    <phoneticPr fontId="7" type="noConversion"/>
  </si>
  <si>
    <r>
      <t>(0,1,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(2,1,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</si>
  <si>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(0,2),(1,2),(2,2),(0,0),(1,0),(2,0),(1,1),(0,1),(2,1)</t>
    <phoneticPr fontId="7" type="noConversion"/>
  </si>
  <si>
    <r>
      <t>(0,2,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(3,1,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</si>
  <si>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r>
      <t>(1,0,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</si>
  <si>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(0, 3),(1, 3),(2, 3),(3, 3),(0, 0),(1, 0),(2, 0),(3, 0),(3, 2),(2, 2),(1, 2),(0, 1),(1, 1),(2, 1),(3, 1),(0, 2)</t>
    <phoneticPr fontId="7" type="noConversion"/>
  </si>
  <si>
    <r>
      <t>(0,0,</t>
    </r>
    <r>
      <rPr>
        <sz val="10"/>
        <color theme="1"/>
        <rFont val="맑은 고딕"/>
        <family val="3"/>
        <charset val="129"/>
      </rPr>
      <t>좌</t>
    </r>
    <r>
      <rPr>
        <sz val="10"/>
        <color theme="1"/>
        <rFont val="Arial"/>
        <family val="2"/>
        <scheme val="minor"/>
      </rPr>
      <t>),
(3,3,</t>
    </r>
    <r>
      <rPr>
        <sz val="10"/>
        <color theme="1"/>
        <rFont val="맑은 고딕"/>
        <family val="3"/>
        <charset val="129"/>
      </rPr>
      <t>우</t>
    </r>
    <r>
      <rPr>
        <sz val="10"/>
        <color theme="1"/>
        <rFont val="Arial"/>
        <family val="2"/>
        <scheme val="minor"/>
      </rPr>
      <t>)</t>
    </r>
    <phoneticPr fontId="7" type="noConversion"/>
  </si>
  <si>
    <t>(2,2),(2,0),(2,1),(1,2),(1,0),(1,1),(0,2),(0,0),(0,1)</t>
    <phoneticPr fontId="7" type="noConversion"/>
  </si>
  <si>
    <t>(0,3),(1,3),(2,3),(3,0),(2,0),(1,0),(0,2),(1,2),(3,1),(2,1),(2,2),(1,1),((3,2),(0,1),(3,3),(0,0)</t>
    <phoneticPr fontId="7" type="noConversion"/>
  </si>
  <si>
    <t>key</t>
    <phoneticPr fontId="7" type="noConversion"/>
  </si>
  <si>
    <t>room.oxygen.level1</t>
  </si>
  <si>
    <t>Oxygen Room Lv.1</t>
  </si>
  <si>
    <t>room.oxygen.level2</t>
  </si>
  <si>
    <t>Oxygen Room Lv.2</t>
  </si>
  <si>
    <t>room.engine.level1</t>
  </si>
  <si>
    <t>Engine Room Lv.1</t>
  </si>
  <si>
    <t>room.engine.level2</t>
  </si>
  <si>
    <t>Engine Room Lv.2</t>
  </si>
  <si>
    <t>room.engine.level3</t>
  </si>
  <si>
    <t>Engine Room Lv.3</t>
  </si>
  <si>
    <t>room.cockpit.level1</t>
  </si>
  <si>
    <t>Cockpit Lv.1</t>
  </si>
  <si>
    <t>room.cockpit.level2</t>
  </si>
  <si>
    <t>Cockpit Lv.2</t>
  </si>
  <si>
    <t>room.cockpit.level3</t>
  </si>
  <si>
    <t>Cockpit Lv.3</t>
  </si>
  <si>
    <t>room.medbay.level1</t>
  </si>
  <si>
    <t>Medbay Lv.1</t>
  </si>
  <si>
    <t>room.medbay.level2</t>
  </si>
  <si>
    <t>Medbay Lv.2</t>
  </si>
  <si>
    <t>room.power.level1</t>
  </si>
  <si>
    <t>Power Room Lv.1</t>
  </si>
  <si>
    <t>room.power.level2</t>
  </si>
  <si>
    <t>Power Room Lv.2</t>
  </si>
  <si>
    <t>room.power.level3</t>
  </si>
  <si>
    <t>Power Room Lv.3</t>
  </si>
  <si>
    <t>room.shield.level1</t>
  </si>
  <si>
    <t>Shield Room Lv.1</t>
  </si>
  <si>
    <t>room.shield.level2</t>
  </si>
  <si>
    <t>Shield Room Lv.2</t>
  </si>
  <si>
    <t>room.crewquarters.basic</t>
  </si>
  <si>
    <t>Crew Quarters</t>
  </si>
  <si>
    <t>room.crewquarters.big</t>
  </si>
  <si>
    <t>Large Crew Quarters</t>
  </si>
  <si>
    <t>room.lifesupport.game</t>
  </si>
  <si>
    <t>Arcade</t>
  </si>
  <si>
    <t>room.lifesupport.sleep</t>
  </si>
  <si>
    <t>Sleep Chamber</t>
  </si>
  <si>
    <t>room.lifesupport.sauna</t>
  </si>
  <si>
    <t>Sauna Room</t>
  </si>
  <si>
    <t>room.lifesupport.theater</t>
  </si>
  <si>
    <t>Theater</t>
  </si>
  <si>
    <t>room.teleport.level1</t>
  </si>
  <si>
    <t>Teleporter</t>
  </si>
  <si>
    <t>room.weaponcontrol.level1</t>
  </si>
  <si>
    <t>Weapons Control Lv.1</t>
  </si>
  <si>
    <t>room.weaponcontrol.level2</t>
  </si>
  <si>
    <t>Weapons Control Lv.2</t>
  </si>
  <si>
    <t>room.ammunition.level1</t>
  </si>
  <si>
    <t>Ammunition Storage Lv.1</t>
  </si>
  <si>
    <t>room.ammunition.level2</t>
  </si>
  <si>
    <t>Ammunition Storage Lv.2</t>
  </si>
  <si>
    <t>room.storage.regular.small</t>
  </si>
  <si>
    <t>General Storage(Small)</t>
  </si>
  <si>
    <t>room.storage.regular.medium</t>
  </si>
  <si>
    <t>General Storage(Medium)</t>
  </si>
  <si>
    <t>room.storage.regular.big</t>
  </si>
  <si>
    <t>General Storage(Large)</t>
  </si>
  <si>
    <t>room.storage.animal.small</t>
  </si>
  <si>
    <t>Livestock Bay(Small)</t>
  </si>
  <si>
    <t>room.storage.animal.medium</t>
  </si>
  <si>
    <t>Livestock Bay(Medium)</t>
  </si>
  <si>
    <t>room.storage.animal.big</t>
  </si>
  <si>
    <t>Livestock Bay(Large)</t>
  </si>
  <si>
    <t>room.storage.temperature.small</t>
  </si>
  <si>
    <t>Temperature-Controlled Storage(Small)</t>
  </si>
  <si>
    <t>room.storage.temperature.medium</t>
  </si>
  <si>
    <t>Temperature-Controlled Storage(Medium)</t>
  </si>
  <si>
    <t>room.storage.temperature.big</t>
  </si>
  <si>
    <t>Temperature-Controlled Storage(Large)</t>
  </si>
  <si>
    <t>shipvalidation.error.noroom</t>
  </si>
  <si>
    <t>No rooms have been placed on the ship layout.</t>
  </si>
  <si>
    <t>shipvalidation.error.nocockpit</t>
  </si>
  <si>
    <t>The ship needs a cockpit.</t>
  </si>
  <si>
    <t>shipvalidation.error.noengineroom</t>
  </si>
  <si>
    <t>The ship is missing an engine room.</t>
  </si>
  <si>
    <t>shipvalidation.error.nopowerroom</t>
  </si>
  <si>
    <t>The ship is missing a power room.</t>
  </si>
  <si>
    <t>shipvalidation.error.noteleportroom</t>
  </si>
  <si>
    <t>The ship is missing a teleport room.</t>
  </si>
  <si>
    <t>shipvalidation.error.nocrewquartersroom</t>
  </si>
  <si>
    <t>The ship needs a crew quarters room.</t>
  </si>
  <si>
    <t>shipvalidation.error.none</t>
  </si>
  <si>
    <t>The ship layout is valid and has passed all checks.</t>
  </si>
  <si>
    <t>shipvalidation.error.unconnecteddoor</t>
  </si>
  <si>
    <t>A room has a door that does not connect to any other room or hallway.</t>
  </si>
  <si>
    <t>shipvalidation.error.isolatedroom</t>
  </si>
  <si>
    <t>One or more rooms are completely isolated and inaccessible from the rest of the ship.</t>
  </si>
  <si>
    <t>shipvalidation.error.weapongplacement</t>
  </si>
  <si>
    <t>A weapon isn’t valid.</t>
  </si>
  <si>
    <t>outerhull.level1</t>
  </si>
  <si>
    <t>Outer Hull Lv.1</t>
  </si>
  <si>
    <t>outerhull.level2</t>
  </si>
  <si>
    <t>Outer Hull Lv.2</t>
  </si>
  <si>
    <t>outerhull.level3</t>
  </si>
  <si>
    <t>Outer Hull Lv.3</t>
  </si>
  <si>
    <t>Door</t>
  </si>
  <si>
    <t>door.level1</t>
  </si>
  <si>
    <t>door.level2</t>
  </si>
  <si>
    <t>Automatic Door</t>
  </si>
  <si>
    <t>Salt</t>
  </si>
  <si>
    <t>Sharp Tooth</t>
  </si>
  <si>
    <t>Hard Scale</t>
  </si>
  <si>
    <t>Pearl</t>
  </si>
  <si>
    <t>Ornamental Coral</t>
  </si>
  <si>
    <t>Tritium</t>
  </si>
  <si>
    <t>Azure Chunk</t>
  </si>
  <si>
    <t>Magical Conch Shell</t>
  </si>
  <si>
    <t>Purple Fern</t>
  </si>
  <si>
    <t>Toxic Fern</t>
  </si>
  <si>
    <t>Hard Seed</t>
  </si>
  <si>
    <t>Light Seed</t>
  </si>
  <si>
    <t>Unknown Seed</t>
  </si>
  <si>
    <t>Suspicious Jerky</t>
  </si>
  <si>
    <t>Explosive Seed</t>
  </si>
  <si>
    <t>Eggshell</t>
  </si>
  <si>
    <t>Giant Worm</t>
  </si>
  <si>
    <t>Hard Ice Shard</t>
  </si>
  <si>
    <t>Frozen Sap</t>
  </si>
  <si>
    <t>Warm Fur</t>
  </si>
  <si>
    <t>Giant Jerky</t>
  </si>
  <si>
    <t>Ice Statue</t>
  </si>
  <si>
    <t>Cold Metal</t>
  </si>
  <si>
    <t>Lumber</t>
  </si>
  <si>
    <t>Grain</t>
  </si>
  <si>
    <t>Raw Meat</t>
  </si>
  <si>
    <t>Gold</t>
  </si>
  <si>
    <t>Optical Lens</t>
  </si>
  <si>
    <t>Reactor</t>
  </si>
  <si>
    <t>Cow</t>
  </si>
  <si>
    <t>Lamp</t>
  </si>
  <si>
    <t>Needle</t>
  </si>
  <si>
    <t>Ominous Book</t>
  </si>
  <si>
    <t>Cloth</t>
  </si>
  <si>
    <t>Eye</t>
  </si>
  <si>
    <t>Tooth</t>
  </si>
  <si>
    <t>Provides essential nutrients to living organisms.</t>
  </si>
  <si>
    <t>A tooth of something that retains its sharpness.</t>
  </si>
  <si>
    <t>A scale of something that, though rough, remains hard.</t>
  </si>
  <si>
    <t>A lustrous gem produced in the sea.</t>
  </si>
  <si>
    <t>A decorative coral used to create a beautiful marine landscape in aquariums.</t>
  </si>
  <si>
    <t>A substance vital for energy production.</t>
  </si>
  <si>
    <t>A blue mineral chunk discovered on an ocean-covered planet.</t>
  </si>
  <si>
    <t>A conch shell possessing an unknown power.</t>
  </si>
  <si>
    <t>An edible fern with an eerie hue.</t>
  </si>
  <si>
    <t>A fern with potent toxicity.</t>
  </si>
  <si>
    <t>An attractive food that reveals a savory flavor and aroma when its hard shell is broken.</t>
  </si>
  <si>
    <t>A very light seed that seems like it could be blown away by the wind; it requires its own secret recipe.</t>
  </si>
  <si>
    <t>A bundle of seeds with entirely uncertain growth potential.</t>
  </si>
  <si>
    <t>A suspicious jerky that is nutritionally rich, yet its ingredients remain a mystery.</t>
  </si>
  <si>
    <t>A seed that explodes with a loud noise when shocked.</t>
  </si>
  <si>
    <t>An eggshell left over from native births, rich in calcium and ideal for use as fertilizer.</t>
  </si>
  <si>
    <t>A giant creature that challenges being simply called an earthworm; it emits strange sounds without moving.</t>
  </si>
  <si>
    <t>A chunk of ice extracted from thick layers beneath the planet's surface.</t>
  </si>
  <si>
    <t>Frozen sap from trees that rarely grow near villages, boasting an exquisitely sweet and refreshing taste.</t>
  </si>
  <si>
    <t>A fur made of thick hair and leather, matching the color of the snowmen.</t>
  </si>
  <si>
    <t>Jerky created from leftover meat discarded by the snowmen, delivering an unexpectedly savory flavor.</t>
  </si>
  <si>
    <t>An ice statue roughly carved by the snowmen, yet reflecting unexpectedly delicate craftsmanship.</t>
  </si>
  <si>
    <t>A rare black mineral on this planet that continuously radiates a chilling cold.</t>
  </si>
  <si>
    <t>A material derived from trees that thrive in diverse climates.</t>
  </si>
  <si>
    <t>A food with diverse textures, flavors, and nutritional value.</t>
  </si>
  <si>
    <t>A lump of assorted delicious meats.</t>
  </si>
  <si>
    <t>This glittering metal is utilized in various industries and luxury items.</t>
  </si>
  <si>
    <t>A finely crafted glass lens used in multiple industries.</t>
  </si>
  <si>
    <t>A reactor capable of generating massive amounts of energy in a compact area.</t>
  </si>
  <si>
    <t>It is delicious.</t>
  </si>
  <si>
    <t>A lamp with a shabby appearance; the light emanating from within gives off an eerie, ominous vibe.</t>
  </si>
  <si>
    <t>A needle made from an unknown material, playing a vital role in their exclusive rituals.</t>
  </si>
  <si>
    <t>A book inscribed with mysterious characters; an ominous whisper seems to emanate from it.</t>
  </si>
  <si>
    <t>A charming fabric that is soft and resilient; its source material remains unknown.</t>
  </si>
  <si>
    <t>A crystal adorned with a pattern reminiscent of a reptile's eye, complete with gleaming vertical pupils, as if it has just met your gaze.</t>
  </si>
  <si>
    <t>A massive, sharp tooth of unknown origin; it exudes an aura of unfathomable terror.</t>
  </si>
  <si>
    <t>crew.race.human</t>
  </si>
  <si>
    <t>Human</t>
  </si>
  <si>
    <t>crew.race.amorphous</t>
  </si>
  <si>
    <t>Amorphous</t>
  </si>
  <si>
    <t>crew.race.mechanictank</t>
  </si>
  <si>
    <t>Mechanic Tank</t>
  </si>
  <si>
    <t>crew.race.mechanicsup</t>
  </si>
  <si>
    <t>Mechanic Sup</t>
  </si>
  <si>
    <t>crew.race.beast</t>
  </si>
  <si>
    <t>Beast</t>
  </si>
  <si>
    <t>crew.race.insect</t>
  </si>
  <si>
    <t>Insect</t>
  </si>
  <si>
    <t>ko</t>
    <phoneticPr fontId="7" type="noConversion"/>
  </si>
  <si>
    <t>eng</t>
    <phoneticPr fontId="7" type="noConversion"/>
  </si>
  <si>
    <t>crew.skilltype.pilot</t>
  </si>
  <si>
    <t>Pilot Skill</t>
  </si>
  <si>
    <t>crew.skilltype.engine</t>
  </si>
  <si>
    <t>Engine Skill</t>
  </si>
  <si>
    <t>crew.skilltype.power</t>
  </si>
  <si>
    <t>Power Skill</t>
  </si>
  <si>
    <t>crew.skilltype.shield</t>
  </si>
  <si>
    <t>Shield Skill</t>
  </si>
  <si>
    <t>crew.skilltype.weapon</t>
  </si>
  <si>
    <t>Weapon Skill</t>
  </si>
  <si>
    <t>crew.skilltype.ammunition</t>
  </si>
  <si>
    <t>Ammunition Skill</t>
  </si>
  <si>
    <t>crew.skilltype.medbay</t>
  </si>
  <si>
    <t>MedBay Skill</t>
  </si>
  <si>
    <t>crew.skilltype.repair</t>
  </si>
  <si>
    <t>Repair Skill</t>
  </si>
  <si>
    <t>Tungsten Baton</t>
  </si>
  <si>
    <t>equipment.weapon.1</t>
  </si>
  <si>
    <t>Laser Baton</t>
  </si>
  <si>
    <t>High Voltage Baton</t>
  </si>
  <si>
    <t>Auto Tracking Harpoon</t>
  </si>
  <si>
    <t>Big Claw</t>
  </si>
  <si>
    <t>BF Gun</t>
  </si>
  <si>
    <t>equipment.weapon.6</t>
  </si>
  <si>
    <t>PirateLv1</t>
  </si>
  <si>
    <t>equipment.weapon.7</t>
  </si>
  <si>
    <t>PirateLv2</t>
  </si>
  <si>
    <t>equipment.weapon.8</t>
  </si>
  <si>
    <t>PirateLv3</t>
  </si>
  <si>
    <t>equipment.weapon.9</t>
  </si>
  <si>
    <t>PirateLv4</t>
  </si>
  <si>
    <t>equipment.weapon.10</t>
  </si>
  <si>
    <t>PirateLv5</t>
  </si>
  <si>
    <t>equipment.shield.0</t>
  </si>
  <si>
    <t>Carbon Fiber Suit</t>
  </si>
  <si>
    <t>equipment.shield.1</t>
  </si>
  <si>
    <t>High Density Bio Suit</t>
  </si>
  <si>
    <t>equipment.shield.2</t>
  </si>
  <si>
    <t>High Density Metal Suit</t>
  </si>
  <si>
    <t>equipment.shield.3</t>
  </si>
  <si>
    <t>Behaviour Assistant Creature</t>
  </si>
  <si>
    <t>equipment.shield.4</t>
  </si>
  <si>
    <t>High Density Cooling Liquid</t>
  </si>
  <si>
    <t>equipment.shield.5</t>
  </si>
  <si>
    <t>Pirate Public Shield</t>
  </si>
  <si>
    <t>equipment.assistant.0</t>
  </si>
  <si>
    <t>None</t>
  </si>
  <si>
    <t>equipment.assistant.1</t>
  </si>
  <si>
    <t>Portable Power Connection Device</t>
  </si>
  <si>
    <t>equipment.assistant.2</t>
  </si>
  <si>
    <t>Universal Repair Kit</t>
  </si>
  <si>
    <t>equipment.assistant.3</t>
  </si>
  <si>
    <t>Emergency Medical Kit</t>
  </si>
  <si>
    <t>equipment.assistant.4</t>
  </si>
  <si>
    <t>Galaxy Compass</t>
  </si>
  <si>
    <t>equipment.assistant.5</t>
  </si>
  <si>
    <t>Automatic Aiming Device</t>
  </si>
  <si>
    <t>equipment.assistant.6</t>
  </si>
  <si>
    <t>Brain Assistant Chip</t>
  </si>
  <si>
    <t>equipment.assistant.7</t>
  </si>
  <si>
    <t>Pirate Public Assistant</t>
  </si>
  <si>
    <t>equipment.weapon.description.0</t>
  </si>
  <si>
    <t>A heavy stick has long served as a reliable weapon throughout history.</t>
  </si>
  <si>
    <t>equipment.weapon.description.1</t>
  </si>
  <si>
    <t>A brightly glowing, large and solid stick.</t>
  </si>
  <si>
    <t>equipment.weapon.description.2</t>
  </si>
  <si>
    <t>A riot baton crackling with menacing electricity.</t>
  </si>
  <si>
    <t>equipment.weapon.description.3</t>
  </si>
  <si>
    <t>A relic rarely found on ocean-covered planets. Even its creators don’t know how it was made.</t>
  </si>
  <si>
    <t>equipment.weapon.description.4</t>
  </si>
  <si>
    <t>A dagger crafted from the talon of a giant bird living in high mountains.</t>
  </si>
  <si>
    <t>equipment.weapon.description.5</t>
  </si>
  <si>
    <t>A product of evolution, crafted by humanoid species.</t>
  </si>
  <si>
    <t>equipment.weapon.description.6</t>
  </si>
  <si>
    <t>Weapon exclusively for Pirate Lv.1.</t>
  </si>
  <si>
    <t>equipment.weapon.description.7</t>
  </si>
  <si>
    <t>Weapon exclusively for Pirate Lv.2.</t>
  </si>
  <si>
    <t>equipment.weapon.description.8</t>
  </si>
  <si>
    <t>Weapon exclusively for Pirate Lv.3.</t>
  </si>
  <si>
    <t>equipment.weapon.description.9</t>
  </si>
  <si>
    <t>Weapon exclusively for Pirate Lv.4.</t>
  </si>
  <si>
    <t>equipment.weapon.description.10</t>
  </si>
  <si>
    <t>Weapon exclusively for Pirate Lv.5.</t>
  </si>
  <si>
    <t>equipment.shield.description.0</t>
  </si>
  <si>
    <t>Disperses impact. Whether it's enough is uncertain.</t>
  </si>
  <si>
    <t>equipment.shield.description.1</t>
  </si>
  <si>
    <t>A crew suit made by compressing the hide of an unknown creature. The intense stench hits you like a brick.</t>
  </si>
  <si>
    <t>equipment.shield.description.2</t>
  </si>
  <si>
    <t>A crew suit made from a compressed alloy of metals from various planets. If folded well, it might serve as a weapon.</t>
  </si>
  <si>
    <t>equipment.shield.description.3</t>
  </si>
  <si>
    <t>A low-intelligence organism from an amorphous species' planet that lives by parasitizing others. Occasionally tickles the wearer's body.</t>
  </si>
  <si>
    <t>equipment.shield.description.4</t>
  </si>
  <si>
    <t>A special suit where highly compressed liquid circulates constantly to absorb shocks. Beware of frostbite if worn for extended periods.</t>
  </si>
  <si>
    <t>equipment.shield.description.5</t>
  </si>
  <si>
    <t>Standard pirate armor.</t>
  </si>
  <si>
    <t>equipment.assistant.description.0</t>
  </si>
  <si>
    <t>Nothing is equipped.</t>
  </si>
  <si>
    <t>equipment.assistant.description.1</t>
  </si>
  <si>
    <t>A part of a repair kit once carried by mechanics during times when ships broke down more frequently.</t>
  </si>
  <si>
    <t>equipment.assistant.description.2</t>
  </si>
  <si>
    <t>A repair kit that can fix almost anything! (Except living organisms.)</t>
  </si>
  <si>
    <t>equipment.assistant.description.3</t>
  </si>
  <si>
    <t>Quickly restores the body of living organisms.</t>
  </si>
  <si>
    <t>equipment.assistant.description.4</t>
  </si>
  <si>
    <t>A compass that points the way through the galaxy.</t>
  </si>
  <si>
    <t>equipment.assistant.description.5</t>
  </si>
  <si>
    <t>A friendly device that assists in automatically aiming ship weapons.</t>
  </si>
  <si>
    <t>equipment.assistant.description.6</t>
  </si>
  <si>
    <t>A high-tech ensemble designed to support cognitive functions.</t>
  </si>
  <si>
    <t>equipment.assistant.description.7</t>
  </si>
  <si>
    <t>A pirate support device.</t>
  </si>
  <si>
    <t>room.categories.essential</t>
  </si>
  <si>
    <t>Essential</t>
  </si>
  <si>
    <t>room.categories.auxiliary</t>
  </si>
  <si>
    <t>Auxiliary</t>
  </si>
  <si>
    <t>room.categories.living</t>
  </si>
  <si>
    <t>Living</t>
  </si>
  <si>
    <t>room.categories.storage</t>
  </si>
  <si>
    <t>Storage</t>
  </si>
  <si>
    <t>room.categories.etc</t>
  </si>
  <si>
    <t>Etc</t>
  </si>
  <si>
    <t>weapon.effectdescription.0</t>
  </si>
  <si>
    <t>No additional effects</t>
  </si>
  <si>
    <t>weapon.effectdescription.1</t>
  </si>
  <si>
    <t>Deals damage to crew members within {0} tiles of the impact point, equal to {1}% of the base damage.</t>
  </si>
  <si>
    <t>weapon.effectdescription.2</t>
  </si>
  <si>
    <t>Damage is multiplied by {0} when hitting a barrier.</t>
  </si>
  <si>
    <t>event.mystery.00</t>
  </si>
  <si>
    <t>BlackHole !</t>
  </si>
  <si>
    <t>event.mystery.01</t>
  </si>
  <si>
    <t>Comet rain is falling</t>
  </si>
  <si>
    <t>event.mystery.02</t>
  </si>
  <si>
    <t>||!?%$^\?</t>
  </si>
  <si>
    <t>event.mystery.03</t>
  </si>
  <si>
    <t>Oh, Glorious Machine God!</t>
  </si>
  <si>
    <t>event.mystery.04</t>
  </si>
  <si>
    <t>Wormhole?</t>
  </si>
  <si>
    <t>event.planet.00</t>
  </si>
  <si>
    <t>Breeding development</t>
  </si>
  <si>
    <t>event.planet.01</t>
  </si>
  <si>
    <t>Cultural Renaissance</t>
  </si>
  <si>
    <t>event.planet.02</t>
  </si>
  <si>
    <t>Economic Boom</t>
  </si>
  <si>
    <t>event.planet.03</t>
  </si>
  <si>
    <t>Economic Depression</t>
  </si>
  <si>
    <t>event.planet.04</t>
  </si>
  <si>
    <t>Excessive excavation of artifacts</t>
  </si>
  <si>
    <t>event.planet.05</t>
  </si>
  <si>
    <t>Famine</t>
  </si>
  <si>
    <t>event.planet.06</t>
  </si>
  <si>
    <t>Festival</t>
  </si>
  <si>
    <t>event.planet.07</t>
  </si>
  <si>
    <t>Industrial Revolution</t>
  </si>
  <si>
    <t>event.planet.08</t>
  </si>
  <si>
    <t>Influenza</t>
  </si>
  <si>
    <t>event.planet.09</t>
  </si>
  <si>
    <t>Mineral Depletion</t>
  </si>
  <si>
    <t>event.planet.10</t>
  </si>
  <si>
    <t>Mineral Glut</t>
  </si>
  <si>
    <t>event.planet.11</t>
  </si>
  <si>
    <t>No Hunting</t>
  </si>
  <si>
    <t>event.planet.12</t>
  </si>
  <si>
    <t>Pet Craze</t>
  </si>
  <si>
    <t>event.planet.13</t>
  </si>
  <si>
    <t>Religious Revival</t>
  </si>
  <si>
    <t>event.planet.14</t>
  </si>
  <si>
    <t>Rich Year</t>
  </si>
  <si>
    <t>event.planet.15</t>
  </si>
  <si>
    <t>Speculative Bubble</t>
  </si>
  <si>
    <t>event.planet.16</t>
  </si>
  <si>
    <t>Spice Boom</t>
  </si>
  <si>
    <t>event.planet.17</t>
  </si>
  <si>
    <t>Strengthening National Defense</t>
  </si>
  <si>
    <t>event.planet.18</t>
  </si>
  <si>
    <t>Tariff Bomb!</t>
  </si>
  <si>
    <t>event.planet.19</t>
  </si>
  <si>
    <t>War Outbreak</t>
  </si>
  <si>
    <t>event.planet.20</t>
  </si>
  <si>
    <t>Covid-77</t>
  </si>
  <si>
    <t>event.planet.21</t>
  </si>
  <si>
    <t>East Space Company</t>
  </si>
  <si>
    <t>event.planet.22</t>
  </si>
  <si>
    <t>Mad Cow Disease</t>
  </si>
  <si>
    <t>event.planet.23</t>
  </si>
  <si>
    <t>Expansion of public health care</t>
  </si>
  <si>
    <t>event.planet.24</t>
  </si>
  <si>
    <t>Galatic Surplus Arms Auction</t>
  </si>
  <si>
    <t>event.planet.25</t>
  </si>
  <si>
    <t>SNS Craze</t>
  </si>
  <si>
    <t>event.ship.00</t>
  </si>
  <si>
    <t>Asteroid Collision</t>
  </si>
  <si>
    <t>event.ship.01</t>
  </si>
  <si>
    <t>Bald…</t>
  </si>
  <si>
    <t>event.ship.02</t>
  </si>
  <si>
    <t>Call of the Alien God</t>
  </si>
  <si>
    <t>event.ship.03</t>
  </si>
  <si>
    <t>Electromagnetic Storm</t>
  </si>
  <si>
    <t>event.ship.04</t>
  </si>
  <si>
    <t>Floriculture</t>
  </si>
  <si>
    <t>event.ship.05</t>
  </si>
  <si>
    <t>Flu Outbreak</t>
  </si>
  <si>
    <t>event.ship.06</t>
  </si>
  <si>
    <t>Fur Care</t>
  </si>
  <si>
    <t>event.ship.07</t>
  </si>
  <si>
    <t>Gelatin Cooking</t>
  </si>
  <si>
    <t>event.ship.08</t>
  </si>
  <si>
    <t>Lubricate</t>
  </si>
  <si>
    <t>event.ship.09</t>
  </si>
  <si>
    <t>Milky Way Observation</t>
  </si>
  <si>
    <t>event.ship.10</t>
  </si>
  <si>
    <t>Molting</t>
  </si>
  <si>
    <t>event.ship.11</t>
  </si>
  <si>
    <t>Mysterious Package</t>
  </si>
  <si>
    <t>event.ship.12</t>
  </si>
  <si>
    <t>Pirate Raid</t>
  </si>
  <si>
    <t>event.ship.13</t>
  </si>
  <si>
    <t>Song of Healing</t>
  </si>
  <si>
    <t>event.ship.14</t>
  </si>
  <si>
    <t>Virus Outbreak</t>
  </si>
  <si>
    <t>event.ship.15</t>
  </si>
  <si>
    <t>Crew Training</t>
  </si>
  <si>
    <t>event.ship.16</t>
  </si>
  <si>
    <t>Heat Wave</t>
  </si>
  <si>
    <t>event.ship.17</t>
  </si>
  <si>
    <t>Med-bot Discovery</t>
  </si>
  <si>
    <t>event.ship.18</t>
  </si>
  <si>
    <t>Pollen Shower</t>
  </si>
  <si>
    <t>event.ship.19</t>
  </si>
  <si>
    <t>Power Outage</t>
  </si>
  <si>
    <t>event.ship.20</t>
  </si>
  <si>
    <t>Space Lotto</t>
  </si>
  <si>
    <r>
      <rPr>
        <sz val="10"/>
        <color rgb="FF000000"/>
        <rFont val="Arial"/>
        <family val="2"/>
        <scheme val="minor"/>
      </rPr>
      <t>산소실 Lv.1</t>
    </r>
  </si>
  <si>
    <r>
      <rPr>
        <sz val="10"/>
        <color rgb="FF000000"/>
        <rFont val="Arial"/>
        <family val="2"/>
        <scheme val="minor"/>
      </rPr>
      <t>산소실 Lv.2</t>
    </r>
  </si>
  <si>
    <r>
      <rPr>
        <sz val="10"/>
        <color rgb="FF000000"/>
        <rFont val="Arial"/>
        <family val="2"/>
        <scheme val="minor"/>
      </rPr>
      <t>엔진실 Lv.1</t>
    </r>
  </si>
  <si>
    <r>
      <rPr>
        <sz val="10"/>
        <color rgb="FF000000"/>
        <rFont val="Arial"/>
        <family val="2"/>
        <scheme val="minor"/>
      </rPr>
      <t>엔진실 Lv.2</t>
    </r>
  </si>
  <si>
    <r>
      <rPr>
        <sz val="10"/>
        <color rgb="FF000000"/>
        <rFont val="Arial"/>
        <family val="2"/>
        <scheme val="minor"/>
      </rPr>
      <t>엔진실 Lv.3</t>
    </r>
  </si>
  <si>
    <r>
      <rPr>
        <sz val="10"/>
        <color rgb="FF000000"/>
        <rFont val="Arial"/>
        <family val="2"/>
        <scheme val="minor"/>
      </rPr>
      <t>조종실 Lv.1</t>
    </r>
  </si>
  <si>
    <r>
      <rPr>
        <sz val="10"/>
        <color rgb="FF000000"/>
        <rFont val="Arial"/>
        <family val="2"/>
        <scheme val="minor"/>
      </rPr>
      <t>조종실 Lv.2</t>
    </r>
  </si>
  <si>
    <r>
      <rPr>
        <sz val="10"/>
        <color rgb="FF000000"/>
        <rFont val="Arial"/>
        <family val="2"/>
        <scheme val="minor"/>
      </rPr>
      <t>조종실 Lv.3</t>
    </r>
  </si>
  <si>
    <r>
      <rPr>
        <sz val="10"/>
        <color rgb="FF000000"/>
        <rFont val="Arial"/>
        <family val="2"/>
        <scheme val="minor"/>
      </rPr>
      <t>의무실 Lv.1</t>
    </r>
  </si>
  <si>
    <r>
      <rPr>
        <sz val="10"/>
        <color rgb="FF000000"/>
        <rFont val="Arial"/>
        <family val="2"/>
        <scheme val="minor"/>
      </rPr>
      <t>의무실 Lv.2</t>
    </r>
  </si>
  <si>
    <r>
      <rPr>
        <sz val="10"/>
        <color rgb="FF000000"/>
        <rFont val="Arial"/>
        <family val="2"/>
        <scheme val="minor"/>
      </rPr>
      <t>전력실 Lv.1</t>
    </r>
  </si>
  <si>
    <r>
      <rPr>
        <sz val="10"/>
        <color rgb="FF000000"/>
        <rFont val="Arial"/>
        <family val="2"/>
        <scheme val="minor"/>
      </rPr>
      <t>전력실 Lv.2</t>
    </r>
  </si>
  <si>
    <r>
      <rPr>
        <sz val="10"/>
        <color rgb="FF000000"/>
        <rFont val="Arial"/>
        <family val="2"/>
        <scheme val="minor"/>
      </rPr>
      <t>전력실 Lv.3</t>
    </r>
  </si>
  <si>
    <r>
      <rPr>
        <sz val="10"/>
        <color rgb="FF000000"/>
        <rFont val="Arial"/>
        <family val="2"/>
        <scheme val="minor"/>
      </rPr>
      <t>배리어실 Lv.1</t>
    </r>
  </si>
  <si>
    <r>
      <rPr>
        <sz val="10"/>
        <color rgb="FF000000"/>
        <rFont val="Arial"/>
        <family val="2"/>
        <scheme val="minor"/>
      </rPr>
      <t>배리어실 Lv.2</t>
    </r>
  </si>
  <si>
    <r>
      <rPr>
        <sz val="10"/>
        <color rgb="FF000000"/>
        <rFont val="Arial"/>
        <family val="2"/>
        <scheme val="minor"/>
      </rPr>
      <t>생활관</t>
    </r>
  </si>
  <si>
    <r>
      <rPr>
        <sz val="10"/>
        <color rgb="FF000000"/>
        <rFont val="Arial"/>
        <family val="2"/>
        <scheme val="minor"/>
      </rPr>
      <t>큰 생활관</t>
    </r>
  </si>
  <si>
    <r>
      <rPr>
        <sz val="10"/>
        <color rgb="FF000000"/>
        <rFont val="Arial"/>
        <family val="2"/>
        <scheme val="minor"/>
      </rPr>
      <t>오락실</t>
    </r>
  </si>
  <si>
    <r>
      <rPr>
        <sz val="10"/>
        <color rgb="FF000000"/>
        <rFont val="Arial"/>
        <family val="2"/>
        <scheme val="minor"/>
      </rPr>
      <t>수면실</t>
    </r>
  </si>
  <si>
    <r>
      <rPr>
        <sz val="10"/>
        <color rgb="FF000000"/>
        <rFont val="Arial"/>
        <family val="2"/>
        <scheme val="minor"/>
      </rPr>
      <t>사우나</t>
    </r>
  </si>
  <si>
    <r>
      <rPr>
        <sz val="10"/>
        <color rgb="FF000000"/>
        <rFont val="Arial"/>
        <family val="2"/>
        <scheme val="minor"/>
      </rPr>
      <t>영화관</t>
    </r>
  </si>
  <si>
    <r>
      <rPr>
        <sz val="10"/>
        <color rgb="FF000000"/>
        <rFont val="Arial"/>
        <family val="2"/>
        <scheme val="minor"/>
      </rPr>
      <t>위치전환기</t>
    </r>
  </si>
  <si>
    <r>
      <rPr>
        <sz val="10"/>
        <color rgb="FF000000"/>
        <rFont val="Arial"/>
        <family val="2"/>
        <scheme val="minor"/>
      </rPr>
      <t>조준석 Lv.1</t>
    </r>
  </si>
  <si>
    <r>
      <rPr>
        <sz val="10"/>
        <color rgb="FF000000"/>
        <rFont val="Arial"/>
        <family val="2"/>
        <scheme val="minor"/>
      </rPr>
      <t>조준석 Lv.2</t>
    </r>
  </si>
  <si>
    <r>
      <rPr>
        <sz val="10"/>
        <color rgb="FF000000"/>
        <rFont val="Arial"/>
        <family val="2"/>
        <scheme val="minor"/>
      </rPr>
      <t>탄약고 Lv.1</t>
    </r>
  </si>
  <si>
    <r>
      <rPr>
        <sz val="10"/>
        <color rgb="FF000000"/>
        <rFont val="Arial"/>
        <family val="2"/>
        <scheme val="minor"/>
      </rPr>
      <t>탄약고 Lv.2</t>
    </r>
  </si>
  <si>
    <r>
      <rPr>
        <sz val="10"/>
        <color rgb="FF000000"/>
        <rFont val="Arial"/>
        <family val="2"/>
        <scheme val="minor"/>
      </rPr>
      <t>일반 창고(소)</t>
    </r>
  </si>
  <si>
    <r>
      <rPr>
        <sz val="10"/>
        <color rgb="FF000000"/>
        <rFont val="Arial"/>
        <family val="2"/>
        <scheme val="minor"/>
      </rPr>
      <t>일반 창고(중)</t>
    </r>
  </si>
  <si>
    <r>
      <rPr>
        <sz val="10"/>
        <color rgb="FF000000"/>
        <rFont val="Arial"/>
        <family val="2"/>
        <scheme val="minor"/>
      </rPr>
      <t>일반 창고(대)</t>
    </r>
  </si>
  <si>
    <r>
      <rPr>
        <sz val="10"/>
        <color rgb="FF000000"/>
        <rFont val="Arial"/>
        <family val="2"/>
        <scheme val="minor"/>
      </rPr>
      <t>철창(소)</t>
    </r>
  </si>
  <si>
    <r>
      <rPr>
        <sz val="10"/>
        <color rgb="FF000000"/>
        <rFont val="Arial"/>
        <family val="2"/>
        <scheme val="minor"/>
      </rPr>
      <t>철창(중)</t>
    </r>
  </si>
  <si>
    <r>
      <rPr>
        <sz val="10"/>
        <color rgb="FF000000"/>
        <rFont val="Arial"/>
        <family val="2"/>
        <scheme val="minor"/>
      </rPr>
      <t>철창(대)</t>
    </r>
  </si>
  <si>
    <r>
      <rPr>
        <sz val="10"/>
        <color rgb="FF000000"/>
        <rFont val="Arial"/>
        <family val="2"/>
        <scheme val="minor"/>
      </rPr>
      <t>온도 조절 창고(소)</t>
    </r>
  </si>
  <si>
    <r>
      <rPr>
        <sz val="10"/>
        <color rgb="FF000000"/>
        <rFont val="Arial"/>
        <family val="2"/>
        <scheme val="minor"/>
      </rPr>
      <t>온도 조절 창고(중)</t>
    </r>
  </si>
  <si>
    <r>
      <rPr>
        <sz val="10"/>
        <color rgb="FF000000"/>
        <rFont val="Arial"/>
        <family val="2"/>
        <scheme val="minor"/>
      </rPr>
      <t>온도 조절 창고(대)</t>
    </r>
  </si>
  <si>
    <r>
      <rPr>
        <sz val="10"/>
        <color rgb="FF000000"/>
        <rFont val="Arial"/>
        <family val="2"/>
        <scheme val="minor"/>
      </rPr>
      <t>방이 없습니다.</t>
    </r>
  </si>
  <si>
    <r>
      <rPr>
        <sz val="10"/>
        <color rgb="FF000000"/>
        <rFont val="Arial"/>
        <family val="2"/>
        <scheme val="minor"/>
      </rPr>
      <t>조종실이 없습니다.</t>
    </r>
  </si>
  <si>
    <r>
      <rPr>
        <sz val="10"/>
        <color rgb="FF000000"/>
        <rFont val="Arial"/>
        <family val="2"/>
        <scheme val="minor"/>
      </rPr>
      <t>엔진실이 없습니다.</t>
    </r>
  </si>
  <si>
    <r>
      <rPr>
        <sz val="10"/>
        <color rgb="FF000000"/>
        <rFont val="Arial"/>
        <family val="2"/>
        <scheme val="minor"/>
      </rPr>
      <t>전력실이 없습니다.</t>
    </r>
  </si>
  <si>
    <r>
      <rPr>
        <sz val="10"/>
        <color rgb="FF000000"/>
        <rFont val="Arial"/>
        <family val="2"/>
        <scheme val="minor"/>
      </rPr>
      <t>텔레포트실이 없습니다.</t>
    </r>
  </si>
  <si>
    <r>
      <rPr>
        <sz val="10"/>
        <color rgb="FF000000"/>
        <rFont val="Arial"/>
        <family val="2"/>
        <scheme val="minor"/>
      </rPr>
      <t>생활 시설이 없습니다.</t>
    </r>
  </si>
  <si>
    <r>
      <rPr>
        <sz val="10"/>
        <color rgb="FF000000"/>
        <rFont val="Arial"/>
        <family val="2"/>
        <scheme val="minor"/>
      </rPr>
      <t>함선 배치가 유효합니다.</t>
    </r>
  </si>
  <si>
    <r>
      <rPr>
        <sz val="10"/>
        <color rgb="FF000000"/>
        <rFont val="Arial"/>
        <family val="2"/>
        <scheme val="minor"/>
      </rPr>
      <t>방의 문이 다른 방 또는 복도와 연결되어 있지 않습니다.</t>
    </r>
  </si>
  <si>
    <r>
      <rPr>
        <sz val="10"/>
        <color rgb="FF000000"/>
        <rFont val="Arial"/>
        <family val="2"/>
        <scheme val="minor"/>
      </rPr>
      <t>고립된 방이 있습니다.</t>
    </r>
  </si>
  <si>
    <r>
      <rPr>
        <sz val="10"/>
        <color rgb="FF000000"/>
        <rFont val="Arial"/>
        <family val="2"/>
        <scheme val="minor"/>
      </rPr>
      <t>무기의 위치가 올바르지 않습니다.</t>
    </r>
  </si>
  <si>
    <r>
      <rPr>
        <sz val="10"/>
        <color rgb="FF000000"/>
        <rFont val="Arial"/>
        <family val="2"/>
        <scheme val="minor"/>
      </rPr>
      <t>외갑판 Lv.1</t>
    </r>
  </si>
  <si>
    <r>
      <rPr>
        <sz val="10"/>
        <color rgb="FF000000"/>
        <rFont val="Arial"/>
        <family val="2"/>
        <scheme val="minor"/>
      </rPr>
      <t>외갑판 Lv.2</t>
    </r>
  </si>
  <si>
    <r>
      <rPr>
        <sz val="10"/>
        <color rgb="FF000000"/>
        <rFont val="Arial"/>
        <family val="2"/>
        <scheme val="minor"/>
      </rPr>
      <t>외갑판 Lv.3</t>
    </r>
  </si>
  <si>
    <r>
      <rPr>
        <sz val="10"/>
        <color rgb="FF000000"/>
        <rFont val="Arial"/>
        <family val="2"/>
        <scheme val="minor"/>
      </rPr>
      <t>일반 문</t>
    </r>
  </si>
  <si>
    <r>
      <rPr>
        <sz val="10"/>
        <color rgb="FF000000"/>
        <rFont val="Arial"/>
        <family val="2"/>
        <scheme val="minor"/>
      </rPr>
      <t>자동 문</t>
    </r>
  </si>
  <si>
    <r>
      <rPr>
        <sz val="10"/>
        <color rgb="FF000000"/>
        <rFont val="Arial"/>
        <family val="2"/>
        <scheme val="minor"/>
      </rPr>
      <t>소금</t>
    </r>
  </si>
  <si>
    <r>
      <rPr>
        <sz val="10"/>
        <color rgb="FF000000"/>
        <rFont val="Arial"/>
        <family val="2"/>
        <scheme val="minor"/>
      </rPr>
      <t>날카로운 이빨</t>
    </r>
  </si>
  <si>
    <r>
      <rPr>
        <sz val="10"/>
        <color rgb="FF000000"/>
        <rFont val="Arial"/>
        <family val="2"/>
        <scheme val="minor"/>
      </rPr>
      <t>단단한 비늘</t>
    </r>
  </si>
  <si>
    <r>
      <rPr>
        <sz val="10"/>
        <color rgb="FF000000"/>
        <rFont val="Arial"/>
        <family val="2"/>
        <scheme val="minor"/>
      </rPr>
      <t>진주</t>
    </r>
  </si>
  <si>
    <r>
      <rPr>
        <sz val="10"/>
        <color rgb="FF000000"/>
        <rFont val="Arial"/>
        <family val="2"/>
        <scheme val="minor"/>
      </rPr>
      <t>관상용 산호</t>
    </r>
  </si>
  <si>
    <r>
      <rPr>
        <sz val="10"/>
        <color rgb="FF000000"/>
        <rFont val="Arial"/>
        <family val="2"/>
        <scheme val="minor"/>
      </rPr>
      <t>삼중수소</t>
    </r>
  </si>
  <si>
    <r>
      <rPr>
        <sz val="10"/>
        <color rgb="FF000000"/>
        <rFont val="Arial"/>
        <family val="2"/>
        <scheme val="minor"/>
      </rPr>
      <t>쪽빛 단괴</t>
    </r>
  </si>
  <si>
    <r>
      <rPr>
        <sz val="10"/>
        <color rgb="FF000000"/>
        <rFont val="Arial"/>
        <family val="2"/>
        <scheme val="minor"/>
      </rPr>
      <t>마법의 소라고둥</t>
    </r>
  </si>
  <si>
    <r>
      <rPr>
        <sz val="10"/>
        <color rgb="FF000000"/>
        <rFont val="Arial"/>
        <family val="2"/>
        <scheme val="minor"/>
      </rPr>
      <t>자색 고사리</t>
    </r>
  </si>
  <si>
    <r>
      <rPr>
        <sz val="10"/>
        <color rgb="FF000000"/>
        <rFont val="Arial"/>
        <family val="2"/>
        <scheme val="minor"/>
      </rPr>
      <t>독성 고사리</t>
    </r>
  </si>
  <si>
    <r>
      <rPr>
        <sz val="10"/>
        <color rgb="FF000000"/>
        <rFont val="Arial"/>
        <family val="2"/>
        <scheme val="minor"/>
      </rPr>
      <t>단단한 씨앗</t>
    </r>
  </si>
  <si>
    <r>
      <rPr>
        <sz val="10"/>
        <color rgb="FF000000"/>
        <rFont val="Arial"/>
        <family val="2"/>
        <scheme val="minor"/>
      </rPr>
      <t>가벼운 씨앗</t>
    </r>
  </si>
  <si>
    <r>
      <rPr>
        <sz val="10"/>
        <color rgb="FF000000"/>
        <rFont val="Arial"/>
        <family val="2"/>
        <scheme val="minor"/>
      </rPr>
      <t>알 수 없는 씨앗</t>
    </r>
  </si>
  <si>
    <r>
      <rPr>
        <sz val="10"/>
        <color rgb="FF000000"/>
        <rFont val="Arial"/>
        <family val="2"/>
        <scheme val="minor"/>
      </rPr>
      <t>수상한 육포</t>
    </r>
  </si>
  <si>
    <r>
      <rPr>
        <sz val="10"/>
        <color rgb="FF000000"/>
        <rFont val="Arial"/>
        <family val="2"/>
        <scheme val="minor"/>
      </rPr>
      <t>폭발형 씨앗</t>
    </r>
  </si>
  <si>
    <r>
      <rPr>
        <sz val="10"/>
        <color rgb="FF000000"/>
        <rFont val="Arial"/>
        <family val="2"/>
        <scheme val="minor"/>
      </rPr>
      <t>알 껍질</t>
    </r>
  </si>
  <si>
    <r>
      <rPr>
        <sz val="10"/>
        <color rgb="FF000000"/>
        <rFont val="Arial"/>
        <family val="2"/>
        <scheme val="minor"/>
      </rPr>
      <t>굼벵이</t>
    </r>
  </si>
  <si>
    <r>
      <rPr>
        <sz val="10"/>
        <color rgb="FF000000"/>
        <rFont val="Arial"/>
        <family val="2"/>
        <scheme val="minor"/>
      </rPr>
      <t>단단한 얼음조각</t>
    </r>
  </si>
  <si>
    <r>
      <rPr>
        <sz val="10"/>
        <color rgb="FF000000"/>
        <rFont val="Arial"/>
        <family val="2"/>
        <scheme val="minor"/>
      </rPr>
      <t>얼어붙은 수액</t>
    </r>
  </si>
  <si>
    <r>
      <rPr>
        <sz val="10"/>
        <color rgb="FF000000"/>
        <rFont val="Arial"/>
        <family val="2"/>
        <scheme val="minor"/>
      </rPr>
      <t>따뜻한 모피</t>
    </r>
  </si>
  <si>
    <r>
      <rPr>
        <sz val="10"/>
        <color rgb="FF000000"/>
        <rFont val="Arial"/>
        <family val="2"/>
        <scheme val="minor"/>
      </rPr>
      <t>거대한 육포</t>
    </r>
  </si>
  <si>
    <r>
      <rPr>
        <sz val="10"/>
        <color rgb="FF000000"/>
        <rFont val="Arial"/>
        <family val="2"/>
        <scheme val="minor"/>
      </rPr>
      <t>얼음 조각상</t>
    </r>
  </si>
  <si>
    <r>
      <rPr>
        <sz val="10"/>
        <color rgb="FF000000"/>
        <rFont val="Arial"/>
        <family val="2"/>
        <scheme val="minor"/>
      </rPr>
      <t>차가운 금속</t>
    </r>
  </si>
  <si>
    <r>
      <rPr>
        <sz val="10"/>
        <color rgb="FF000000"/>
        <rFont val="Arial"/>
        <family val="2"/>
        <scheme val="minor"/>
      </rPr>
      <t>목재</t>
    </r>
  </si>
  <si>
    <r>
      <rPr>
        <sz val="10"/>
        <color rgb="FF000000"/>
        <rFont val="Arial"/>
        <family val="2"/>
        <scheme val="minor"/>
      </rPr>
      <t>곡물</t>
    </r>
  </si>
  <si>
    <r>
      <rPr>
        <sz val="10"/>
        <color rgb="FF000000"/>
        <rFont val="Arial"/>
        <family val="2"/>
        <scheme val="minor"/>
      </rPr>
      <t>생고기</t>
    </r>
  </si>
  <si>
    <r>
      <rPr>
        <sz val="10"/>
        <color rgb="FF000000"/>
        <rFont val="Arial"/>
        <family val="2"/>
        <scheme val="minor"/>
      </rPr>
      <t>금</t>
    </r>
  </si>
  <si>
    <r>
      <rPr>
        <sz val="10"/>
        <color rgb="FF000000"/>
        <rFont val="Arial"/>
        <family val="2"/>
        <scheme val="minor"/>
      </rPr>
      <t>광학 렌즈</t>
    </r>
  </si>
  <si>
    <r>
      <rPr>
        <sz val="10"/>
        <color rgb="FF000000"/>
        <rFont val="Arial"/>
        <family val="2"/>
        <scheme val="minor"/>
      </rPr>
      <t>원자로</t>
    </r>
  </si>
  <si>
    <r>
      <rPr>
        <sz val="10"/>
        <color rgb="FF000000"/>
        <rFont val="Arial"/>
        <family val="2"/>
        <scheme val="minor"/>
      </rPr>
      <t>소</t>
    </r>
  </si>
  <si>
    <r>
      <rPr>
        <sz val="10"/>
        <color rgb="FF000000"/>
        <rFont val="Arial"/>
        <family val="2"/>
        <scheme val="minor"/>
      </rPr>
      <t>램프</t>
    </r>
  </si>
  <si>
    <r>
      <rPr>
        <sz val="10"/>
        <color rgb="FF000000"/>
        <rFont val="Arial"/>
        <family val="2"/>
        <scheme val="minor"/>
      </rPr>
      <t>바늘</t>
    </r>
  </si>
  <si>
    <r>
      <rPr>
        <sz val="10"/>
        <color rgb="FF000000"/>
        <rFont val="Arial"/>
        <family val="2"/>
        <scheme val="minor"/>
      </rPr>
      <t>불길한 서적</t>
    </r>
  </si>
  <si>
    <r>
      <rPr>
        <sz val="10"/>
        <color rgb="FF000000"/>
        <rFont val="Arial"/>
        <family val="2"/>
        <scheme val="minor"/>
      </rPr>
      <t>천</t>
    </r>
  </si>
  <si>
    <r>
      <rPr>
        <sz val="10"/>
        <color rgb="FF000000"/>
        <rFont val="Arial"/>
        <family val="2"/>
        <scheme val="minor"/>
      </rPr>
      <t>눈동자</t>
    </r>
  </si>
  <si>
    <r>
      <rPr>
        <sz val="10"/>
        <color rgb="FF000000"/>
        <rFont val="Arial"/>
        <family val="2"/>
        <scheme val="minor"/>
      </rPr>
      <t>이빨</t>
    </r>
  </si>
  <si>
    <r>
      <rPr>
        <sz val="10"/>
        <color rgb="FF000000"/>
        <rFont val="Arial"/>
        <family val="3"/>
        <scheme val="minor"/>
      </rPr>
      <t>생물에게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필수적인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공급합니다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</si>
  <si>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날카로움을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</si>
  <si>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투박하지만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단단함을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유지하고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무언가의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비늘입니다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</si>
  <si>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보석입니다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</si>
  <si>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수조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속에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설치하여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아름다운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바다의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풍경을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연출합니다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</si>
  <si>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에너지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물질입니다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</si>
  <si>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바다로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뒤덮인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푸른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빛의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</si>
  <si>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소라고둥입니다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</si>
  <si>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먹을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</si>
  <si>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독성을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고사리입니다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</si>
  <si>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단단한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부수면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고소한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</si>
  <si>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바람에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날아갈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듯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레시피가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필요합니다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</si>
  <si>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무엇이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자랄지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전혀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무더기입니다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</si>
  <si>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풍부하지만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재료로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수상한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</si>
  <si>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받으면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커다란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폭발하는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씨앗입니다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</si>
  <si>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원주민들이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태어나고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껍질입니다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풍부한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칼슘을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함유하고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비료로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사용하기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적합합니다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</si>
  <si>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단순히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굼벵이로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지칭해도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벌레입니다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미동도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기묘한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소리를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</si>
  <si>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행성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지하에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두껍게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깔린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얼음을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부숴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꺼낸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</si>
  <si>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주변에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자라나는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수액이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얼어붙어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만들어집니다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달달하고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시원한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일품입니다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</si>
  <si>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두꺼운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가죽으로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모피입니다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설인들과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색이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동일합니다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</si>
  <si>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남은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방치해서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육포는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의외의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감칠맛을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제공합니다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</si>
  <si>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설인들이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투박한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깎아낸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조각상입니다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보기와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섬세한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손길이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</si>
  <si>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행성에서만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드물게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발견되는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검은색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광물로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차가운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냉기를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끈임없이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뿜어냅니다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</si>
  <si>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기후를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견디고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자란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나무를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가공한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</si>
  <si>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식감과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향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영양분을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식량입니다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</si>
  <si>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우리가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아는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맛있는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여러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고기를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섞은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덩어리입니다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</si>
  <si>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반짝이는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금속은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사치품에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</si>
  <si>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정교하게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세공된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유리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렌즈는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다양한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산업에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사용됩니다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</si>
  <si>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비교적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작은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공간에서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에너지를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생산해낼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있는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시설입니다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</si>
  <si>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맛있습니다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</si>
  <si>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낣은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외양의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램프입니다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내부에서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새어나오는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불빛에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어째선지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불길함이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느껴집니다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</si>
  <si>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소재로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만들어진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바늘은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그들만의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제사에서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중요한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역할을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담당합니다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</si>
  <si>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문자가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나열된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서적입니다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어디선가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불길한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목소리가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들려오는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</si>
  <si>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부드럽고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탄력적인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매력적인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천입니다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원료가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무엇인지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파악할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</si>
  <si>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영롱한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세로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동공을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가진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파충류의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연상시키는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무늬가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포함된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수정입니다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방금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눈을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마주친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것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같습니다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</si>
  <si>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3"/>
        <scheme val="minor"/>
      </rPr>
      <t>출처를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없는</t>
    </r>
    <r>
      <rPr>
        <sz val="10"/>
        <color rgb="FF000000"/>
        <rFont val="Arial"/>
        <family val="2"/>
        <scheme val="minor"/>
      </rPr>
      <t xml:space="preserve">, </t>
    </r>
    <r>
      <rPr>
        <sz val="10"/>
        <color rgb="FF000000"/>
        <rFont val="Arial"/>
        <family val="3"/>
        <scheme val="minor"/>
      </rPr>
      <t>날카롭고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거대한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이빨입니다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scheme val="minor"/>
      </rPr>
      <t>미지의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공포가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당신에게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손을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scheme val="minor"/>
      </rPr>
      <t>내밉니다</t>
    </r>
    <r>
      <rPr>
        <sz val="10"/>
        <color rgb="FF000000"/>
        <rFont val="Arial"/>
        <family val="2"/>
        <scheme val="minor"/>
      </rPr>
      <t>.</t>
    </r>
  </si>
  <si>
    <r>
      <rPr>
        <sz val="10"/>
        <color rgb="FF000000"/>
        <rFont val="Arial"/>
        <family val="2"/>
        <scheme val="minor"/>
      </rPr>
      <t>인간형</t>
    </r>
  </si>
  <si>
    <r>
      <rPr>
        <sz val="10"/>
        <color rgb="FF000000"/>
        <rFont val="Arial"/>
        <family val="2"/>
        <scheme val="minor"/>
      </rPr>
      <t>부정형</t>
    </r>
  </si>
  <si>
    <r>
      <rPr>
        <sz val="10"/>
        <color rgb="FF000000"/>
        <rFont val="Arial"/>
        <family val="2"/>
        <scheme val="minor"/>
      </rPr>
      <t>기계 돌격형</t>
    </r>
  </si>
  <si>
    <r>
      <rPr>
        <sz val="10"/>
        <color rgb="FF000000"/>
        <rFont val="Arial"/>
        <family val="2"/>
        <scheme val="minor"/>
      </rPr>
      <t>기계 지원형</t>
    </r>
  </si>
  <si>
    <r>
      <rPr>
        <sz val="10"/>
        <color rgb="FF000000"/>
        <rFont val="Arial"/>
        <family val="2"/>
        <scheme val="minor"/>
      </rPr>
      <t>짐승형</t>
    </r>
  </si>
  <si>
    <r>
      <rPr>
        <sz val="10"/>
        <color rgb="FF000000"/>
        <rFont val="Arial"/>
        <family val="2"/>
        <scheme val="minor"/>
      </rPr>
      <t>곤충</t>
    </r>
  </si>
  <si>
    <r>
      <rPr>
        <sz val="10"/>
        <color rgb="FF000000"/>
        <rFont val="Arial"/>
        <family val="2"/>
        <scheme val="minor"/>
      </rPr>
      <t>조종실 숙련도</t>
    </r>
  </si>
  <si>
    <r>
      <rPr>
        <sz val="10"/>
        <color rgb="FF000000"/>
        <rFont val="Arial"/>
        <family val="2"/>
        <scheme val="minor"/>
      </rPr>
      <t>엔진실 숙련도</t>
    </r>
  </si>
  <si>
    <r>
      <rPr>
        <sz val="10"/>
        <color rgb="FF000000"/>
        <rFont val="Arial"/>
        <family val="2"/>
        <scheme val="minor"/>
      </rPr>
      <t>전력실 숙련도</t>
    </r>
  </si>
  <si>
    <r>
      <rPr>
        <sz val="10"/>
        <color rgb="FF000000"/>
        <rFont val="Arial"/>
        <family val="2"/>
        <scheme val="minor"/>
      </rPr>
      <t>배리어실 숙련도</t>
    </r>
  </si>
  <si>
    <r>
      <rPr>
        <sz val="10"/>
        <color rgb="FF000000"/>
        <rFont val="Arial"/>
        <family val="2"/>
        <scheme val="minor"/>
      </rPr>
      <t>조준석 숙련도</t>
    </r>
  </si>
  <si>
    <r>
      <rPr>
        <sz val="10"/>
        <color rgb="FF000000"/>
        <rFont val="Arial"/>
        <family val="2"/>
        <scheme val="minor"/>
      </rPr>
      <t>탄약고 숙련도</t>
    </r>
  </si>
  <si>
    <r>
      <rPr>
        <sz val="10"/>
        <color rgb="FF000000"/>
        <rFont val="Arial"/>
        <family val="2"/>
        <scheme val="minor"/>
      </rPr>
      <t>의무실 숙련도</t>
    </r>
  </si>
  <si>
    <r>
      <rPr>
        <sz val="10"/>
        <color rgb="FF000000"/>
        <rFont val="Arial"/>
        <family val="2"/>
        <scheme val="minor"/>
      </rPr>
      <t>수리 숙련도</t>
    </r>
  </si>
  <si>
    <r>
      <rPr>
        <sz val="10"/>
        <color rgb="FF000000"/>
        <rFont val="Arial"/>
        <family val="2"/>
        <scheme val="minor"/>
      </rPr>
      <t>텅스텐 진압봉</t>
    </r>
  </si>
  <si>
    <r>
      <rPr>
        <sz val="10"/>
        <color rgb="FF000000"/>
        <rFont val="Arial"/>
        <family val="2"/>
        <scheme val="minor"/>
      </rPr>
      <t>레이저 진압봉</t>
    </r>
  </si>
  <si>
    <r>
      <rPr>
        <sz val="10"/>
        <color rgb="FF000000"/>
        <rFont val="Arial"/>
        <family val="2"/>
        <scheme val="minor"/>
      </rPr>
      <t>고전압 진압봉</t>
    </r>
  </si>
  <si>
    <r>
      <rPr>
        <sz val="10"/>
        <color rgb="FF000000"/>
        <rFont val="Arial"/>
        <family val="2"/>
        <scheme val="minor"/>
      </rPr>
      <t>자동 추적 작살</t>
    </r>
  </si>
  <si>
    <r>
      <rPr>
        <sz val="10"/>
        <color rgb="FF000000"/>
        <rFont val="Arial"/>
        <family val="2"/>
        <scheme val="minor"/>
      </rPr>
      <t>큰 발톱</t>
    </r>
  </si>
  <si>
    <r>
      <t xml:space="preserve">BF </t>
    </r>
    <r>
      <rPr>
        <sz val="10"/>
        <color rgb="FF000000"/>
        <rFont val="Arial"/>
        <family val="2"/>
        <scheme val="minor"/>
      </rPr>
      <t>건</t>
    </r>
  </si>
  <si>
    <r>
      <rPr>
        <sz val="10"/>
        <color rgb="FF000000"/>
        <rFont val="Arial"/>
        <family val="2"/>
        <scheme val="minor"/>
      </rPr>
      <t>해적 Lv.1</t>
    </r>
  </si>
  <si>
    <r>
      <rPr>
        <sz val="10"/>
        <color rgb="FF000000"/>
        <rFont val="Arial"/>
        <family val="2"/>
        <scheme val="minor"/>
      </rPr>
      <t>해적 Lv.2</t>
    </r>
  </si>
  <si>
    <r>
      <rPr>
        <sz val="10"/>
        <color rgb="FF000000"/>
        <rFont val="Arial"/>
        <family val="2"/>
        <scheme val="minor"/>
      </rPr>
      <t>해적 Lv.3</t>
    </r>
  </si>
  <si>
    <r>
      <rPr>
        <sz val="10"/>
        <color rgb="FF000000"/>
        <rFont val="Arial"/>
        <family val="2"/>
        <scheme val="minor"/>
      </rPr>
      <t>해적 Lv.4</t>
    </r>
  </si>
  <si>
    <r>
      <rPr>
        <sz val="10"/>
        <color rgb="FF000000"/>
        <rFont val="Arial"/>
        <family val="2"/>
        <scheme val="minor"/>
      </rPr>
      <t>해적 Lv.5</t>
    </r>
  </si>
  <si>
    <r>
      <rPr>
        <sz val="10"/>
        <color rgb="FF000000"/>
        <rFont val="Arial"/>
        <family val="2"/>
        <scheme val="minor"/>
      </rPr>
      <t>탄소 섬유 선원복</t>
    </r>
  </si>
  <si>
    <r>
      <rPr>
        <sz val="10"/>
        <color rgb="FF000000"/>
        <rFont val="Arial"/>
        <family val="2"/>
        <scheme val="minor"/>
      </rPr>
      <t>고밀도 생물 압축 선원복</t>
    </r>
  </si>
  <si>
    <r>
      <rPr>
        <sz val="10"/>
        <color rgb="FF000000"/>
        <rFont val="Arial"/>
        <family val="2"/>
        <scheme val="minor"/>
      </rPr>
      <t>고밀도 압축 금속 선원복</t>
    </r>
  </si>
  <si>
    <r>
      <rPr>
        <sz val="10"/>
        <color rgb="FF000000"/>
        <rFont val="Arial"/>
        <family val="2"/>
        <scheme val="minor"/>
      </rPr>
      <t>행동 보조 생물</t>
    </r>
  </si>
  <si>
    <r>
      <rPr>
        <sz val="10"/>
        <color rgb="FF000000"/>
        <rFont val="Arial"/>
        <family val="2"/>
        <scheme val="minor"/>
      </rPr>
      <t>고밀도 냉각 액체</t>
    </r>
  </si>
  <si>
    <r>
      <rPr>
        <sz val="10"/>
        <color rgb="FF000000"/>
        <rFont val="Arial"/>
        <family val="2"/>
        <scheme val="minor"/>
      </rPr>
      <t>해적 공용 방어구</t>
    </r>
  </si>
  <si>
    <r>
      <rPr>
        <sz val="10"/>
        <color rgb="FF000000"/>
        <rFont val="Arial"/>
        <family val="2"/>
        <scheme val="minor"/>
      </rPr>
      <t>착용하지 않음</t>
    </r>
  </si>
  <si>
    <r>
      <rPr>
        <sz val="10"/>
        <color rgb="FF000000"/>
        <rFont val="Arial"/>
        <family val="2"/>
        <scheme val="minor"/>
      </rPr>
      <t>휴대용 전원 연결 장치</t>
    </r>
  </si>
  <si>
    <r>
      <rPr>
        <sz val="10"/>
        <color rgb="FF000000"/>
        <rFont val="Arial"/>
        <family val="2"/>
        <scheme val="minor"/>
      </rPr>
      <t>만능 수리 키트</t>
    </r>
  </si>
  <si>
    <r>
      <rPr>
        <sz val="10"/>
        <color rgb="FF000000"/>
        <rFont val="Arial"/>
        <family val="2"/>
        <scheme val="minor"/>
      </rPr>
      <t>응급 의료 키트</t>
    </r>
  </si>
  <si>
    <r>
      <rPr>
        <sz val="10"/>
        <color rgb="FF000000"/>
        <rFont val="Arial"/>
        <family val="2"/>
        <scheme val="minor"/>
      </rPr>
      <t>은하 나침반</t>
    </r>
  </si>
  <si>
    <r>
      <rPr>
        <sz val="10"/>
        <color rgb="FF000000"/>
        <rFont val="Arial"/>
        <family val="2"/>
        <scheme val="minor"/>
      </rPr>
      <t>자동 조준 장치</t>
    </r>
  </si>
  <si>
    <r>
      <rPr>
        <sz val="10"/>
        <color rgb="FF000000"/>
        <rFont val="Arial"/>
        <family val="2"/>
        <scheme val="minor"/>
      </rPr>
      <t>뇌 보조 칩</t>
    </r>
  </si>
  <si>
    <r>
      <rPr>
        <sz val="10"/>
        <color rgb="FF000000"/>
        <rFont val="Arial"/>
        <family val="2"/>
        <scheme val="minor"/>
      </rPr>
      <t>해적 공용 보조 장치</t>
    </r>
  </si>
  <si>
    <r>
      <rPr>
        <sz val="10"/>
        <color rgb="FF000000"/>
        <rFont val="Arial"/>
        <family val="2"/>
        <scheme val="minor"/>
      </rPr>
      <t>묵직한 막대기는 긴 역사상 훌륭한 무기로서 사용되어 왔습니다.</t>
    </r>
  </si>
  <si>
    <r>
      <rPr>
        <sz val="10"/>
        <color rgb="FF000000"/>
        <rFont val="Arial"/>
        <family val="2"/>
        <scheme val="minor"/>
      </rPr>
      <t>밝게 빛나는, 크고 단단한 막대기입니다.</t>
    </r>
  </si>
  <si>
    <r>
      <rPr>
        <sz val="10"/>
        <color rgb="FF000000"/>
        <rFont val="Arial"/>
        <family val="2"/>
        <scheme val="minor"/>
      </rPr>
      <t>위협적인 전류가 흐르는 진압봉입니다.</t>
    </r>
  </si>
  <si>
    <r>
      <rPr>
        <sz val="10"/>
        <color rgb="FF000000"/>
        <rFont val="Arial"/>
        <family val="2"/>
        <scheme val="minor"/>
      </rPr>
      <t>바다로 뒤덮인 행성에서 드물게 발견되는 유물입니다.그들조차 어떻게 만들었는지 모릅니다.</t>
    </r>
  </si>
  <si>
    <r>
      <rPr>
        <sz val="10"/>
        <color rgb="FF000000"/>
        <rFont val="Arial"/>
        <family val="2"/>
        <scheme val="minor"/>
      </rPr>
      <t>높은 산에 서식하는 거대한 조류의 발톱을 가공하여 만든 단검입니다.</t>
    </r>
  </si>
  <si>
    <r>
      <rPr>
        <sz val="10"/>
        <color rgb="FF000000"/>
        <rFont val="Arial"/>
        <family val="2"/>
        <scheme val="minor"/>
      </rPr>
      <t>인간형 종족이 만든 진화의 산물입니다.</t>
    </r>
  </si>
  <si>
    <r>
      <rPr>
        <sz val="10"/>
        <color rgb="FF000000"/>
        <rFont val="Arial"/>
        <family val="2"/>
        <scheme val="minor"/>
      </rPr>
      <t>해적 Lv.1 전용 무기</t>
    </r>
  </si>
  <si>
    <r>
      <rPr>
        <sz val="10"/>
        <color rgb="FF000000"/>
        <rFont val="Arial"/>
        <family val="2"/>
        <scheme val="minor"/>
      </rPr>
      <t>해적 Lv.2 전용 무기</t>
    </r>
  </si>
  <si>
    <r>
      <rPr>
        <sz val="10"/>
        <color rgb="FF000000"/>
        <rFont val="Arial"/>
        <family val="2"/>
        <scheme val="minor"/>
      </rPr>
      <t>해적 Lv.3 전용 무기</t>
    </r>
  </si>
  <si>
    <r>
      <rPr>
        <sz val="10"/>
        <color rgb="FF000000"/>
        <rFont val="Arial"/>
        <family val="2"/>
        <scheme val="minor"/>
      </rPr>
      <t>해적 Lv.4 전용 무기</t>
    </r>
  </si>
  <si>
    <r>
      <rPr>
        <sz val="10"/>
        <color rgb="FF000000"/>
        <rFont val="Arial"/>
        <family val="2"/>
        <scheme val="minor"/>
      </rPr>
      <t>해적 Lv.5 전용 무기</t>
    </r>
  </si>
  <si>
    <r>
      <rPr>
        <sz val="10"/>
        <color rgb="FF000000"/>
        <rFont val="Arial"/>
        <family val="2"/>
        <scheme val="minor"/>
      </rPr>
      <t>어떤 생물체의 가죽을 강하게 압축시켜 만든 선원복입니다. 강렬한 누린내가 뇌를 강타합니다.</t>
    </r>
  </si>
  <si>
    <r>
      <rPr>
        <sz val="10"/>
        <color rgb="FF000000"/>
        <rFont val="Arial"/>
        <family val="2"/>
        <scheme val="minor"/>
      </rPr>
      <t>여러 행성의 금속을 섞어 만든 합금을 강하게 압축시켜 만든 선원복입니다. 잘 접으면 무기로도 쓸 수 있을 것 같습니다.</t>
    </r>
  </si>
  <si>
    <r>
      <rPr>
        <sz val="10"/>
        <color rgb="FF000000"/>
        <rFont val="Arial"/>
        <family val="2"/>
        <scheme val="minor"/>
      </rPr>
      <t>다른 생물에 기생하여 살아가는, 부정형 종족 행성 출신의 저지능 생물체입니다. 가끔 착용자의 몸을 간지럼 태웁니다.</t>
    </r>
  </si>
  <si>
    <r>
      <rPr>
        <sz val="10"/>
        <color rgb="FF000000"/>
        <rFont val="Arial"/>
        <family val="2"/>
        <scheme val="minor"/>
      </rPr>
      <t>고밀도로 압축된 액체가 끊임없이 순환하며 충격을 흡수하는 특수복입니다. 장시간 착용 시, 동상에 주의하세요.</t>
    </r>
  </si>
  <si>
    <r>
      <rPr>
        <sz val="10"/>
        <color rgb="FF000000"/>
        <rFont val="Arial"/>
        <family val="2"/>
        <scheme val="minor"/>
      </rPr>
      <t>아무 것도 착용하지 않은 상태</t>
    </r>
  </si>
  <si>
    <r>
      <rPr>
        <sz val="10"/>
        <color rgb="FF000000"/>
        <rFont val="Arial"/>
        <family val="2"/>
        <scheme val="minor"/>
      </rPr>
      <t>함선이 지금보다 잦은 고장이 발생하던 시절에 수리공이 휴대하던 수리키트의 일부입니다.</t>
    </r>
  </si>
  <si>
    <r>
      <rPr>
        <sz val="10"/>
        <color rgb="FF000000"/>
        <rFont val="Arial"/>
        <family val="2"/>
        <scheme val="minor"/>
      </rPr>
      <t>무엇이든 고칠 수 있는 수리키트입니다! (단, 생물은 수리가 불가능합니다)</t>
    </r>
  </si>
  <si>
    <r>
      <rPr>
        <sz val="10"/>
        <color rgb="FF000000"/>
        <rFont val="Arial"/>
        <family val="2"/>
        <scheme val="minor"/>
      </rPr>
      <t>빠르게 생물의 신체를 복구시킵니다.</t>
    </r>
  </si>
  <si>
    <r>
      <rPr>
        <sz val="10"/>
        <color rgb="FF000000"/>
        <rFont val="Arial"/>
        <family val="2"/>
        <scheme val="minor"/>
      </rPr>
      <t>은하의 방향을 알려주는 나침반입니다.</t>
    </r>
  </si>
  <si>
    <r>
      <rPr>
        <sz val="10"/>
        <color rgb="FF000000"/>
        <rFont val="Arial"/>
        <family val="2"/>
        <scheme val="minor"/>
      </rPr>
      <t>함선 무기의 조준을 자동으로 도와주는 친절한 장치입니다.</t>
    </r>
  </si>
  <si>
    <r>
      <rPr>
        <sz val="10"/>
        <color rgb="FF000000"/>
        <rFont val="Arial"/>
        <family val="2"/>
        <scheme val="minor"/>
      </rPr>
      <t>사고 기관을 보조해주는 첨단 기술의 집합체입니다.</t>
    </r>
  </si>
  <si>
    <r>
      <rPr>
        <sz val="10"/>
        <color rgb="FF000000"/>
        <rFont val="Arial"/>
        <family val="2"/>
        <scheme val="minor"/>
      </rPr>
      <t>해적 보조 장치</t>
    </r>
  </si>
  <si>
    <r>
      <rPr>
        <sz val="10"/>
        <color rgb="FF000000"/>
        <rFont val="Arial"/>
        <family val="2"/>
        <scheme val="minor"/>
      </rPr>
      <t>필수 시설</t>
    </r>
  </si>
  <si>
    <r>
      <rPr>
        <sz val="10"/>
        <color rgb="FF000000"/>
        <rFont val="Arial"/>
        <family val="2"/>
        <scheme val="minor"/>
      </rPr>
      <t>보조 시설</t>
    </r>
  </si>
  <si>
    <r>
      <rPr>
        <sz val="10"/>
        <color rgb="FF000000"/>
        <rFont val="Arial"/>
        <family val="2"/>
        <scheme val="minor"/>
      </rPr>
      <t>생활 시설</t>
    </r>
  </si>
  <si>
    <r>
      <rPr>
        <sz val="10"/>
        <color rgb="FF000000"/>
        <rFont val="Arial"/>
        <family val="2"/>
        <scheme val="minor"/>
      </rPr>
      <t>저장고</t>
    </r>
  </si>
  <si>
    <r>
      <rPr>
        <sz val="10"/>
        <color rgb="FF000000"/>
        <rFont val="Arial"/>
        <family val="2"/>
        <scheme val="minor"/>
      </rPr>
      <t>기타</t>
    </r>
  </si>
  <si>
    <r>
      <rPr>
        <sz val="10"/>
        <color rgb="FF000000"/>
        <rFont val="Arial"/>
        <family val="2"/>
        <scheme val="minor"/>
      </rPr>
      <t>부가효과가 없습니다.</t>
    </r>
  </si>
  <si>
    <r>
      <rPr>
        <sz val="10"/>
        <color rgb="FF000000"/>
        <rFont val="Arial"/>
        <family val="2"/>
        <scheme val="minor"/>
      </rPr>
      <t>착탄 지점 주변 {0}칸에 고유피해량의 {1}%만큼 선원 대상 피해 발생</t>
    </r>
  </si>
  <si>
    <r>
      <rPr>
        <sz val="10"/>
        <color rgb="FF000000"/>
        <rFont val="Arial"/>
        <family val="2"/>
        <scheme val="minor"/>
      </rPr>
      <t>배리어 피격 시, 피해량 {0}배</t>
    </r>
  </si>
  <si>
    <r>
      <rPr>
        <sz val="10"/>
        <color rgb="FF000000"/>
        <rFont val="Arial"/>
        <family val="2"/>
        <scheme val="minor"/>
      </rPr>
      <t>블랙홀!</t>
    </r>
  </si>
  <si>
    <r>
      <rPr>
        <sz val="10"/>
        <color rgb="FF000000"/>
        <rFont val="Arial"/>
        <family val="2"/>
        <scheme val="minor"/>
      </rPr>
      <t>혜성비가 내려와</t>
    </r>
  </si>
  <si>
    <r>
      <rPr>
        <sz val="10"/>
        <color rgb="FF000000"/>
        <rFont val="Arial"/>
        <family val="2"/>
        <scheme val="minor"/>
      </rPr>
      <t>찬란한 기계신이시여!</t>
    </r>
  </si>
  <si>
    <r>
      <rPr>
        <sz val="10"/>
        <color rgb="FF000000"/>
        <rFont val="Arial"/>
        <family val="2"/>
        <scheme val="minor"/>
      </rPr>
      <t>웜홀?</t>
    </r>
  </si>
  <si>
    <r>
      <rPr>
        <sz val="10"/>
        <color rgb="FF000000"/>
        <rFont val="Arial"/>
        <family val="2"/>
        <scheme val="minor"/>
      </rPr>
      <t>번식 기술 발달</t>
    </r>
  </si>
  <si>
    <r>
      <rPr>
        <sz val="10"/>
        <color rgb="FF000000"/>
        <rFont val="Arial"/>
        <family val="2"/>
        <scheme val="minor"/>
      </rPr>
      <t>문화 혁신 운동</t>
    </r>
  </si>
  <si>
    <r>
      <rPr>
        <sz val="10"/>
        <color rgb="FF000000"/>
        <rFont val="Arial"/>
        <family val="2"/>
        <scheme val="minor"/>
      </rPr>
      <t>경제 호황</t>
    </r>
  </si>
  <si>
    <r>
      <rPr>
        <sz val="10"/>
        <color rgb="FF000000"/>
        <rFont val="Arial"/>
        <family val="2"/>
        <scheme val="minor"/>
      </rPr>
      <t>경제 공황</t>
    </r>
  </si>
  <si>
    <r>
      <rPr>
        <sz val="10"/>
        <color rgb="FF000000"/>
        <rFont val="Arial"/>
        <family val="2"/>
        <scheme val="minor"/>
      </rPr>
      <t>과도한 유물 발굴</t>
    </r>
  </si>
  <si>
    <r>
      <rPr>
        <sz val="10"/>
        <color rgb="FF000000"/>
        <rFont val="Arial"/>
        <family val="2"/>
        <scheme val="minor"/>
      </rPr>
      <t>대흉년</t>
    </r>
  </si>
  <si>
    <r>
      <rPr>
        <sz val="10"/>
        <color rgb="FF000000"/>
        <rFont val="Arial"/>
        <family val="2"/>
        <scheme val="minor"/>
      </rPr>
      <t>축제</t>
    </r>
  </si>
  <si>
    <r>
      <rPr>
        <sz val="10"/>
        <color rgb="FF000000"/>
        <rFont val="Arial"/>
        <family val="2"/>
        <scheme val="minor"/>
      </rPr>
      <t>산업 혁명</t>
    </r>
  </si>
  <si>
    <r>
      <rPr>
        <sz val="10"/>
        <color rgb="FF000000"/>
        <rFont val="Arial"/>
        <family val="2"/>
        <scheme val="minor"/>
      </rPr>
      <t>전염병 발생</t>
    </r>
  </si>
  <si>
    <r>
      <rPr>
        <sz val="10"/>
        <color rgb="FF000000"/>
        <rFont val="Arial"/>
        <family val="2"/>
        <scheme val="minor"/>
      </rPr>
      <t>광물 고갈</t>
    </r>
  </si>
  <si>
    <r>
      <rPr>
        <sz val="10"/>
        <color rgb="FF000000"/>
        <rFont val="Arial"/>
        <family val="2"/>
        <scheme val="minor"/>
      </rPr>
      <t>과다 채굴</t>
    </r>
  </si>
  <si>
    <r>
      <rPr>
        <sz val="10"/>
        <color rgb="FF000000"/>
        <rFont val="Arial"/>
        <family val="2"/>
        <scheme val="minor"/>
      </rPr>
      <t>사냥 금지</t>
    </r>
  </si>
  <si>
    <r>
      <rPr>
        <sz val="10"/>
        <color rgb="FF000000"/>
        <rFont val="Arial"/>
        <family val="2"/>
        <scheme val="minor"/>
      </rPr>
      <t>애완동물 열풍</t>
    </r>
  </si>
  <si>
    <r>
      <rPr>
        <sz val="10"/>
        <color rgb="FF000000"/>
        <rFont val="Arial"/>
        <family val="2"/>
        <scheme val="minor"/>
      </rPr>
      <t>종교 부흥</t>
    </r>
  </si>
  <si>
    <r>
      <rPr>
        <sz val="10"/>
        <color rgb="FF000000"/>
        <rFont val="Arial"/>
        <family val="2"/>
        <scheme val="minor"/>
      </rPr>
      <t>대풍년</t>
    </r>
  </si>
  <si>
    <r>
      <rPr>
        <sz val="10"/>
        <color rgb="FF000000"/>
        <rFont val="Arial"/>
        <family val="2"/>
        <scheme val="minor"/>
      </rPr>
      <t>투기 거품</t>
    </r>
  </si>
  <si>
    <r>
      <rPr>
        <sz val="10"/>
        <color rgb="FF000000"/>
        <rFont val="Arial"/>
        <family val="2"/>
        <scheme val="minor"/>
      </rPr>
      <t>향신료 열풍</t>
    </r>
  </si>
  <si>
    <r>
      <rPr>
        <sz val="10"/>
        <color rgb="FF000000"/>
        <rFont val="Arial"/>
        <family val="2"/>
        <scheme val="minor"/>
      </rPr>
      <t>국방 강화</t>
    </r>
  </si>
  <si>
    <r>
      <rPr>
        <sz val="10"/>
        <color rgb="FF000000"/>
        <rFont val="Arial"/>
        <family val="2"/>
        <scheme val="minor"/>
      </rPr>
      <t>관세폭탄!</t>
    </r>
  </si>
  <si>
    <r>
      <rPr>
        <sz val="10"/>
        <color rgb="FF000000"/>
        <rFont val="Arial"/>
        <family val="2"/>
        <scheme val="minor"/>
      </rPr>
      <t>전쟁 발발</t>
    </r>
  </si>
  <si>
    <r>
      <rPr>
        <sz val="10"/>
        <color rgb="FF000000"/>
        <rFont val="Arial"/>
        <family val="2"/>
        <scheme val="minor"/>
      </rPr>
      <t>코로나-77</t>
    </r>
  </si>
  <si>
    <r>
      <rPr>
        <sz val="10"/>
        <color rgb="FF000000"/>
        <rFont val="Arial"/>
        <family val="2"/>
        <scheme val="minor"/>
      </rPr>
      <t>동우주회사</t>
    </r>
  </si>
  <si>
    <r>
      <rPr>
        <sz val="10"/>
        <color rgb="FF000000"/>
        <rFont val="Arial"/>
        <family val="2"/>
        <scheme val="minor"/>
      </rPr>
      <t>광우병</t>
    </r>
  </si>
  <si>
    <r>
      <rPr>
        <sz val="10"/>
        <color rgb="FF000000"/>
        <rFont val="Arial"/>
        <family val="2"/>
        <scheme val="minor"/>
      </rPr>
      <t>공공의료확대</t>
    </r>
  </si>
  <si>
    <r>
      <rPr>
        <sz val="10"/>
        <color rgb="FF000000"/>
        <rFont val="Arial"/>
        <family val="2"/>
        <scheme val="minor"/>
      </rPr>
      <t>은하 전쟁 잔여 무기 경매</t>
    </r>
  </si>
  <si>
    <r>
      <t xml:space="preserve">SNS </t>
    </r>
    <r>
      <rPr>
        <sz val="10"/>
        <color rgb="FF000000"/>
        <rFont val="Arial"/>
        <family val="2"/>
        <scheme val="minor"/>
      </rPr>
      <t>광풍</t>
    </r>
  </si>
  <si>
    <r>
      <rPr>
        <sz val="10"/>
        <color rgb="FF000000"/>
        <rFont val="Arial"/>
        <family val="2"/>
        <scheme val="minor"/>
      </rPr>
      <t>소행성 충돌</t>
    </r>
  </si>
  <si>
    <r>
      <rPr>
        <sz val="10"/>
        <color rgb="FF000000"/>
        <rFont val="Arial"/>
        <family val="2"/>
        <scheme val="minor"/>
      </rPr>
      <t>탈…모…?</t>
    </r>
  </si>
  <si>
    <r>
      <rPr>
        <sz val="10"/>
        <color rgb="FF000000"/>
        <rFont val="Arial"/>
        <family val="2"/>
        <scheme val="minor"/>
      </rPr>
      <t>외신의 부름</t>
    </r>
  </si>
  <si>
    <r>
      <rPr>
        <sz val="10"/>
        <color rgb="FF000000"/>
        <rFont val="Arial"/>
        <family val="2"/>
        <scheme val="minor"/>
      </rPr>
      <t>전자기 폭풍</t>
    </r>
  </si>
  <si>
    <r>
      <rPr>
        <sz val="10"/>
        <color rgb="FF000000"/>
        <rFont val="Arial"/>
        <family val="2"/>
        <scheme val="minor"/>
      </rPr>
      <t>꽃 재배</t>
    </r>
  </si>
  <si>
    <r>
      <rPr>
        <sz val="10"/>
        <color rgb="FF000000"/>
        <rFont val="Arial"/>
        <family val="2"/>
        <scheme val="minor"/>
      </rPr>
      <t>독감 유행</t>
    </r>
  </si>
  <si>
    <r>
      <rPr>
        <sz val="10"/>
        <color rgb="FF000000"/>
        <rFont val="Arial"/>
        <family val="2"/>
        <scheme val="minor"/>
      </rPr>
      <t>털 관리</t>
    </r>
  </si>
  <si>
    <r>
      <rPr>
        <sz val="10"/>
        <color rgb="FF000000"/>
        <rFont val="Arial"/>
        <family val="2"/>
        <scheme val="minor"/>
      </rPr>
      <t>젤라틴 요리</t>
    </r>
  </si>
  <si>
    <r>
      <rPr>
        <sz val="10"/>
        <color rgb="FF000000"/>
        <rFont val="Arial"/>
        <family val="2"/>
        <scheme val="minor"/>
      </rPr>
      <t>윤활유 바르기</t>
    </r>
  </si>
  <si>
    <r>
      <rPr>
        <sz val="10"/>
        <color rgb="FF000000"/>
        <rFont val="Arial"/>
        <family val="2"/>
        <scheme val="minor"/>
      </rPr>
      <t>은하수 관찰</t>
    </r>
  </si>
  <si>
    <r>
      <rPr>
        <sz val="10"/>
        <color rgb="FF000000"/>
        <rFont val="Arial"/>
        <family val="2"/>
        <scheme val="minor"/>
      </rPr>
      <t>탈피</t>
    </r>
  </si>
  <si>
    <r>
      <rPr>
        <sz val="10"/>
        <color rgb="FF000000"/>
        <rFont val="Arial"/>
        <family val="2"/>
        <scheme val="minor"/>
      </rPr>
      <t>의문의 택배</t>
    </r>
  </si>
  <si>
    <r>
      <rPr>
        <sz val="10"/>
        <color rgb="FF000000"/>
        <rFont val="Arial"/>
        <family val="2"/>
        <scheme val="minor"/>
      </rPr>
      <t>해적 급습</t>
    </r>
  </si>
  <si>
    <r>
      <rPr>
        <sz val="10"/>
        <color rgb="FF000000"/>
        <rFont val="Arial"/>
        <family val="2"/>
        <scheme val="minor"/>
      </rPr>
      <t>치유의 노래</t>
    </r>
  </si>
  <si>
    <r>
      <rPr>
        <sz val="10"/>
        <color rgb="FF000000"/>
        <rFont val="Arial"/>
        <family val="2"/>
        <scheme val="minor"/>
      </rPr>
      <t>바이러스 유행</t>
    </r>
  </si>
  <si>
    <r>
      <rPr>
        <sz val="10"/>
        <color rgb="FF000000"/>
        <rFont val="Arial"/>
        <family val="2"/>
        <scheme val="minor"/>
      </rPr>
      <t>승무원 교육</t>
    </r>
  </si>
  <si>
    <r>
      <rPr>
        <sz val="10"/>
        <color rgb="FF000000"/>
        <rFont val="Arial"/>
        <family val="2"/>
        <scheme val="minor"/>
      </rPr>
      <t>폭염</t>
    </r>
  </si>
  <si>
    <r>
      <rPr>
        <sz val="10"/>
        <color rgb="FF000000"/>
        <rFont val="Arial"/>
        <family val="2"/>
        <scheme val="minor"/>
      </rPr>
      <t>의료 봇 발견</t>
    </r>
  </si>
  <si>
    <r>
      <rPr>
        <sz val="10"/>
        <color rgb="FF000000"/>
        <rFont val="Arial"/>
        <family val="2"/>
        <scheme val="minor"/>
      </rPr>
      <t>꽃가루 샤워</t>
    </r>
  </si>
  <si>
    <r>
      <rPr>
        <sz val="10"/>
        <color rgb="FF000000"/>
        <rFont val="Arial"/>
        <family val="2"/>
        <scheme val="minor"/>
      </rPr>
      <t>정전</t>
    </r>
  </si>
  <si>
    <r>
      <rPr>
        <sz val="10"/>
        <color rgb="FF000000"/>
        <rFont val="Arial"/>
        <family val="2"/>
        <scheme val="minor"/>
      </rPr>
      <t>우주 로또</t>
    </r>
  </si>
  <si>
    <r>
      <t>충격을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분산시켜줍니다</t>
    </r>
    <r>
      <rPr>
        <sz val="10"/>
        <color rgb="FF000000"/>
        <rFont val="Arial"/>
        <family val="2"/>
        <scheme val="minor"/>
      </rPr>
      <t xml:space="preserve">. </t>
    </r>
    <r>
      <rPr>
        <sz val="10"/>
        <color rgb="FF000000"/>
        <rFont val="Arial"/>
        <family val="3"/>
        <charset val="129"/>
        <scheme val="minor"/>
      </rPr>
      <t>충분할지는</t>
    </r>
    <r>
      <rPr>
        <sz val="10"/>
        <color rgb="FF000000"/>
        <rFont val="Arial"/>
        <family val="2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모르겠습니다</t>
    </r>
    <r>
      <rPr>
        <sz val="10"/>
        <color rgb="FF000000"/>
        <rFont val="Arial"/>
        <family val="2"/>
        <scheme val="minor"/>
      </rPr>
      <t>.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</si>
</sst>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sz val="10"/>
      <color theme="1"/>
      <name val="Arial"/>
    </font>
    <font>
      <sz val="10"/>
      <name val="Arial"/>
    </font>
    <font>
      <sz val="11"/>
      <color rgb="FF000000"/>
      <name val="Arial"/>
    </font>
    <font>
      <sz val="8"/>
      <name val="Arial"/>
      <family val="3"/>
      <charset val="129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1"/>
      <color theme="1"/>
      <name val="Arial"/>
      <family val="3"/>
      <charset val="129"/>
      <scheme val="minor"/>
    </font>
    <font>
      <sz val="11"/>
      <color rgb="FF000000"/>
      <name val="Arial"/>
      <family val="2"/>
      <scheme val="minor"/>
    </font>
    <font>
      <sz val="11"/>
      <color rgb="FF000000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rgb="FF000000"/>
      <name val="Arial"/>
      <family val="3"/>
      <scheme val="minor"/>
    </font>
    <font>
      <sz val="10"/>
      <color rgb="FF000000"/>
      <name val="Arial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rgb="FFC9DAF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C9DAF8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4" fillId="0" borderId="2" xfId="0" applyFont="1" applyBorder="1"/>
    <xf numFmtId="0" fontId="4" fillId="2" borderId="0" xfId="0" applyFont="1" applyFill="1"/>
    <xf numFmtId="0" fontId="4" fillId="3" borderId="0" xfId="0" applyFont="1" applyFill="1"/>
    <xf numFmtId="0" fontId="4" fillId="0" borderId="5" xfId="0" applyFont="1" applyBorder="1"/>
    <xf numFmtId="0" fontId="4" fillId="0" borderId="6" xfId="0" applyFont="1" applyBorder="1"/>
    <xf numFmtId="0" fontId="2" fillId="0" borderId="2" xfId="0" applyFont="1" applyBorder="1"/>
    <xf numFmtId="0" fontId="4" fillId="0" borderId="7" xfId="0" applyFont="1" applyBorder="1"/>
    <xf numFmtId="0" fontId="4" fillId="0" borderId="8" xfId="0" applyFont="1" applyBorder="1"/>
    <xf numFmtId="0" fontId="4" fillId="2" borderId="2" xfId="0" applyFont="1" applyFill="1" applyBorder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quotePrefix="1" applyFont="1" applyAlignment="1">
      <alignment horizontal="left" vertical="center" wrapText="1"/>
    </xf>
    <xf numFmtId="0" fontId="6" fillId="5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4" borderId="0" xfId="0" applyFont="1" applyFill="1" applyAlignment="1">
      <alignment horizontal="left" vertical="center" wrapText="1"/>
    </xf>
    <xf numFmtId="0" fontId="8" fillId="6" borderId="0" xfId="0" applyFont="1" applyFill="1" applyAlignment="1">
      <alignment horizontal="left" vertical="center" wrapText="1"/>
    </xf>
    <xf numFmtId="0" fontId="2" fillId="6" borderId="0" xfId="0" applyFont="1" applyFill="1" applyAlignment="1">
      <alignment horizontal="left" vertical="center" wrapText="1"/>
    </xf>
    <xf numFmtId="0" fontId="0" fillId="7" borderId="0" xfId="0" applyFill="1"/>
    <xf numFmtId="0" fontId="8" fillId="8" borderId="0" xfId="0" applyFont="1" applyFill="1" applyAlignment="1">
      <alignment horizontal="left" vertical="center" wrapText="1"/>
    </xf>
    <xf numFmtId="0" fontId="11" fillId="0" borderId="0" xfId="0" applyFont="1"/>
    <xf numFmtId="0" fontId="12" fillId="0" borderId="0" xfId="0" applyFont="1"/>
    <xf numFmtId="0" fontId="8" fillId="4" borderId="0" xfId="0" applyFont="1" applyFill="1"/>
    <xf numFmtId="0" fontId="9" fillId="4" borderId="0" xfId="0" applyFont="1" applyFill="1"/>
    <xf numFmtId="0" fontId="9" fillId="0" borderId="0" xfId="0" applyFont="1" applyAlignment="1">
      <alignment horizontal="left" vertical="center" wrapText="1"/>
    </xf>
    <xf numFmtId="0" fontId="14" fillId="5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3" xfId="0" applyFont="1" applyBorder="1"/>
    <xf numFmtId="0" fontId="5" fillId="0" borderId="4" xfId="0" applyFont="1" applyBorder="1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H995"/>
  <sheetViews>
    <sheetView workbookViewId="0">
      <pane ySplit="1" topLeftCell="A2" activePane="bottomLeft" state="frozen"/>
      <selection pane="bottomLeft" activeCell="H18" sqref="H18"/>
    </sheetView>
  </sheetViews>
  <sheetFormatPr defaultColWidth="12.5703125" defaultRowHeight="15.75" customHeight="1" x14ac:dyDescent="0.2"/>
  <cols>
    <col min="1" max="2" width="12.5703125" style="23"/>
    <col min="3" max="3" width="9" style="23" customWidth="1"/>
    <col min="4" max="4" width="18" style="23" customWidth="1"/>
    <col min="5" max="5" width="17.42578125" style="23" customWidth="1"/>
    <col min="6" max="6" width="12.5703125" style="23"/>
    <col min="7" max="7" width="16.42578125" style="23" customWidth="1"/>
    <col min="8" max="14" width="12.5703125" style="23"/>
    <col min="15" max="15" width="17.85546875" style="23" customWidth="1"/>
    <col min="16" max="16" width="12.5703125" style="23" customWidth="1"/>
    <col min="17" max="16384" width="12.5703125" style="23"/>
  </cols>
  <sheetData>
    <row r="1" spans="1:34" ht="29.25" customHeight="1" x14ac:dyDescent="0.2">
      <c r="A1" s="1" t="s">
        <v>0</v>
      </c>
      <c r="B1" s="1" t="s">
        <v>1</v>
      </c>
      <c r="C1" s="19" t="s">
        <v>2</v>
      </c>
      <c r="D1" s="24" t="s">
        <v>315</v>
      </c>
      <c r="E1" s="24" t="s">
        <v>316</v>
      </c>
      <c r="F1" s="24" t="s">
        <v>317</v>
      </c>
      <c r="G1" s="24" t="s">
        <v>318</v>
      </c>
      <c r="H1" s="24" t="s">
        <v>319</v>
      </c>
      <c r="I1" s="24" t="s">
        <v>320</v>
      </c>
      <c r="J1" s="24" t="s">
        <v>322</v>
      </c>
      <c r="K1" s="24" t="s">
        <v>321</v>
      </c>
      <c r="L1" s="24" t="s">
        <v>323</v>
      </c>
      <c r="M1" s="24" t="s">
        <v>326</v>
      </c>
      <c r="N1" s="24" t="s">
        <v>324</v>
      </c>
      <c r="O1" s="24" t="s">
        <v>325</v>
      </c>
      <c r="P1" s="25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</row>
    <row r="2" spans="1:34" ht="14.25" x14ac:dyDescent="0.2">
      <c r="A2" s="2">
        <v>0</v>
      </c>
      <c r="B2" s="2" t="s">
        <v>4</v>
      </c>
      <c r="C2" s="2" t="s">
        <v>5</v>
      </c>
      <c r="D2" s="2" t="s">
        <v>6</v>
      </c>
      <c r="E2" s="26" t="s">
        <v>327</v>
      </c>
      <c r="F2" s="2" t="s">
        <v>336</v>
      </c>
      <c r="G2" s="2">
        <v>-273</v>
      </c>
      <c r="H2" s="2">
        <v>800</v>
      </c>
      <c r="I2" s="2">
        <v>0</v>
      </c>
      <c r="J2" s="2">
        <v>180</v>
      </c>
      <c r="K2" s="2">
        <v>100</v>
      </c>
      <c r="L2" s="2">
        <f t="shared" ref="L2:L38" si="0">ROUND(J2*(100-M2)/100,0)</f>
        <v>167</v>
      </c>
      <c r="M2" s="2">
        <v>7</v>
      </c>
      <c r="N2" s="2">
        <f t="shared" ref="N2:N38" si="1">ROUND(J2*(100+M2)/100,0)</f>
        <v>193</v>
      </c>
      <c r="O2" s="2" t="s">
        <v>7</v>
      </c>
      <c r="P2" s="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ht="14.25" x14ac:dyDescent="0.2">
      <c r="A3" s="2">
        <v>1</v>
      </c>
      <c r="B3" s="2" t="s">
        <v>4</v>
      </c>
      <c r="C3" s="2" t="s">
        <v>5</v>
      </c>
      <c r="D3" s="2" t="s">
        <v>8</v>
      </c>
      <c r="E3" s="2" t="s">
        <v>9</v>
      </c>
      <c r="F3" s="2" t="s">
        <v>341</v>
      </c>
      <c r="G3" s="2">
        <v>-273</v>
      </c>
      <c r="H3" s="2">
        <v>1670</v>
      </c>
      <c r="I3" s="2">
        <v>1</v>
      </c>
      <c r="J3" s="2">
        <v>150</v>
      </c>
      <c r="K3" s="2">
        <v>100</v>
      </c>
      <c r="L3" s="2">
        <f t="shared" si="0"/>
        <v>137</v>
      </c>
      <c r="M3" s="2">
        <v>9</v>
      </c>
      <c r="N3" s="2">
        <f t="shared" si="1"/>
        <v>164</v>
      </c>
      <c r="O3" s="2" t="s">
        <v>10</v>
      </c>
      <c r="P3" s="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ht="14.25" x14ac:dyDescent="0.2">
      <c r="A4" s="2">
        <v>2</v>
      </c>
      <c r="B4" s="2" t="s">
        <v>4</v>
      </c>
      <c r="C4" s="2" t="s">
        <v>5</v>
      </c>
      <c r="D4" s="2" t="s">
        <v>11</v>
      </c>
      <c r="E4" s="2" t="s">
        <v>12</v>
      </c>
      <c r="F4" s="2" t="s">
        <v>341</v>
      </c>
      <c r="G4" s="2">
        <v>-273</v>
      </c>
      <c r="H4" s="2">
        <v>1670</v>
      </c>
      <c r="I4" s="2">
        <v>5</v>
      </c>
      <c r="J4" s="2">
        <v>160</v>
      </c>
      <c r="K4" s="2">
        <v>80</v>
      </c>
      <c r="L4" s="2">
        <f t="shared" si="0"/>
        <v>152</v>
      </c>
      <c r="M4" s="2">
        <v>5</v>
      </c>
      <c r="N4" s="2">
        <f t="shared" si="1"/>
        <v>168</v>
      </c>
      <c r="O4" s="2" t="s">
        <v>13</v>
      </c>
      <c r="P4" s="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ht="14.25" x14ac:dyDescent="0.2">
      <c r="A5" s="2">
        <v>3</v>
      </c>
      <c r="B5" s="2" t="s">
        <v>4</v>
      </c>
      <c r="C5" s="2" t="s">
        <v>14</v>
      </c>
      <c r="D5" s="2" t="s">
        <v>15</v>
      </c>
      <c r="E5" s="2" t="s">
        <v>16</v>
      </c>
      <c r="F5" s="2" t="s">
        <v>339</v>
      </c>
      <c r="G5" s="2">
        <v>-273</v>
      </c>
      <c r="H5" s="2">
        <v>840</v>
      </c>
      <c r="I5" s="2">
        <v>9</v>
      </c>
      <c r="J5" s="2">
        <v>300</v>
      </c>
      <c r="K5" s="2">
        <v>150</v>
      </c>
      <c r="L5" s="2">
        <f t="shared" si="0"/>
        <v>264</v>
      </c>
      <c r="M5" s="2">
        <v>12</v>
      </c>
      <c r="N5" s="2">
        <f t="shared" si="1"/>
        <v>336</v>
      </c>
      <c r="O5" s="2" t="s">
        <v>17</v>
      </c>
      <c r="P5" s="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ht="14.25" x14ac:dyDescent="0.2">
      <c r="A6" s="2">
        <v>4</v>
      </c>
      <c r="B6" s="2" t="s">
        <v>4</v>
      </c>
      <c r="C6" s="2" t="s">
        <v>14</v>
      </c>
      <c r="D6" s="2" t="s">
        <v>18</v>
      </c>
      <c r="E6" s="2" t="s">
        <v>19</v>
      </c>
      <c r="F6" s="2" t="s">
        <v>340</v>
      </c>
      <c r="G6" s="2">
        <v>-273</v>
      </c>
      <c r="H6" s="2">
        <v>20</v>
      </c>
      <c r="I6" s="2">
        <v>11</v>
      </c>
      <c r="J6" s="2">
        <v>300</v>
      </c>
      <c r="K6" s="2">
        <v>100</v>
      </c>
      <c r="L6" s="2">
        <f t="shared" si="0"/>
        <v>255</v>
      </c>
      <c r="M6" s="2">
        <v>15</v>
      </c>
      <c r="N6" s="2">
        <f t="shared" si="1"/>
        <v>345</v>
      </c>
      <c r="O6" s="2" t="s">
        <v>20</v>
      </c>
      <c r="P6" s="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ht="14.25" x14ac:dyDescent="0.2">
      <c r="A7" s="2">
        <v>5</v>
      </c>
      <c r="B7" s="2" t="s">
        <v>4</v>
      </c>
      <c r="C7" s="2" t="s">
        <v>14</v>
      </c>
      <c r="D7" s="2" t="s">
        <v>21</v>
      </c>
      <c r="E7" s="2" t="s">
        <v>22</v>
      </c>
      <c r="F7" s="2" t="s">
        <v>341</v>
      </c>
      <c r="G7" s="2">
        <v>-273</v>
      </c>
      <c r="H7" s="2">
        <v>0</v>
      </c>
      <c r="I7" s="2">
        <v>6</v>
      </c>
      <c r="J7" s="2">
        <v>150</v>
      </c>
      <c r="K7" s="2">
        <v>500</v>
      </c>
      <c r="L7" s="2">
        <f t="shared" si="0"/>
        <v>131</v>
      </c>
      <c r="M7" s="2">
        <v>13</v>
      </c>
      <c r="N7" s="2">
        <f t="shared" si="1"/>
        <v>170</v>
      </c>
      <c r="O7" s="2" t="s">
        <v>23</v>
      </c>
      <c r="P7" s="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ht="14.25" x14ac:dyDescent="0.2">
      <c r="A8" s="2">
        <v>6</v>
      </c>
      <c r="B8" s="2" t="s">
        <v>4</v>
      </c>
      <c r="C8" s="2" t="s">
        <v>24</v>
      </c>
      <c r="D8" s="2" t="s">
        <v>25</v>
      </c>
      <c r="E8" s="2" t="s">
        <v>26</v>
      </c>
      <c r="F8" s="2" t="s">
        <v>343</v>
      </c>
      <c r="G8" s="2">
        <v>-273</v>
      </c>
      <c r="H8" s="2">
        <v>5000</v>
      </c>
      <c r="I8" s="2">
        <v>11</v>
      </c>
      <c r="J8" s="2">
        <v>450</v>
      </c>
      <c r="K8" s="2">
        <v>80</v>
      </c>
      <c r="L8" s="2">
        <f t="shared" si="0"/>
        <v>338</v>
      </c>
      <c r="M8" s="2">
        <v>25</v>
      </c>
      <c r="N8" s="2">
        <f t="shared" si="1"/>
        <v>563</v>
      </c>
      <c r="O8" s="2" t="s">
        <v>27</v>
      </c>
      <c r="P8" s="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ht="14.25" x14ac:dyDescent="0.2">
      <c r="A9" s="2">
        <v>7</v>
      </c>
      <c r="B9" s="2" t="s">
        <v>4</v>
      </c>
      <c r="C9" s="2" t="s">
        <v>24</v>
      </c>
      <c r="D9" s="2" t="s">
        <v>28</v>
      </c>
      <c r="E9" s="2" t="s">
        <v>29</v>
      </c>
      <c r="F9" s="2" t="s">
        <v>344</v>
      </c>
      <c r="G9" s="2">
        <v>-273</v>
      </c>
      <c r="H9" s="2">
        <v>30</v>
      </c>
      <c r="I9" s="2">
        <v>10</v>
      </c>
      <c r="J9" s="2">
        <v>1000</v>
      </c>
      <c r="K9" s="2">
        <v>10</v>
      </c>
      <c r="L9" s="2">
        <f t="shared" si="0"/>
        <v>700</v>
      </c>
      <c r="M9" s="2">
        <v>30</v>
      </c>
      <c r="N9" s="2">
        <f t="shared" si="1"/>
        <v>1300</v>
      </c>
      <c r="O9" s="2" t="s">
        <v>30</v>
      </c>
      <c r="P9" s="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ht="14.25" x14ac:dyDescent="0.2">
      <c r="A10" s="2">
        <v>8</v>
      </c>
      <c r="B10" s="2" t="s">
        <v>31</v>
      </c>
      <c r="C10" s="2" t="s">
        <v>5</v>
      </c>
      <c r="D10" s="2" t="s">
        <v>32</v>
      </c>
      <c r="E10" s="2" t="s">
        <v>33</v>
      </c>
      <c r="F10" s="2" t="s">
        <v>342</v>
      </c>
      <c r="G10" s="2">
        <v>-273</v>
      </c>
      <c r="H10" s="2">
        <v>15</v>
      </c>
      <c r="I10" s="2">
        <v>7</v>
      </c>
      <c r="J10" s="2">
        <v>120</v>
      </c>
      <c r="K10" s="2">
        <v>200</v>
      </c>
      <c r="L10" s="2">
        <f t="shared" si="0"/>
        <v>110</v>
      </c>
      <c r="M10" s="2">
        <v>8</v>
      </c>
      <c r="N10" s="2">
        <f t="shared" si="1"/>
        <v>130</v>
      </c>
      <c r="O10" s="2" t="s">
        <v>34</v>
      </c>
      <c r="P10" s="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ht="14.25" x14ac:dyDescent="0.2">
      <c r="A11" s="2">
        <v>9</v>
      </c>
      <c r="B11" s="2" t="s">
        <v>31</v>
      </c>
      <c r="C11" s="2" t="s">
        <v>5</v>
      </c>
      <c r="D11" s="2" t="s">
        <v>35</v>
      </c>
      <c r="E11" s="2" t="s">
        <v>36</v>
      </c>
      <c r="F11" s="2" t="s">
        <v>341</v>
      </c>
      <c r="G11" s="2">
        <v>-273</v>
      </c>
      <c r="H11" s="2">
        <v>15</v>
      </c>
      <c r="I11" s="2">
        <v>8</v>
      </c>
      <c r="J11" s="2">
        <v>150</v>
      </c>
      <c r="K11" s="2">
        <v>100</v>
      </c>
      <c r="L11" s="2">
        <f t="shared" si="0"/>
        <v>137</v>
      </c>
      <c r="M11" s="2">
        <v>9</v>
      </c>
      <c r="N11" s="2">
        <f t="shared" si="1"/>
        <v>164</v>
      </c>
      <c r="O11" s="2" t="s">
        <v>37</v>
      </c>
      <c r="P11" s="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ht="28.5" x14ac:dyDescent="0.2">
      <c r="A12" s="2">
        <v>10</v>
      </c>
      <c r="B12" s="2" t="s">
        <v>31</v>
      </c>
      <c r="C12" s="2" t="s">
        <v>5</v>
      </c>
      <c r="D12" s="2" t="s">
        <v>38</v>
      </c>
      <c r="E12" s="2" t="s">
        <v>39</v>
      </c>
      <c r="F12" s="2" t="s">
        <v>342</v>
      </c>
      <c r="G12" s="2">
        <v>-273</v>
      </c>
      <c r="H12" s="2">
        <v>30</v>
      </c>
      <c r="I12" s="2">
        <v>9</v>
      </c>
      <c r="J12" s="2">
        <v>80</v>
      </c>
      <c r="K12" s="2">
        <v>300</v>
      </c>
      <c r="L12" s="2">
        <f t="shared" si="0"/>
        <v>72</v>
      </c>
      <c r="M12" s="2">
        <v>10</v>
      </c>
      <c r="N12" s="2">
        <f t="shared" si="1"/>
        <v>88</v>
      </c>
      <c r="O12" s="2" t="s">
        <v>40</v>
      </c>
      <c r="P12" s="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ht="28.5" x14ac:dyDescent="0.2">
      <c r="A13" s="2">
        <v>11</v>
      </c>
      <c r="B13" s="2" t="s">
        <v>31</v>
      </c>
      <c r="C13" s="2" t="s">
        <v>5</v>
      </c>
      <c r="D13" s="2" t="s">
        <v>41</v>
      </c>
      <c r="E13" s="2" t="s">
        <v>42</v>
      </c>
      <c r="F13" s="2" t="s">
        <v>342</v>
      </c>
      <c r="G13" s="2">
        <v>-273</v>
      </c>
      <c r="H13" s="2">
        <v>30</v>
      </c>
      <c r="I13" s="2">
        <v>9</v>
      </c>
      <c r="J13" s="2">
        <v>60</v>
      </c>
      <c r="K13" s="2">
        <v>500</v>
      </c>
      <c r="L13" s="2">
        <f t="shared" si="0"/>
        <v>54</v>
      </c>
      <c r="M13" s="2">
        <v>10</v>
      </c>
      <c r="N13" s="2">
        <f t="shared" si="1"/>
        <v>66</v>
      </c>
      <c r="O13" s="2" t="s">
        <v>43</v>
      </c>
      <c r="P13" s="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ht="28.5" x14ac:dyDescent="0.2">
      <c r="A14" s="2">
        <v>12</v>
      </c>
      <c r="B14" s="2" t="s">
        <v>31</v>
      </c>
      <c r="C14" s="2" t="s">
        <v>5</v>
      </c>
      <c r="D14" s="2" t="s">
        <v>44</v>
      </c>
      <c r="E14" s="2" t="s">
        <v>45</v>
      </c>
      <c r="F14" s="2" t="s">
        <v>341</v>
      </c>
      <c r="G14" s="2">
        <v>-273</v>
      </c>
      <c r="H14" s="2">
        <v>30</v>
      </c>
      <c r="I14" s="2">
        <v>11</v>
      </c>
      <c r="J14" s="2">
        <v>50</v>
      </c>
      <c r="K14" s="2">
        <v>500</v>
      </c>
      <c r="L14" s="2">
        <f t="shared" si="0"/>
        <v>45</v>
      </c>
      <c r="M14" s="2">
        <v>10</v>
      </c>
      <c r="N14" s="2">
        <f t="shared" si="1"/>
        <v>55</v>
      </c>
      <c r="O14" s="2" t="s">
        <v>46</v>
      </c>
      <c r="P14" s="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ht="28.5" x14ac:dyDescent="0.2">
      <c r="A15" s="2">
        <v>13</v>
      </c>
      <c r="B15" s="2" t="s">
        <v>31</v>
      </c>
      <c r="C15" s="2" t="s">
        <v>14</v>
      </c>
      <c r="D15" s="2" t="s">
        <v>47</v>
      </c>
      <c r="E15" s="2" t="s">
        <v>48</v>
      </c>
      <c r="F15" s="2" t="s">
        <v>342</v>
      </c>
      <c r="G15" s="2">
        <v>-273</v>
      </c>
      <c r="H15" s="2">
        <v>10</v>
      </c>
      <c r="I15" s="2">
        <v>1</v>
      </c>
      <c r="J15" s="2">
        <v>180</v>
      </c>
      <c r="K15" s="2">
        <v>200</v>
      </c>
      <c r="L15" s="2">
        <f t="shared" si="0"/>
        <v>153</v>
      </c>
      <c r="M15" s="2">
        <v>15</v>
      </c>
      <c r="N15" s="2">
        <f t="shared" si="1"/>
        <v>207</v>
      </c>
      <c r="O15" s="2" t="s">
        <v>49</v>
      </c>
      <c r="P15" s="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ht="28.5" x14ac:dyDescent="0.2">
      <c r="A16" s="2">
        <v>14</v>
      </c>
      <c r="B16" s="2" t="s">
        <v>31</v>
      </c>
      <c r="C16" s="2" t="s">
        <v>14</v>
      </c>
      <c r="D16" s="2" t="s">
        <v>50</v>
      </c>
      <c r="E16" s="2" t="s">
        <v>51</v>
      </c>
      <c r="F16" s="2" t="s">
        <v>338</v>
      </c>
      <c r="G16" s="2">
        <v>-273</v>
      </c>
      <c r="H16" s="2">
        <v>20</v>
      </c>
      <c r="I16" s="2">
        <v>6</v>
      </c>
      <c r="J16" s="2">
        <v>200</v>
      </c>
      <c r="K16" s="2">
        <v>200</v>
      </c>
      <c r="L16" s="2">
        <f t="shared" si="0"/>
        <v>170</v>
      </c>
      <c r="M16" s="2">
        <v>15</v>
      </c>
      <c r="N16" s="2">
        <f t="shared" si="1"/>
        <v>230</v>
      </c>
      <c r="O16" s="2" t="s">
        <v>52</v>
      </c>
      <c r="P16" s="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ht="28.5" x14ac:dyDescent="0.2">
      <c r="A17" s="2">
        <v>15</v>
      </c>
      <c r="B17" s="2" t="s">
        <v>31</v>
      </c>
      <c r="C17" s="2" t="s">
        <v>14</v>
      </c>
      <c r="D17" s="2" t="s">
        <v>53</v>
      </c>
      <c r="E17" s="2" t="s">
        <v>54</v>
      </c>
      <c r="F17" s="2" t="s">
        <v>341</v>
      </c>
      <c r="G17" s="2">
        <v>-273</v>
      </c>
      <c r="H17" s="2">
        <v>100</v>
      </c>
      <c r="I17" s="2">
        <v>9</v>
      </c>
      <c r="J17" s="2">
        <v>150</v>
      </c>
      <c r="K17" s="2">
        <v>100</v>
      </c>
      <c r="L17" s="2">
        <f t="shared" si="0"/>
        <v>120</v>
      </c>
      <c r="M17" s="2">
        <v>20</v>
      </c>
      <c r="N17" s="2">
        <f t="shared" si="1"/>
        <v>180</v>
      </c>
      <c r="O17" s="2" t="s">
        <v>55</v>
      </c>
      <c r="P17" s="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ht="28.5" x14ac:dyDescent="0.2">
      <c r="A18" s="2">
        <v>16</v>
      </c>
      <c r="B18" s="2" t="s">
        <v>31</v>
      </c>
      <c r="C18" s="2" t="s">
        <v>24</v>
      </c>
      <c r="D18" s="2" t="s">
        <v>56</v>
      </c>
      <c r="E18" s="2" t="s">
        <v>57</v>
      </c>
      <c r="F18" s="2" t="s">
        <v>337</v>
      </c>
      <c r="G18" s="2">
        <v>-273</v>
      </c>
      <c r="H18" s="2">
        <v>15</v>
      </c>
      <c r="I18" s="2">
        <v>11</v>
      </c>
      <c r="J18" s="2">
        <v>500</v>
      </c>
      <c r="K18" s="2">
        <v>1</v>
      </c>
      <c r="L18" s="2">
        <f t="shared" si="0"/>
        <v>300</v>
      </c>
      <c r="M18" s="2">
        <v>40</v>
      </c>
      <c r="N18" s="2">
        <f t="shared" si="1"/>
        <v>700</v>
      </c>
      <c r="O18" s="2" t="s">
        <v>58</v>
      </c>
      <c r="P18" s="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ht="28.5" x14ac:dyDescent="0.2">
      <c r="A19" s="2">
        <v>17</v>
      </c>
      <c r="B19" s="2" t="s">
        <v>59</v>
      </c>
      <c r="C19" s="2" t="s">
        <v>5</v>
      </c>
      <c r="D19" s="2" t="s">
        <v>60</v>
      </c>
      <c r="E19" s="2" t="s">
        <v>61</v>
      </c>
      <c r="F19" s="2" t="s">
        <v>341</v>
      </c>
      <c r="G19" s="2">
        <v>-273</v>
      </c>
      <c r="H19" s="2">
        <v>-10</v>
      </c>
      <c r="I19" s="2">
        <v>1</v>
      </c>
      <c r="J19" s="2">
        <v>50</v>
      </c>
      <c r="K19" s="2">
        <v>450</v>
      </c>
      <c r="L19" s="2">
        <f t="shared" si="0"/>
        <v>46</v>
      </c>
      <c r="M19" s="2">
        <v>8</v>
      </c>
      <c r="N19" s="2">
        <f t="shared" si="1"/>
        <v>54</v>
      </c>
      <c r="O19" s="2" t="s">
        <v>62</v>
      </c>
      <c r="P19" s="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ht="28.5" x14ac:dyDescent="0.2">
      <c r="A20" s="2">
        <v>18</v>
      </c>
      <c r="B20" s="2" t="s">
        <v>59</v>
      </c>
      <c r="C20" s="2" t="s">
        <v>5</v>
      </c>
      <c r="D20" s="2" t="s">
        <v>63</v>
      </c>
      <c r="E20" s="2" t="s">
        <v>64</v>
      </c>
      <c r="F20" s="2" t="s">
        <v>342</v>
      </c>
      <c r="G20" s="2">
        <v>-273</v>
      </c>
      <c r="H20" s="2">
        <v>0</v>
      </c>
      <c r="I20" s="2">
        <v>0</v>
      </c>
      <c r="J20" s="2">
        <v>120</v>
      </c>
      <c r="K20" s="2">
        <v>250</v>
      </c>
      <c r="L20" s="2">
        <f t="shared" si="0"/>
        <v>102</v>
      </c>
      <c r="M20" s="2">
        <v>15</v>
      </c>
      <c r="N20" s="2">
        <f t="shared" si="1"/>
        <v>138</v>
      </c>
      <c r="O20" s="2" t="s">
        <v>65</v>
      </c>
      <c r="P20" s="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ht="28.5" x14ac:dyDescent="0.2">
      <c r="A21" s="2">
        <v>19</v>
      </c>
      <c r="B21" s="2" t="s">
        <v>59</v>
      </c>
      <c r="C21" s="2" t="s">
        <v>5</v>
      </c>
      <c r="D21" s="2" t="s">
        <v>66</v>
      </c>
      <c r="E21" s="2" t="s">
        <v>67</v>
      </c>
      <c r="F21" s="2" t="s">
        <v>341</v>
      </c>
      <c r="G21" s="2">
        <v>-273</v>
      </c>
      <c r="H21" s="2">
        <v>100</v>
      </c>
      <c r="I21" s="2">
        <v>7</v>
      </c>
      <c r="J21" s="2">
        <v>150</v>
      </c>
      <c r="K21" s="2">
        <v>200</v>
      </c>
      <c r="L21" s="2">
        <f t="shared" si="0"/>
        <v>132</v>
      </c>
      <c r="M21" s="2">
        <v>12</v>
      </c>
      <c r="N21" s="2">
        <f t="shared" si="1"/>
        <v>168</v>
      </c>
      <c r="O21" s="2" t="s">
        <v>68</v>
      </c>
      <c r="P21" s="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ht="28.5" x14ac:dyDescent="0.2">
      <c r="A22" s="2">
        <v>20</v>
      </c>
      <c r="B22" s="2" t="s">
        <v>59</v>
      </c>
      <c r="C22" s="2" t="s">
        <v>5</v>
      </c>
      <c r="D22" s="2" t="s">
        <v>69</v>
      </c>
      <c r="E22" s="2" t="s">
        <v>70</v>
      </c>
      <c r="F22" s="2" t="s">
        <v>342</v>
      </c>
      <c r="G22" s="2">
        <v>-273</v>
      </c>
      <c r="H22" s="2">
        <v>10</v>
      </c>
      <c r="I22" s="2">
        <v>9</v>
      </c>
      <c r="J22" s="2">
        <v>120</v>
      </c>
      <c r="K22" s="2">
        <v>200</v>
      </c>
      <c r="L22" s="2">
        <f t="shared" si="0"/>
        <v>102</v>
      </c>
      <c r="M22" s="2">
        <v>15</v>
      </c>
      <c r="N22" s="2">
        <f t="shared" si="1"/>
        <v>138</v>
      </c>
      <c r="O22" s="2" t="s">
        <v>71</v>
      </c>
      <c r="P22" s="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ht="28.5" x14ac:dyDescent="0.2">
      <c r="A23" s="2">
        <v>21</v>
      </c>
      <c r="B23" s="2" t="s">
        <v>59</v>
      </c>
      <c r="C23" s="2" t="s">
        <v>14</v>
      </c>
      <c r="D23" s="2" t="s">
        <v>72</v>
      </c>
      <c r="E23" s="2" t="s">
        <v>73</v>
      </c>
      <c r="F23" s="2" t="s">
        <v>340</v>
      </c>
      <c r="G23" s="2">
        <v>-273</v>
      </c>
      <c r="H23" s="2">
        <v>-20</v>
      </c>
      <c r="I23" s="2">
        <v>10</v>
      </c>
      <c r="J23" s="2">
        <v>1000</v>
      </c>
      <c r="K23" s="2">
        <v>10</v>
      </c>
      <c r="L23" s="2">
        <f t="shared" si="0"/>
        <v>800</v>
      </c>
      <c r="M23" s="2">
        <v>20</v>
      </c>
      <c r="N23" s="2">
        <f t="shared" si="1"/>
        <v>1200</v>
      </c>
      <c r="O23" s="2" t="s">
        <v>74</v>
      </c>
      <c r="P23" s="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ht="28.5" x14ac:dyDescent="0.2">
      <c r="A24" s="2">
        <v>22</v>
      </c>
      <c r="B24" s="2" t="s">
        <v>59</v>
      </c>
      <c r="C24" s="2" t="s">
        <v>24</v>
      </c>
      <c r="D24" s="2" t="s">
        <v>75</v>
      </c>
      <c r="E24" s="2" t="s">
        <v>76</v>
      </c>
      <c r="F24" s="2" t="s">
        <v>343</v>
      </c>
      <c r="G24" s="2">
        <v>-273</v>
      </c>
      <c r="H24" s="2">
        <v>1200</v>
      </c>
      <c r="I24" s="2">
        <v>11</v>
      </c>
      <c r="J24" s="2">
        <v>1000</v>
      </c>
      <c r="K24" s="2">
        <v>50</v>
      </c>
      <c r="L24" s="2">
        <f t="shared" si="0"/>
        <v>700</v>
      </c>
      <c r="M24" s="2">
        <v>30</v>
      </c>
      <c r="N24" s="2">
        <f t="shared" si="1"/>
        <v>1300</v>
      </c>
      <c r="O24" s="2" t="s">
        <v>77</v>
      </c>
      <c r="P24" s="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ht="28.5" x14ac:dyDescent="0.2">
      <c r="A25" s="2">
        <v>23</v>
      </c>
      <c r="B25" s="2" t="s">
        <v>78</v>
      </c>
      <c r="C25" s="2" t="s">
        <v>5</v>
      </c>
      <c r="D25" s="2" t="s">
        <v>79</v>
      </c>
      <c r="E25" s="2" t="s">
        <v>80</v>
      </c>
      <c r="F25" s="2" t="s">
        <v>341</v>
      </c>
      <c r="G25" s="2">
        <v>-273</v>
      </c>
      <c r="H25" s="2">
        <v>260</v>
      </c>
      <c r="I25" s="2">
        <v>6</v>
      </c>
      <c r="J25" s="2">
        <v>240</v>
      </c>
      <c r="K25" s="2">
        <v>300</v>
      </c>
      <c r="L25" s="2">
        <f t="shared" si="0"/>
        <v>216</v>
      </c>
      <c r="M25" s="2">
        <v>10</v>
      </c>
      <c r="N25" s="2">
        <f t="shared" si="1"/>
        <v>264</v>
      </c>
      <c r="O25" s="2" t="s">
        <v>81</v>
      </c>
      <c r="P25" s="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ht="28.5" x14ac:dyDescent="0.2">
      <c r="A26" s="2">
        <v>24</v>
      </c>
      <c r="B26" s="2" t="s">
        <v>78</v>
      </c>
      <c r="C26" s="2" t="s">
        <v>5</v>
      </c>
      <c r="D26" s="2" t="s">
        <v>82</v>
      </c>
      <c r="E26" s="26" t="s">
        <v>328</v>
      </c>
      <c r="F26" s="2" t="s">
        <v>336</v>
      </c>
      <c r="G26" s="2">
        <v>-273</v>
      </c>
      <c r="H26" s="2">
        <v>100</v>
      </c>
      <c r="I26" s="2">
        <v>0</v>
      </c>
      <c r="J26" s="2">
        <v>200</v>
      </c>
      <c r="K26" s="2">
        <v>100</v>
      </c>
      <c r="L26" s="2">
        <f t="shared" si="0"/>
        <v>176</v>
      </c>
      <c r="M26" s="2">
        <v>12</v>
      </c>
      <c r="N26" s="2">
        <f t="shared" si="1"/>
        <v>224</v>
      </c>
      <c r="O26" s="2" t="s">
        <v>83</v>
      </c>
      <c r="P26" s="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ht="28.5" x14ac:dyDescent="0.2">
      <c r="A27" s="2">
        <v>25</v>
      </c>
      <c r="B27" s="2" t="s">
        <v>78</v>
      </c>
      <c r="C27" s="2" t="s">
        <v>5</v>
      </c>
      <c r="D27" s="2" t="s">
        <v>84</v>
      </c>
      <c r="E27" s="2" t="s">
        <v>85</v>
      </c>
      <c r="F27" s="2" t="s">
        <v>342</v>
      </c>
      <c r="G27" s="2">
        <v>-273</v>
      </c>
      <c r="H27" s="2">
        <v>100</v>
      </c>
      <c r="I27" s="2">
        <v>1</v>
      </c>
      <c r="J27" s="2">
        <v>300</v>
      </c>
      <c r="K27" s="2">
        <v>300</v>
      </c>
      <c r="L27" s="2">
        <f t="shared" si="0"/>
        <v>270</v>
      </c>
      <c r="M27" s="2">
        <v>10</v>
      </c>
      <c r="N27" s="2">
        <f t="shared" si="1"/>
        <v>330</v>
      </c>
      <c r="O27" s="2" t="s">
        <v>86</v>
      </c>
      <c r="P27" s="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ht="28.5" x14ac:dyDescent="0.2">
      <c r="A28" s="2">
        <v>26</v>
      </c>
      <c r="B28" s="2" t="s">
        <v>78</v>
      </c>
      <c r="C28" s="2" t="s">
        <v>5</v>
      </c>
      <c r="D28" s="2" t="s">
        <v>87</v>
      </c>
      <c r="E28" s="2" t="s">
        <v>88</v>
      </c>
      <c r="F28" s="2" t="s">
        <v>342</v>
      </c>
      <c r="G28" s="2">
        <v>-273</v>
      </c>
      <c r="H28" s="2">
        <v>0</v>
      </c>
      <c r="I28" s="2">
        <v>1</v>
      </c>
      <c r="J28" s="2">
        <v>300</v>
      </c>
      <c r="K28" s="2">
        <v>200</v>
      </c>
      <c r="L28" s="2">
        <f t="shared" si="0"/>
        <v>270</v>
      </c>
      <c r="M28" s="2">
        <v>10</v>
      </c>
      <c r="N28" s="2">
        <f t="shared" si="1"/>
        <v>330</v>
      </c>
      <c r="O28" s="2" t="s">
        <v>89</v>
      </c>
      <c r="P28" s="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ht="28.5" x14ac:dyDescent="0.2">
      <c r="A29" s="2">
        <v>27</v>
      </c>
      <c r="B29" s="2" t="s">
        <v>78</v>
      </c>
      <c r="C29" s="2" t="s">
        <v>14</v>
      </c>
      <c r="D29" s="2" t="s">
        <v>90</v>
      </c>
      <c r="E29" s="2" t="s">
        <v>91</v>
      </c>
      <c r="F29" s="2" t="s">
        <v>343</v>
      </c>
      <c r="G29" s="2">
        <v>-273</v>
      </c>
      <c r="H29" s="2">
        <v>3000</v>
      </c>
      <c r="I29" s="2">
        <v>9</v>
      </c>
      <c r="J29" s="2">
        <v>500</v>
      </c>
      <c r="K29" s="2">
        <v>100</v>
      </c>
      <c r="L29" s="2">
        <f t="shared" si="0"/>
        <v>400</v>
      </c>
      <c r="M29" s="2">
        <v>20</v>
      </c>
      <c r="N29" s="2">
        <f t="shared" si="1"/>
        <v>600</v>
      </c>
      <c r="O29" s="2" t="s">
        <v>92</v>
      </c>
      <c r="P29" s="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ht="28.5" x14ac:dyDescent="0.2">
      <c r="A30" s="2">
        <v>28</v>
      </c>
      <c r="B30" s="2" t="s">
        <v>78</v>
      </c>
      <c r="C30" s="2" t="s">
        <v>14</v>
      </c>
      <c r="D30" s="2" t="s">
        <v>93</v>
      </c>
      <c r="E30" s="2" t="s">
        <v>94</v>
      </c>
      <c r="F30" s="2" t="s">
        <v>341</v>
      </c>
      <c r="G30" s="2">
        <v>-273</v>
      </c>
      <c r="H30" s="2">
        <v>100</v>
      </c>
      <c r="I30" s="2">
        <v>9</v>
      </c>
      <c r="J30" s="2">
        <v>500</v>
      </c>
      <c r="K30" s="2">
        <v>50</v>
      </c>
      <c r="L30" s="2">
        <f t="shared" si="0"/>
        <v>350</v>
      </c>
      <c r="M30" s="2">
        <v>30</v>
      </c>
      <c r="N30" s="2">
        <f t="shared" si="1"/>
        <v>650</v>
      </c>
      <c r="O30" s="2" t="s">
        <v>95</v>
      </c>
      <c r="P30" s="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ht="28.5" x14ac:dyDescent="0.2">
      <c r="A31" s="2">
        <v>29</v>
      </c>
      <c r="B31" s="2" t="s">
        <v>78</v>
      </c>
      <c r="C31" s="2" t="s">
        <v>24</v>
      </c>
      <c r="D31" s="2" t="s">
        <v>96</v>
      </c>
      <c r="E31" s="2" t="s">
        <v>97</v>
      </c>
      <c r="F31" s="2" t="s">
        <v>341</v>
      </c>
      <c r="G31" s="2">
        <v>-273</v>
      </c>
      <c r="H31" s="2">
        <v>5000</v>
      </c>
      <c r="I31" s="2">
        <v>13</v>
      </c>
      <c r="J31" s="2">
        <v>30000</v>
      </c>
      <c r="K31" s="2">
        <v>1</v>
      </c>
      <c r="L31" s="2">
        <f t="shared" si="0"/>
        <v>27000</v>
      </c>
      <c r="M31" s="2">
        <v>10</v>
      </c>
      <c r="N31" s="2">
        <f t="shared" si="1"/>
        <v>33000</v>
      </c>
      <c r="O31" s="2" t="s">
        <v>98</v>
      </c>
      <c r="P31" s="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ht="28.5" x14ac:dyDescent="0.2">
      <c r="A32" s="2">
        <v>30</v>
      </c>
      <c r="B32" s="2" t="s">
        <v>78</v>
      </c>
      <c r="C32" s="2" t="s">
        <v>24</v>
      </c>
      <c r="D32" s="2" t="s">
        <v>99</v>
      </c>
      <c r="E32" s="2" t="s">
        <v>100</v>
      </c>
      <c r="F32" s="2" t="s">
        <v>337</v>
      </c>
      <c r="G32" s="2">
        <v>-273</v>
      </c>
      <c r="H32" s="2">
        <v>25</v>
      </c>
      <c r="I32" s="2">
        <v>12</v>
      </c>
      <c r="J32" s="2">
        <v>1000</v>
      </c>
      <c r="K32" s="2">
        <v>1</v>
      </c>
      <c r="L32" s="2">
        <f t="shared" si="0"/>
        <v>800</v>
      </c>
      <c r="M32" s="2">
        <v>20</v>
      </c>
      <c r="N32" s="2">
        <f t="shared" si="1"/>
        <v>1200</v>
      </c>
      <c r="O32" s="2" t="s">
        <v>101</v>
      </c>
      <c r="P32" s="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ht="28.5" x14ac:dyDescent="0.2">
      <c r="A33" s="2">
        <v>31</v>
      </c>
      <c r="B33" s="2" t="s">
        <v>102</v>
      </c>
      <c r="C33" s="2" t="s">
        <v>5</v>
      </c>
      <c r="D33" s="2" t="s">
        <v>103</v>
      </c>
      <c r="E33" s="2" t="s">
        <v>104</v>
      </c>
      <c r="F33" s="2" t="s">
        <v>344</v>
      </c>
      <c r="G33" s="2">
        <v>-273</v>
      </c>
      <c r="H33" s="2">
        <v>1000</v>
      </c>
      <c r="I33" s="2">
        <v>0</v>
      </c>
      <c r="J33" s="2">
        <v>200</v>
      </c>
      <c r="K33" s="2">
        <v>100</v>
      </c>
      <c r="L33" s="2">
        <f t="shared" si="0"/>
        <v>186</v>
      </c>
      <c r="M33" s="2">
        <v>7</v>
      </c>
      <c r="N33" s="2">
        <f t="shared" si="1"/>
        <v>214</v>
      </c>
      <c r="O33" s="2" t="s">
        <v>105</v>
      </c>
      <c r="P33" s="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ht="28.5" x14ac:dyDescent="0.2">
      <c r="A34" s="2">
        <v>32</v>
      </c>
      <c r="B34" s="2" t="s">
        <v>102</v>
      </c>
      <c r="C34" s="2" t="s">
        <v>5</v>
      </c>
      <c r="D34" s="2" t="s">
        <v>106</v>
      </c>
      <c r="E34" s="2" t="s">
        <v>107</v>
      </c>
      <c r="F34" s="2" t="s">
        <v>344</v>
      </c>
      <c r="G34" s="2">
        <v>-273</v>
      </c>
      <c r="H34" s="2">
        <v>1000</v>
      </c>
      <c r="I34" s="2">
        <v>2</v>
      </c>
      <c r="J34" s="2">
        <v>120</v>
      </c>
      <c r="K34" s="2">
        <v>200</v>
      </c>
      <c r="L34" s="2">
        <f t="shared" si="0"/>
        <v>101</v>
      </c>
      <c r="M34" s="2">
        <v>16</v>
      </c>
      <c r="N34" s="2">
        <f t="shared" si="1"/>
        <v>139</v>
      </c>
      <c r="O34" s="2" t="s">
        <v>108</v>
      </c>
      <c r="P34" s="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ht="28.5" x14ac:dyDescent="0.2">
      <c r="A35" s="2">
        <v>33</v>
      </c>
      <c r="B35" s="2" t="s">
        <v>102</v>
      </c>
      <c r="C35" s="2" t="s">
        <v>14</v>
      </c>
      <c r="D35" s="2" t="s">
        <v>109</v>
      </c>
      <c r="E35" s="2" t="s">
        <v>110</v>
      </c>
      <c r="F35" s="2" t="s">
        <v>344</v>
      </c>
      <c r="G35" s="2">
        <v>-273</v>
      </c>
      <c r="H35" s="2">
        <v>400</v>
      </c>
      <c r="I35" s="2">
        <v>1</v>
      </c>
      <c r="J35" s="2">
        <v>300</v>
      </c>
      <c r="K35" s="2">
        <v>100</v>
      </c>
      <c r="L35" s="2">
        <f t="shared" si="0"/>
        <v>249</v>
      </c>
      <c r="M35" s="2">
        <v>17</v>
      </c>
      <c r="N35" s="2">
        <f t="shared" si="1"/>
        <v>351</v>
      </c>
      <c r="O35" s="2" t="s">
        <v>111</v>
      </c>
      <c r="P35" s="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ht="28.5" x14ac:dyDescent="0.2">
      <c r="A36" s="2">
        <v>34</v>
      </c>
      <c r="B36" s="2" t="s">
        <v>102</v>
      </c>
      <c r="C36" s="2" t="s">
        <v>14</v>
      </c>
      <c r="D36" s="2" t="s">
        <v>112</v>
      </c>
      <c r="E36" s="2" t="s">
        <v>113</v>
      </c>
      <c r="F36" s="2" t="s">
        <v>341</v>
      </c>
      <c r="G36" s="2">
        <v>-273</v>
      </c>
      <c r="H36" s="2">
        <v>400</v>
      </c>
      <c r="I36" s="2">
        <v>9</v>
      </c>
      <c r="J36" s="2">
        <v>200</v>
      </c>
      <c r="K36" s="2">
        <v>300</v>
      </c>
      <c r="L36" s="2">
        <f t="shared" si="0"/>
        <v>170</v>
      </c>
      <c r="M36" s="2">
        <v>15</v>
      </c>
      <c r="N36" s="2">
        <f t="shared" si="1"/>
        <v>230</v>
      </c>
      <c r="O36" s="2" t="s">
        <v>114</v>
      </c>
      <c r="P36" s="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ht="28.5" x14ac:dyDescent="0.2">
      <c r="A37" s="2">
        <v>35</v>
      </c>
      <c r="B37" s="2" t="s">
        <v>102</v>
      </c>
      <c r="C37" s="2" t="s">
        <v>24</v>
      </c>
      <c r="D37" s="2" t="s">
        <v>115</v>
      </c>
      <c r="E37" s="2" t="s">
        <v>116</v>
      </c>
      <c r="F37" s="2" t="s">
        <v>344</v>
      </c>
      <c r="G37" s="2">
        <v>-273</v>
      </c>
      <c r="H37" s="2">
        <v>80</v>
      </c>
      <c r="I37" s="2">
        <v>13</v>
      </c>
      <c r="J37" s="2">
        <v>500</v>
      </c>
      <c r="K37" s="2">
        <v>50</v>
      </c>
      <c r="L37" s="2">
        <f t="shared" si="0"/>
        <v>400</v>
      </c>
      <c r="M37" s="2">
        <v>20</v>
      </c>
      <c r="N37" s="2">
        <f t="shared" si="1"/>
        <v>600</v>
      </c>
      <c r="O37" s="2" t="s">
        <v>117</v>
      </c>
      <c r="P37" s="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ht="28.5" x14ac:dyDescent="0.2">
      <c r="A38" s="2">
        <v>36</v>
      </c>
      <c r="B38" s="2" t="s">
        <v>102</v>
      </c>
      <c r="C38" s="2" t="s">
        <v>24</v>
      </c>
      <c r="D38" s="2" t="s">
        <v>118</v>
      </c>
      <c r="E38" s="2" t="s">
        <v>119</v>
      </c>
      <c r="F38" s="2" t="s">
        <v>344</v>
      </c>
      <c r="G38" s="2">
        <v>-273</v>
      </c>
      <c r="H38" s="2">
        <v>100</v>
      </c>
      <c r="I38" s="2">
        <v>5</v>
      </c>
      <c r="J38" s="2">
        <v>450</v>
      </c>
      <c r="K38" s="2">
        <v>100</v>
      </c>
      <c r="L38" s="2">
        <f t="shared" si="0"/>
        <v>383</v>
      </c>
      <c r="M38" s="2">
        <v>15</v>
      </c>
      <c r="N38" s="2">
        <f t="shared" si="1"/>
        <v>518</v>
      </c>
      <c r="O38" s="2" t="s">
        <v>120</v>
      </c>
      <c r="P38" s="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ht="12.75" x14ac:dyDescent="0.2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ht="12.75" x14ac:dyDescent="0.2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ht="12.75" x14ac:dyDescent="0.2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ht="12.75" x14ac:dyDescent="0.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ht="12.75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ht="12.75" x14ac:dyDescent="0.2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ht="12.75" x14ac:dyDescent="0.2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ht="12.75" x14ac:dyDescent="0.2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ht="12.75" x14ac:dyDescent="0.2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ht="12.75" x14ac:dyDescent="0.2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ht="12.75" x14ac:dyDescent="0.2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ht="12.75" x14ac:dyDescent="0.2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ht="12.75" x14ac:dyDescent="0.2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ht="12.75" x14ac:dyDescent="0.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ht="12.75" x14ac:dyDescent="0.2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ht="12.75" x14ac:dyDescent="0.2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ht="12.75" x14ac:dyDescent="0.2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  <row r="56" spans="1:34" ht="12.75" x14ac:dyDescent="0.2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</row>
    <row r="57" spans="1:34" ht="12.75" x14ac:dyDescent="0.2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</row>
    <row r="58" spans="1:34" ht="12.75" x14ac:dyDescent="0.2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</row>
    <row r="59" spans="1:34" ht="12.75" x14ac:dyDescent="0.2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2.75" x14ac:dyDescent="0.2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</row>
    <row r="61" spans="1:34" ht="12.75" x14ac:dyDescent="0.2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</row>
    <row r="62" spans="1:34" ht="12.75" x14ac:dyDescent="0.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</row>
    <row r="63" spans="1:34" ht="12.75" x14ac:dyDescent="0.2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</row>
    <row r="64" spans="1:34" ht="12.75" x14ac:dyDescent="0.2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</row>
    <row r="65" spans="1:34" ht="12.75" x14ac:dyDescent="0.2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</row>
    <row r="66" spans="1:34" ht="12.75" x14ac:dyDescent="0.2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</row>
    <row r="67" spans="1:34" ht="12.75" x14ac:dyDescent="0.2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</row>
    <row r="68" spans="1:34" ht="12.75" x14ac:dyDescent="0.2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</row>
    <row r="69" spans="1:34" ht="12.75" x14ac:dyDescent="0.2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</row>
    <row r="70" spans="1:34" ht="12.75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</row>
    <row r="71" spans="1:34" ht="12.75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</row>
    <row r="72" spans="1:34" ht="12.75" x14ac:dyDescent="0.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</row>
    <row r="73" spans="1:34" ht="12.75" x14ac:dyDescent="0.2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</row>
    <row r="74" spans="1:34" ht="12.75" x14ac:dyDescent="0.2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</row>
    <row r="75" spans="1:34" ht="12.75" x14ac:dyDescent="0.2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</row>
    <row r="76" spans="1:34" ht="12.75" x14ac:dyDescent="0.2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</row>
    <row r="77" spans="1:34" ht="12.75" x14ac:dyDescent="0.2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</row>
    <row r="78" spans="1:34" ht="12.75" x14ac:dyDescent="0.2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</row>
    <row r="79" spans="1:34" ht="12.75" x14ac:dyDescent="0.2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</row>
    <row r="80" spans="1:34" ht="12.75" x14ac:dyDescent="0.2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</row>
    <row r="81" spans="1:34" ht="12.75" x14ac:dyDescent="0.2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</row>
    <row r="82" spans="1:34" ht="12.75" x14ac:dyDescent="0.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</row>
    <row r="83" spans="1:34" ht="12.75" x14ac:dyDescent="0.2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</row>
    <row r="84" spans="1:34" ht="12.75" x14ac:dyDescent="0.2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</row>
    <row r="85" spans="1:34" ht="12.75" x14ac:dyDescent="0.2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</row>
    <row r="86" spans="1:34" ht="12.75" x14ac:dyDescent="0.2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</row>
    <row r="87" spans="1:34" ht="12.75" x14ac:dyDescent="0.2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</row>
    <row r="88" spans="1:34" ht="12.75" x14ac:dyDescent="0.2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</row>
    <row r="89" spans="1:34" ht="12.75" x14ac:dyDescent="0.2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</row>
    <row r="90" spans="1:34" ht="12.75" x14ac:dyDescent="0.2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</row>
    <row r="91" spans="1:34" ht="12.75" x14ac:dyDescent="0.2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</row>
    <row r="92" spans="1:34" ht="12.75" x14ac:dyDescent="0.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</row>
    <row r="93" spans="1:34" ht="12.75" x14ac:dyDescent="0.2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</row>
    <row r="94" spans="1:34" ht="12.75" x14ac:dyDescent="0.2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</row>
    <row r="95" spans="1:34" ht="12.75" x14ac:dyDescent="0.2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</row>
    <row r="96" spans="1:34" ht="12.75" x14ac:dyDescent="0.2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</row>
    <row r="97" spans="1:34" ht="12.75" x14ac:dyDescent="0.2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</row>
    <row r="98" spans="1:34" ht="12.75" x14ac:dyDescent="0.2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</row>
    <row r="99" spans="1:34" ht="12.75" x14ac:dyDescent="0.2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</row>
    <row r="100" spans="1:34" ht="12.75" x14ac:dyDescent="0.2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</row>
    <row r="101" spans="1:34" ht="12.75" x14ac:dyDescent="0.2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</row>
    <row r="102" spans="1:34" ht="12.75" x14ac:dyDescent="0.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</row>
    <row r="103" spans="1:34" ht="12.75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</row>
    <row r="104" spans="1:34" ht="12.75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</row>
    <row r="105" spans="1:34" ht="12.75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</row>
    <row r="106" spans="1:34" ht="12.75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</row>
    <row r="107" spans="1:34" ht="12.75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</row>
    <row r="108" spans="1:34" ht="12.75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</row>
    <row r="109" spans="1:34" ht="12.75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</row>
    <row r="110" spans="1:34" ht="12.75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</row>
    <row r="111" spans="1:34" ht="12.75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</row>
    <row r="112" spans="1:34" ht="12.75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</row>
    <row r="113" spans="1:34" ht="12.75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</row>
    <row r="114" spans="1:34" ht="12.75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</row>
    <row r="115" spans="1:34" ht="12.75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</row>
    <row r="116" spans="1:34" ht="12.75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</row>
    <row r="117" spans="1:34" ht="12.75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</row>
    <row r="118" spans="1:34" ht="12.75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</row>
    <row r="119" spans="1:34" ht="12.75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</row>
    <row r="120" spans="1:34" ht="12.75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</row>
    <row r="121" spans="1:34" ht="12.75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</row>
    <row r="122" spans="1:34" ht="12.75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</row>
    <row r="123" spans="1:34" ht="12.75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</row>
    <row r="124" spans="1:34" ht="12.75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</row>
    <row r="125" spans="1:34" ht="12.75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</row>
    <row r="126" spans="1:34" ht="12.75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</row>
    <row r="127" spans="1:34" ht="12.75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</row>
    <row r="128" spans="1:34" ht="12.75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</row>
    <row r="129" spans="1:34" ht="12.75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</row>
    <row r="130" spans="1:34" ht="12.75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</row>
    <row r="131" spans="1:34" ht="12.75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</row>
    <row r="132" spans="1:34" ht="12.75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</row>
    <row r="133" spans="1:34" ht="12.75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</row>
    <row r="134" spans="1:34" ht="12.75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</row>
    <row r="135" spans="1:34" ht="12.75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</row>
    <row r="136" spans="1:34" ht="12.75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</row>
    <row r="137" spans="1:34" ht="12.75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</row>
    <row r="138" spans="1:34" ht="12.75" x14ac:dyDescent="0.2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</row>
    <row r="139" spans="1:34" ht="12.75" x14ac:dyDescent="0.2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</row>
    <row r="140" spans="1:34" ht="12.75" x14ac:dyDescent="0.2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</row>
    <row r="141" spans="1:34" ht="12.75" x14ac:dyDescent="0.2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</row>
    <row r="142" spans="1:34" ht="12.75" x14ac:dyDescent="0.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</row>
    <row r="143" spans="1:34" ht="12.75" x14ac:dyDescent="0.2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</row>
    <row r="144" spans="1:34" ht="12.75" x14ac:dyDescent="0.2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</row>
    <row r="145" spans="1:34" ht="12.75" x14ac:dyDescent="0.2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</row>
    <row r="146" spans="1:34" ht="12.75" x14ac:dyDescent="0.2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</row>
    <row r="147" spans="1:34" ht="12.75" x14ac:dyDescent="0.2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</row>
    <row r="148" spans="1:34" ht="12.75" x14ac:dyDescent="0.2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</row>
    <row r="149" spans="1:34" ht="12.75" x14ac:dyDescent="0.2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</row>
    <row r="150" spans="1:34" ht="12.75" x14ac:dyDescent="0.2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</row>
    <row r="151" spans="1:34" ht="12.75" x14ac:dyDescent="0.2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</row>
    <row r="152" spans="1:34" ht="12.75" x14ac:dyDescent="0.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</row>
    <row r="153" spans="1:34" ht="12.75" x14ac:dyDescent="0.2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</row>
    <row r="154" spans="1:34" ht="12.75" x14ac:dyDescent="0.2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</row>
    <row r="155" spans="1:34" ht="12.75" x14ac:dyDescent="0.2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</row>
    <row r="156" spans="1:34" ht="12.75" x14ac:dyDescent="0.2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</row>
    <row r="157" spans="1:34" ht="12.75" x14ac:dyDescent="0.2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</row>
    <row r="158" spans="1:34" ht="12.75" x14ac:dyDescent="0.2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</row>
    <row r="159" spans="1:34" ht="12.75" x14ac:dyDescent="0.2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</row>
    <row r="160" spans="1:34" ht="12.75" x14ac:dyDescent="0.2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</row>
    <row r="161" spans="1:34" ht="12.75" x14ac:dyDescent="0.2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</row>
    <row r="162" spans="1:34" ht="12.75" x14ac:dyDescent="0.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</row>
    <row r="163" spans="1:34" ht="12.75" x14ac:dyDescent="0.2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</row>
    <row r="164" spans="1:34" ht="12.75" x14ac:dyDescent="0.2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</row>
    <row r="165" spans="1:34" ht="12.75" x14ac:dyDescent="0.2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</row>
    <row r="166" spans="1:34" ht="12.75" x14ac:dyDescent="0.2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</row>
    <row r="167" spans="1:34" ht="12.75" x14ac:dyDescent="0.2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</row>
    <row r="168" spans="1:34" ht="12.75" x14ac:dyDescent="0.2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</row>
    <row r="169" spans="1:34" ht="12.75" x14ac:dyDescent="0.2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</row>
    <row r="170" spans="1:34" ht="12.75" x14ac:dyDescent="0.2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</row>
    <row r="171" spans="1:34" ht="12.75" x14ac:dyDescent="0.2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</row>
    <row r="172" spans="1:34" ht="12.75" x14ac:dyDescent="0.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</row>
    <row r="173" spans="1:34" ht="12.75" x14ac:dyDescent="0.2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</row>
    <row r="174" spans="1:34" ht="12.75" x14ac:dyDescent="0.2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</row>
    <row r="175" spans="1:34" ht="12.75" x14ac:dyDescent="0.2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</row>
    <row r="176" spans="1:34" ht="12.75" x14ac:dyDescent="0.2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</row>
    <row r="177" spans="1:34" ht="12.75" x14ac:dyDescent="0.2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</row>
    <row r="178" spans="1:34" ht="12.75" x14ac:dyDescent="0.2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</row>
    <row r="179" spans="1:34" ht="12.75" x14ac:dyDescent="0.2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</row>
    <row r="180" spans="1:34" ht="12.75" x14ac:dyDescent="0.2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</row>
    <row r="181" spans="1:34" ht="12.75" x14ac:dyDescent="0.2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</row>
    <row r="182" spans="1:34" ht="12.75" x14ac:dyDescent="0.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</row>
    <row r="183" spans="1:34" ht="12.75" x14ac:dyDescent="0.2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</row>
    <row r="184" spans="1:34" ht="12.75" x14ac:dyDescent="0.2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</row>
    <row r="185" spans="1:34" ht="12.75" x14ac:dyDescent="0.2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</row>
    <row r="186" spans="1:34" ht="12.75" x14ac:dyDescent="0.2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</row>
    <row r="187" spans="1:34" ht="12.75" x14ac:dyDescent="0.2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</row>
    <row r="188" spans="1:34" ht="12.75" x14ac:dyDescent="0.2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</row>
    <row r="189" spans="1:34" ht="12.75" x14ac:dyDescent="0.2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</row>
    <row r="190" spans="1:34" ht="12.75" x14ac:dyDescent="0.2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</row>
    <row r="191" spans="1:34" ht="12.75" x14ac:dyDescent="0.2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</row>
    <row r="192" spans="1:34" ht="12.75" x14ac:dyDescent="0.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</row>
    <row r="193" spans="1:34" ht="12.75" x14ac:dyDescent="0.2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</row>
    <row r="194" spans="1:34" ht="12.75" x14ac:dyDescent="0.2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</row>
    <row r="195" spans="1:34" ht="12.75" x14ac:dyDescent="0.2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</row>
    <row r="196" spans="1:34" ht="12.75" x14ac:dyDescent="0.2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</row>
    <row r="197" spans="1:34" ht="12.75" x14ac:dyDescent="0.2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</row>
    <row r="198" spans="1:34" ht="12.75" x14ac:dyDescent="0.2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</row>
    <row r="199" spans="1:34" ht="12.75" x14ac:dyDescent="0.2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</row>
    <row r="200" spans="1:34" ht="12.75" x14ac:dyDescent="0.2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</row>
    <row r="201" spans="1:34" ht="12.75" x14ac:dyDescent="0.2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</row>
    <row r="202" spans="1:34" ht="12.75" x14ac:dyDescent="0.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</row>
    <row r="203" spans="1:34" ht="12.75" x14ac:dyDescent="0.2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</row>
    <row r="204" spans="1:34" ht="12.75" x14ac:dyDescent="0.2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</row>
    <row r="205" spans="1:34" ht="12.75" x14ac:dyDescent="0.2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</row>
    <row r="206" spans="1:34" ht="12.75" x14ac:dyDescent="0.2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</row>
    <row r="207" spans="1:34" ht="12.75" x14ac:dyDescent="0.2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</row>
    <row r="208" spans="1:34" ht="12.75" x14ac:dyDescent="0.2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</row>
    <row r="209" spans="1:34" ht="12.75" x14ac:dyDescent="0.2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</row>
    <row r="210" spans="1:34" ht="12.75" x14ac:dyDescent="0.2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</row>
    <row r="211" spans="1:34" ht="12.75" x14ac:dyDescent="0.2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</row>
    <row r="212" spans="1:34" ht="12.75" x14ac:dyDescent="0.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</row>
    <row r="213" spans="1:34" ht="12.75" x14ac:dyDescent="0.2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</row>
    <row r="214" spans="1:34" ht="12.75" x14ac:dyDescent="0.2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</row>
    <row r="215" spans="1:34" ht="12.75" x14ac:dyDescent="0.2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</row>
    <row r="216" spans="1:34" ht="12.75" x14ac:dyDescent="0.2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</row>
    <row r="217" spans="1:34" ht="12.75" x14ac:dyDescent="0.2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</row>
    <row r="218" spans="1:34" ht="12.75" x14ac:dyDescent="0.2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</row>
    <row r="219" spans="1:34" ht="12.75" x14ac:dyDescent="0.2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</row>
    <row r="220" spans="1:34" ht="12.75" x14ac:dyDescent="0.2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</row>
    <row r="221" spans="1:34" ht="12.75" x14ac:dyDescent="0.2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</row>
    <row r="222" spans="1:34" ht="12.75" x14ac:dyDescent="0.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</row>
    <row r="223" spans="1:34" ht="12.75" x14ac:dyDescent="0.2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</row>
    <row r="224" spans="1:34" ht="12.75" x14ac:dyDescent="0.2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</row>
    <row r="225" spans="1:34" ht="12.75" x14ac:dyDescent="0.2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</row>
    <row r="226" spans="1:34" ht="12.75" x14ac:dyDescent="0.2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</row>
    <row r="227" spans="1:34" ht="12.75" x14ac:dyDescent="0.2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</row>
    <row r="228" spans="1:34" ht="12.75" x14ac:dyDescent="0.2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</row>
    <row r="229" spans="1:34" ht="12.75" x14ac:dyDescent="0.2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</row>
    <row r="230" spans="1:34" ht="12.75" x14ac:dyDescent="0.2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</row>
    <row r="231" spans="1:34" ht="12.75" x14ac:dyDescent="0.2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</row>
    <row r="232" spans="1:34" ht="12.75" x14ac:dyDescent="0.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</row>
    <row r="233" spans="1:34" ht="12.75" x14ac:dyDescent="0.2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</row>
    <row r="234" spans="1:34" ht="12.75" x14ac:dyDescent="0.2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</row>
    <row r="235" spans="1:34" ht="12.75" x14ac:dyDescent="0.2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</row>
    <row r="236" spans="1:34" ht="12.75" x14ac:dyDescent="0.2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</row>
    <row r="237" spans="1:34" ht="12.75" x14ac:dyDescent="0.2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</row>
    <row r="238" spans="1:34" ht="12.75" x14ac:dyDescent="0.2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</row>
    <row r="239" spans="1:34" ht="12.75" x14ac:dyDescent="0.2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</row>
    <row r="240" spans="1:34" ht="12.75" x14ac:dyDescent="0.2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</row>
    <row r="241" spans="1:34" ht="12.75" x14ac:dyDescent="0.2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</row>
    <row r="242" spans="1:34" ht="12.75" x14ac:dyDescent="0.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</row>
    <row r="243" spans="1:34" ht="12.75" x14ac:dyDescent="0.2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</row>
    <row r="244" spans="1:34" ht="12.75" x14ac:dyDescent="0.2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</row>
    <row r="245" spans="1:34" ht="12.75" x14ac:dyDescent="0.2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</row>
    <row r="246" spans="1:34" ht="12.75" x14ac:dyDescent="0.2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</row>
    <row r="247" spans="1:34" ht="12.75" x14ac:dyDescent="0.2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</row>
    <row r="248" spans="1:34" ht="12.75" x14ac:dyDescent="0.2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</row>
    <row r="249" spans="1:34" ht="12.75" x14ac:dyDescent="0.2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</row>
    <row r="250" spans="1:34" ht="12.75" x14ac:dyDescent="0.2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</row>
    <row r="251" spans="1:34" ht="12.75" x14ac:dyDescent="0.2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</row>
    <row r="252" spans="1:34" ht="12.75" x14ac:dyDescent="0.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</row>
    <row r="253" spans="1:34" ht="12.75" x14ac:dyDescent="0.2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</row>
    <row r="254" spans="1:34" ht="12.75" x14ac:dyDescent="0.2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</row>
    <row r="255" spans="1:34" ht="12.75" x14ac:dyDescent="0.2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</row>
    <row r="256" spans="1:34" ht="12.75" x14ac:dyDescent="0.2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</row>
    <row r="257" spans="1:34" ht="12.75" x14ac:dyDescent="0.2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</row>
    <row r="258" spans="1:34" ht="12.75" x14ac:dyDescent="0.2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</row>
    <row r="259" spans="1:34" ht="12.75" x14ac:dyDescent="0.2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</row>
    <row r="260" spans="1:34" ht="12.75" x14ac:dyDescent="0.2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</row>
    <row r="261" spans="1:34" ht="12.75" x14ac:dyDescent="0.2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</row>
    <row r="262" spans="1:34" ht="12.75" x14ac:dyDescent="0.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</row>
    <row r="263" spans="1:34" ht="12.75" x14ac:dyDescent="0.2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</row>
    <row r="264" spans="1:34" ht="12.75" x14ac:dyDescent="0.2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</row>
    <row r="265" spans="1:34" ht="12.75" x14ac:dyDescent="0.2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</row>
    <row r="266" spans="1:34" ht="12.75" x14ac:dyDescent="0.2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</row>
    <row r="267" spans="1:34" ht="12.75" x14ac:dyDescent="0.2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</row>
    <row r="268" spans="1:34" ht="12.75" x14ac:dyDescent="0.2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</row>
    <row r="269" spans="1:34" ht="12.75" x14ac:dyDescent="0.2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</row>
    <row r="270" spans="1:34" ht="12.75" x14ac:dyDescent="0.2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</row>
    <row r="271" spans="1:34" ht="12.75" x14ac:dyDescent="0.2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</row>
    <row r="272" spans="1:34" ht="12.75" x14ac:dyDescent="0.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</row>
    <row r="273" spans="1:34" ht="12.75" x14ac:dyDescent="0.2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</row>
    <row r="274" spans="1:34" ht="12.75" x14ac:dyDescent="0.2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</row>
    <row r="275" spans="1:34" ht="12.75" x14ac:dyDescent="0.2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</row>
    <row r="276" spans="1:34" ht="12.75" x14ac:dyDescent="0.2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</row>
    <row r="277" spans="1:34" ht="12.75" x14ac:dyDescent="0.2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</row>
    <row r="278" spans="1:34" ht="12.75" x14ac:dyDescent="0.2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</row>
    <row r="279" spans="1:34" ht="12.75" x14ac:dyDescent="0.2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</row>
    <row r="280" spans="1:34" ht="12.75" x14ac:dyDescent="0.2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</row>
    <row r="281" spans="1:34" ht="12.75" x14ac:dyDescent="0.2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</row>
    <row r="282" spans="1:34" ht="12.75" x14ac:dyDescent="0.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</row>
    <row r="283" spans="1:34" ht="12.75" x14ac:dyDescent="0.2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</row>
    <row r="284" spans="1:34" ht="12.75" x14ac:dyDescent="0.2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</row>
    <row r="285" spans="1:34" ht="12.75" x14ac:dyDescent="0.2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</row>
    <row r="286" spans="1:34" ht="12.75" x14ac:dyDescent="0.2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</row>
    <row r="287" spans="1:34" ht="12.75" x14ac:dyDescent="0.2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</row>
    <row r="288" spans="1:34" ht="12.75" x14ac:dyDescent="0.2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</row>
    <row r="289" spans="1:34" ht="12.75" x14ac:dyDescent="0.2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</row>
    <row r="290" spans="1:34" ht="12.75" x14ac:dyDescent="0.2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</row>
    <row r="291" spans="1:34" ht="12.75" x14ac:dyDescent="0.2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</row>
    <row r="292" spans="1:34" ht="12.75" x14ac:dyDescent="0.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</row>
    <row r="293" spans="1:34" ht="12.75" x14ac:dyDescent="0.2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</row>
    <row r="294" spans="1:34" ht="12.75" x14ac:dyDescent="0.2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</row>
    <row r="295" spans="1:34" ht="12.75" x14ac:dyDescent="0.2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</row>
    <row r="296" spans="1:34" ht="12.75" x14ac:dyDescent="0.2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</row>
    <row r="297" spans="1:34" ht="12.75" x14ac:dyDescent="0.2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</row>
    <row r="298" spans="1:34" ht="12.75" x14ac:dyDescent="0.2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</row>
    <row r="299" spans="1:34" ht="12.75" x14ac:dyDescent="0.2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</row>
    <row r="300" spans="1:34" ht="12.75" x14ac:dyDescent="0.2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</row>
    <row r="301" spans="1:34" ht="12.75" x14ac:dyDescent="0.2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</row>
    <row r="302" spans="1:34" ht="12.75" x14ac:dyDescent="0.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</row>
    <row r="303" spans="1:34" ht="12.75" x14ac:dyDescent="0.2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</row>
    <row r="304" spans="1:34" ht="12.75" x14ac:dyDescent="0.2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</row>
    <row r="305" spans="1:34" ht="12.75" x14ac:dyDescent="0.2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</row>
    <row r="306" spans="1:34" ht="12.75" x14ac:dyDescent="0.2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</row>
    <row r="307" spans="1:34" ht="12.75" x14ac:dyDescent="0.2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</row>
    <row r="308" spans="1:34" ht="12.75" x14ac:dyDescent="0.2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</row>
    <row r="309" spans="1:34" ht="12.75" x14ac:dyDescent="0.2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</row>
    <row r="310" spans="1:34" ht="12.75" x14ac:dyDescent="0.2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</row>
    <row r="311" spans="1:34" ht="12.75" x14ac:dyDescent="0.2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</row>
    <row r="312" spans="1:34" ht="12.75" x14ac:dyDescent="0.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</row>
    <row r="313" spans="1:34" ht="12.75" x14ac:dyDescent="0.2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</row>
    <row r="314" spans="1:34" ht="12.75" x14ac:dyDescent="0.2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</row>
    <row r="315" spans="1:34" ht="12.75" x14ac:dyDescent="0.2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</row>
    <row r="316" spans="1:34" ht="12.75" x14ac:dyDescent="0.2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</row>
    <row r="317" spans="1:34" ht="12.75" x14ac:dyDescent="0.2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</row>
    <row r="318" spans="1:34" ht="12.75" x14ac:dyDescent="0.2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</row>
    <row r="319" spans="1:34" ht="12.75" x14ac:dyDescent="0.2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</row>
    <row r="320" spans="1:34" ht="12.75" x14ac:dyDescent="0.2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</row>
    <row r="321" spans="1:34" ht="12.75" x14ac:dyDescent="0.2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</row>
    <row r="322" spans="1:34" ht="12.75" x14ac:dyDescent="0.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</row>
    <row r="323" spans="1:34" ht="12.75" x14ac:dyDescent="0.2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</row>
    <row r="324" spans="1:34" ht="12.75" x14ac:dyDescent="0.2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</row>
    <row r="325" spans="1:34" ht="12.75" x14ac:dyDescent="0.2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</row>
    <row r="326" spans="1:34" ht="12.75" x14ac:dyDescent="0.2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</row>
    <row r="327" spans="1:34" ht="12.75" x14ac:dyDescent="0.2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</row>
    <row r="328" spans="1:34" ht="12.75" x14ac:dyDescent="0.2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</row>
    <row r="329" spans="1:34" ht="12.75" x14ac:dyDescent="0.2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</row>
    <row r="330" spans="1:34" ht="12.75" x14ac:dyDescent="0.2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</row>
    <row r="331" spans="1:34" ht="12.75" x14ac:dyDescent="0.2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</row>
    <row r="332" spans="1:34" ht="12.75" x14ac:dyDescent="0.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</row>
    <row r="333" spans="1:34" ht="12.75" x14ac:dyDescent="0.2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</row>
    <row r="334" spans="1:34" ht="12.75" x14ac:dyDescent="0.2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</row>
    <row r="335" spans="1:34" ht="12.75" x14ac:dyDescent="0.2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</row>
    <row r="336" spans="1:34" ht="12.75" x14ac:dyDescent="0.2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</row>
    <row r="337" spans="1:34" ht="12.75" x14ac:dyDescent="0.2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</row>
    <row r="338" spans="1:34" ht="12.75" x14ac:dyDescent="0.2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</row>
    <row r="339" spans="1:34" ht="12.75" x14ac:dyDescent="0.2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</row>
    <row r="340" spans="1:34" ht="12.75" x14ac:dyDescent="0.2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</row>
    <row r="341" spans="1:34" ht="12.75" x14ac:dyDescent="0.2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</row>
    <row r="342" spans="1:34" ht="12.75" x14ac:dyDescent="0.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</row>
    <row r="343" spans="1:34" ht="12.75" x14ac:dyDescent="0.2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</row>
    <row r="344" spans="1:34" ht="12.75" x14ac:dyDescent="0.2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</row>
    <row r="345" spans="1:34" ht="12.75" x14ac:dyDescent="0.2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</row>
    <row r="346" spans="1:34" ht="12.75" x14ac:dyDescent="0.2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</row>
    <row r="347" spans="1:34" ht="12.75" x14ac:dyDescent="0.2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</row>
    <row r="348" spans="1:34" ht="12.75" x14ac:dyDescent="0.2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</row>
    <row r="349" spans="1:34" ht="12.75" x14ac:dyDescent="0.2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</row>
    <row r="350" spans="1:34" ht="12.75" x14ac:dyDescent="0.2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</row>
    <row r="351" spans="1:34" ht="12.75" x14ac:dyDescent="0.2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</row>
    <row r="352" spans="1:34" ht="12.75" x14ac:dyDescent="0.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</row>
    <row r="353" spans="1:34" ht="12.75" x14ac:dyDescent="0.2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</row>
    <row r="354" spans="1:34" ht="12.75" x14ac:dyDescent="0.2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</row>
    <row r="355" spans="1:34" ht="12.75" x14ac:dyDescent="0.2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</row>
    <row r="356" spans="1:34" ht="12.75" x14ac:dyDescent="0.2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</row>
    <row r="357" spans="1:34" ht="12.75" x14ac:dyDescent="0.2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</row>
    <row r="358" spans="1:34" ht="12.75" x14ac:dyDescent="0.2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</row>
    <row r="359" spans="1:34" ht="12.75" x14ac:dyDescent="0.2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</row>
    <row r="360" spans="1:34" ht="12.75" x14ac:dyDescent="0.2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</row>
    <row r="361" spans="1:34" ht="12.75" x14ac:dyDescent="0.2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</row>
    <row r="362" spans="1:34" ht="12.75" x14ac:dyDescent="0.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</row>
    <row r="363" spans="1:34" ht="12.75" x14ac:dyDescent="0.2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</row>
    <row r="364" spans="1:34" ht="12.75" x14ac:dyDescent="0.2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</row>
    <row r="365" spans="1:34" ht="12.75" x14ac:dyDescent="0.2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</row>
    <row r="366" spans="1:34" ht="12.75" x14ac:dyDescent="0.2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</row>
    <row r="367" spans="1:34" ht="12.75" x14ac:dyDescent="0.2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</row>
    <row r="368" spans="1:34" ht="12.75" x14ac:dyDescent="0.2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</row>
    <row r="369" spans="1:34" ht="12.75" x14ac:dyDescent="0.2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</row>
    <row r="370" spans="1:34" ht="12.75" x14ac:dyDescent="0.2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</row>
    <row r="371" spans="1:34" ht="12.75" x14ac:dyDescent="0.2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</row>
    <row r="372" spans="1:34" ht="12.75" x14ac:dyDescent="0.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</row>
    <row r="373" spans="1:34" ht="12.75" x14ac:dyDescent="0.2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</row>
    <row r="374" spans="1:34" ht="12.75" x14ac:dyDescent="0.2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</row>
    <row r="375" spans="1:34" ht="12.75" x14ac:dyDescent="0.2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</row>
    <row r="376" spans="1:34" ht="12.75" x14ac:dyDescent="0.2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</row>
    <row r="377" spans="1:34" ht="12.75" x14ac:dyDescent="0.2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</row>
    <row r="378" spans="1:34" ht="12.75" x14ac:dyDescent="0.2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</row>
    <row r="379" spans="1:34" ht="12.75" x14ac:dyDescent="0.2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</row>
    <row r="380" spans="1:34" ht="12.75" x14ac:dyDescent="0.2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</row>
    <row r="381" spans="1:34" ht="12.75" x14ac:dyDescent="0.2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</row>
    <row r="382" spans="1:34" ht="12.75" x14ac:dyDescent="0.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</row>
    <row r="383" spans="1:34" ht="12.75" x14ac:dyDescent="0.2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</row>
    <row r="384" spans="1:34" ht="12.75" x14ac:dyDescent="0.2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</row>
    <row r="385" spans="1:34" ht="12.75" x14ac:dyDescent="0.2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</row>
    <row r="386" spans="1:34" ht="12.75" x14ac:dyDescent="0.2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</row>
    <row r="387" spans="1:34" ht="12.75" x14ac:dyDescent="0.2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</row>
    <row r="388" spans="1:34" ht="12.75" x14ac:dyDescent="0.2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</row>
    <row r="389" spans="1:34" ht="12.75" x14ac:dyDescent="0.2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</row>
    <row r="390" spans="1:34" ht="12.75" x14ac:dyDescent="0.2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</row>
    <row r="391" spans="1:34" ht="12.75" x14ac:dyDescent="0.2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</row>
    <row r="392" spans="1:34" ht="12.75" x14ac:dyDescent="0.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</row>
    <row r="393" spans="1:34" ht="12.75" x14ac:dyDescent="0.2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</row>
    <row r="394" spans="1:34" ht="12.75" x14ac:dyDescent="0.2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</row>
    <row r="395" spans="1:34" ht="12.75" x14ac:dyDescent="0.2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</row>
    <row r="396" spans="1:34" ht="12.75" x14ac:dyDescent="0.2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</row>
    <row r="397" spans="1:34" ht="12.75" x14ac:dyDescent="0.2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</row>
    <row r="398" spans="1:34" ht="12.75" x14ac:dyDescent="0.2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</row>
    <row r="399" spans="1:34" ht="12.75" x14ac:dyDescent="0.2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</row>
    <row r="400" spans="1:34" ht="12.75" x14ac:dyDescent="0.2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</row>
    <row r="401" spans="1:34" ht="12.75" x14ac:dyDescent="0.2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</row>
    <row r="402" spans="1:34" ht="12.75" x14ac:dyDescent="0.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</row>
    <row r="403" spans="1:34" ht="12.75" x14ac:dyDescent="0.2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</row>
    <row r="404" spans="1:34" ht="12.75" x14ac:dyDescent="0.2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</row>
    <row r="405" spans="1:34" ht="12.75" x14ac:dyDescent="0.2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</row>
    <row r="406" spans="1:34" ht="12.75" x14ac:dyDescent="0.2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</row>
    <row r="407" spans="1:34" ht="12.75" x14ac:dyDescent="0.2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</row>
    <row r="408" spans="1:34" ht="12.75" x14ac:dyDescent="0.2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</row>
    <row r="409" spans="1:34" ht="12.75" x14ac:dyDescent="0.2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</row>
    <row r="410" spans="1:34" ht="12.75" x14ac:dyDescent="0.2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</row>
    <row r="411" spans="1:34" ht="12.75" x14ac:dyDescent="0.2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</row>
    <row r="412" spans="1:34" ht="12.75" x14ac:dyDescent="0.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</row>
    <row r="413" spans="1:34" ht="12.75" x14ac:dyDescent="0.2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</row>
    <row r="414" spans="1:34" ht="12.75" x14ac:dyDescent="0.2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</row>
    <row r="415" spans="1:34" ht="12.75" x14ac:dyDescent="0.2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</row>
    <row r="416" spans="1:34" ht="12.75" x14ac:dyDescent="0.2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</row>
    <row r="417" spans="1:34" ht="12.75" x14ac:dyDescent="0.2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</row>
    <row r="418" spans="1:34" ht="12.75" x14ac:dyDescent="0.2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</row>
    <row r="419" spans="1:34" ht="12.75" x14ac:dyDescent="0.2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</row>
    <row r="420" spans="1:34" ht="12.75" x14ac:dyDescent="0.2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</row>
    <row r="421" spans="1:34" ht="12.75" x14ac:dyDescent="0.2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</row>
    <row r="422" spans="1:34" ht="12.75" x14ac:dyDescent="0.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</row>
    <row r="423" spans="1:34" ht="12.75" x14ac:dyDescent="0.2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</row>
    <row r="424" spans="1:34" ht="12.75" x14ac:dyDescent="0.2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</row>
    <row r="425" spans="1:34" ht="12.75" x14ac:dyDescent="0.2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</row>
    <row r="426" spans="1:34" ht="12.75" x14ac:dyDescent="0.2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</row>
    <row r="427" spans="1:34" ht="12.75" x14ac:dyDescent="0.2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</row>
    <row r="428" spans="1:34" ht="12.75" x14ac:dyDescent="0.2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</row>
    <row r="429" spans="1:34" ht="12.75" x14ac:dyDescent="0.2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</row>
    <row r="430" spans="1:34" ht="12.75" x14ac:dyDescent="0.2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</row>
    <row r="431" spans="1:34" ht="12.75" x14ac:dyDescent="0.2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</row>
    <row r="432" spans="1:34" ht="12.75" x14ac:dyDescent="0.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</row>
    <row r="433" spans="1:34" ht="12.75" x14ac:dyDescent="0.2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</row>
    <row r="434" spans="1:34" ht="12.75" x14ac:dyDescent="0.2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</row>
    <row r="435" spans="1:34" ht="12.75" x14ac:dyDescent="0.2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</row>
    <row r="436" spans="1:34" ht="12.75" x14ac:dyDescent="0.2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</row>
    <row r="437" spans="1:34" ht="12.75" x14ac:dyDescent="0.2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</row>
    <row r="438" spans="1:34" ht="12.75" x14ac:dyDescent="0.2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</row>
    <row r="439" spans="1:34" ht="12.75" x14ac:dyDescent="0.2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</row>
    <row r="440" spans="1:34" ht="12.75" x14ac:dyDescent="0.2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</row>
    <row r="441" spans="1:34" ht="12.75" x14ac:dyDescent="0.2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</row>
    <row r="442" spans="1:34" ht="12.75" x14ac:dyDescent="0.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</row>
    <row r="443" spans="1:34" ht="12.75" x14ac:dyDescent="0.2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</row>
    <row r="444" spans="1:34" ht="12.75" x14ac:dyDescent="0.2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</row>
    <row r="445" spans="1:34" ht="12.75" x14ac:dyDescent="0.2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</row>
    <row r="446" spans="1:34" ht="12.75" x14ac:dyDescent="0.2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</row>
    <row r="447" spans="1:34" ht="12.75" x14ac:dyDescent="0.2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</row>
    <row r="448" spans="1:34" ht="12.75" x14ac:dyDescent="0.2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</row>
    <row r="449" spans="1:34" ht="12.75" x14ac:dyDescent="0.2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</row>
    <row r="450" spans="1:34" ht="12.75" x14ac:dyDescent="0.2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</row>
    <row r="451" spans="1:34" ht="12.75" x14ac:dyDescent="0.2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</row>
    <row r="452" spans="1:34" ht="12.75" x14ac:dyDescent="0.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</row>
    <row r="453" spans="1:34" ht="12.75" x14ac:dyDescent="0.2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</row>
    <row r="454" spans="1:34" ht="12.75" x14ac:dyDescent="0.2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</row>
    <row r="455" spans="1:34" ht="12.75" x14ac:dyDescent="0.2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</row>
    <row r="456" spans="1:34" ht="12.75" x14ac:dyDescent="0.2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</row>
    <row r="457" spans="1:34" ht="12.75" x14ac:dyDescent="0.2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</row>
    <row r="458" spans="1:34" ht="12.75" x14ac:dyDescent="0.2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</row>
    <row r="459" spans="1:34" ht="12.75" x14ac:dyDescent="0.2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</row>
    <row r="460" spans="1:34" ht="12.75" x14ac:dyDescent="0.2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</row>
    <row r="461" spans="1:34" ht="12.75" x14ac:dyDescent="0.2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</row>
    <row r="462" spans="1:34" ht="12.75" x14ac:dyDescent="0.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</row>
    <row r="463" spans="1:34" ht="12.75" x14ac:dyDescent="0.2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</row>
    <row r="464" spans="1:34" ht="12.75" x14ac:dyDescent="0.2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</row>
    <row r="465" spans="1:34" ht="12.75" x14ac:dyDescent="0.2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</row>
    <row r="466" spans="1:34" ht="12.75" x14ac:dyDescent="0.2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</row>
    <row r="467" spans="1:34" ht="12.75" x14ac:dyDescent="0.2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</row>
    <row r="468" spans="1:34" ht="12.75" x14ac:dyDescent="0.2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</row>
    <row r="469" spans="1:34" ht="12.75" x14ac:dyDescent="0.2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</row>
    <row r="470" spans="1:34" ht="12.75" x14ac:dyDescent="0.2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</row>
    <row r="471" spans="1:34" ht="12.75" x14ac:dyDescent="0.2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</row>
    <row r="472" spans="1:34" ht="12.75" x14ac:dyDescent="0.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</row>
    <row r="473" spans="1:34" ht="12.75" x14ac:dyDescent="0.2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</row>
    <row r="474" spans="1:34" ht="12.75" x14ac:dyDescent="0.2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</row>
    <row r="475" spans="1:34" ht="12.75" x14ac:dyDescent="0.2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</row>
    <row r="476" spans="1:34" ht="12.75" x14ac:dyDescent="0.2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</row>
    <row r="477" spans="1:34" ht="12.75" x14ac:dyDescent="0.2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</row>
    <row r="478" spans="1:34" ht="12.75" x14ac:dyDescent="0.2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</row>
    <row r="479" spans="1:34" ht="12.75" x14ac:dyDescent="0.2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</row>
    <row r="480" spans="1:34" ht="12.75" x14ac:dyDescent="0.2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</row>
    <row r="481" spans="1:34" ht="12.75" x14ac:dyDescent="0.2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</row>
    <row r="482" spans="1:34" ht="12.75" x14ac:dyDescent="0.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</row>
    <row r="483" spans="1:34" ht="12.75" x14ac:dyDescent="0.2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</row>
    <row r="484" spans="1:34" ht="12.75" x14ac:dyDescent="0.2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</row>
    <row r="485" spans="1:34" ht="12.75" x14ac:dyDescent="0.2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</row>
    <row r="486" spans="1:34" ht="12.75" x14ac:dyDescent="0.2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</row>
    <row r="487" spans="1:34" ht="12.75" x14ac:dyDescent="0.2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</row>
    <row r="488" spans="1:34" ht="12.75" x14ac:dyDescent="0.2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</row>
    <row r="489" spans="1:34" ht="12.75" x14ac:dyDescent="0.2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</row>
    <row r="490" spans="1:34" ht="12.75" x14ac:dyDescent="0.2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</row>
    <row r="491" spans="1:34" ht="12.75" x14ac:dyDescent="0.2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</row>
    <row r="492" spans="1:34" ht="12.75" x14ac:dyDescent="0.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</row>
    <row r="493" spans="1:34" ht="12.75" x14ac:dyDescent="0.2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</row>
    <row r="494" spans="1:34" ht="12.75" x14ac:dyDescent="0.2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</row>
    <row r="495" spans="1:34" ht="12.75" x14ac:dyDescent="0.2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</row>
    <row r="496" spans="1:34" ht="12.75" x14ac:dyDescent="0.2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</row>
    <row r="497" spans="1:34" ht="12.75" x14ac:dyDescent="0.2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</row>
    <row r="498" spans="1:34" ht="12.75" x14ac:dyDescent="0.2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</row>
    <row r="499" spans="1:34" ht="12.75" x14ac:dyDescent="0.2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</row>
    <row r="500" spans="1:34" ht="12.75" x14ac:dyDescent="0.2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</row>
    <row r="501" spans="1:34" ht="12.75" x14ac:dyDescent="0.2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</row>
    <row r="502" spans="1:34" ht="12.75" x14ac:dyDescent="0.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</row>
    <row r="503" spans="1:34" ht="12.75" x14ac:dyDescent="0.2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</row>
    <row r="504" spans="1:34" ht="12.75" x14ac:dyDescent="0.2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</row>
    <row r="505" spans="1:34" ht="12.75" x14ac:dyDescent="0.2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</row>
    <row r="506" spans="1:34" ht="12.75" x14ac:dyDescent="0.2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</row>
    <row r="507" spans="1:34" ht="12.75" x14ac:dyDescent="0.2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</row>
    <row r="508" spans="1:34" ht="12.75" x14ac:dyDescent="0.2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</row>
    <row r="509" spans="1:34" ht="12.75" x14ac:dyDescent="0.2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</row>
    <row r="510" spans="1:34" ht="12.75" x14ac:dyDescent="0.2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</row>
    <row r="511" spans="1:34" ht="12.75" x14ac:dyDescent="0.2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</row>
    <row r="512" spans="1:34" ht="12.75" x14ac:dyDescent="0.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</row>
    <row r="513" spans="1:34" ht="12.75" x14ac:dyDescent="0.2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</row>
    <row r="514" spans="1:34" ht="12.75" x14ac:dyDescent="0.2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</row>
    <row r="515" spans="1:34" ht="12.75" x14ac:dyDescent="0.2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</row>
    <row r="516" spans="1:34" ht="12.75" x14ac:dyDescent="0.2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</row>
    <row r="517" spans="1:34" ht="12.75" x14ac:dyDescent="0.2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</row>
    <row r="518" spans="1:34" ht="12.75" x14ac:dyDescent="0.2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</row>
    <row r="519" spans="1:34" ht="12.75" x14ac:dyDescent="0.2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</row>
    <row r="520" spans="1:34" ht="12.75" x14ac:dyDescent="0.2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</row>
    <row r="521" spans="1:34" ht="12.75" x14ac:dyDescent="0.2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</row>
    <row r="522" spans="1:34" ht="12.75" x14ac:dyDescent="0.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</row>
    <row r="523" spans="1:34" ht="12.75" x14ac:dyDescent="0.2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</row>
    <row r="524" spans="1:34" ht="12.75" x14ac:dyDescent="0.2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</row>
    <row r="525" spans="1:34" ht="12.75" x14ac:dyDescent="0.2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</row>
    <row r="526" spans="1:34" ht="12.75" x14ac:dyDescent="0.2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</row>
    <row r="527" spans="1:34" ht="12.75" x14ac:dyDescent="0.2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</row>
    <row r="528" spans="1:34" ht="12.75" x14ac:dyDescent="0.2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</row>
    <row r="529" spans="1:34" ht="12.75" x14ac:dyDescent="0.2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</row>
    <row r="530" spans="1:34" ht="12.75" x14ac:dyDescent="0.2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</row>
    <row r="531" spans="1:34" ht="12.75" x14ac:dyDescent="0.2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</row>
    <row r="532" spans="1:34" ht="12.75" x14ac:dyDescent="0.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</row>
    <row r="533" spans="1:34" ht="12.75" x14ac:dyDescent="0.2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</row>
    <row r="534" spans="1:34" ht="12.75" x14ac:dyDescent="0.2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</row>
    <row r="535" spans="1:34" ht="12.75" x14ac:dyDescent="0.2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</row>
    <row r="536" spans="1:34" ht="12.75" x14ac:dyDescent="0.2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</row>
    <row r="537" spans="1:34" ht="12.75" x14ac:dyDescent="0.2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</row>
    <row r="538" spans="1:34" ht="12.75" x14ac:dyDescent="0.2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</row>
    <row r="539" spans="1:34" ht="12.75" x14ac:dyDescent="0.2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</row>
    <row r="540" spans="1:34" ht="12.75" x14ac:dyDescent="0.2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</row>
    <row r="541" spans="1:34" ht="12.75" x14ac:dyDescent="0.2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</row>
    <row r="542" spans="1:34" ht="12.75" x14ac:dyDescent="0.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</row>
    <row r="543" spans="1:34" ht="12.75" x14ac:dyDescent="0.2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</row>
    <row r="544" spans="1:34" ht="12.75" x14ac:dyDescent="0.2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</row>
    <row r="545" spans="1:34" ht="12.75" x14ac:dyDescent="0.2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</row>
    <row r="546" spans="1:34" ht="12.75" x14ac:dyDescent="0.2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</row>
    <row r="547" spans="1:34" ht="12.75" x14ac:dyDescent="0.2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</row>
    <row r="548" spans="1:34" ht="12.75" x14ac:dyDescent="0.2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</row>
    <row r="549" spans="1:34" ht="12.75" x14ac:dyDescent="0.2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</row>
    <row r="550" spans="1:34" ht="12.75" x14ac:dyDescent="0.2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</row>
    <row r="551" spans="1:34" ht="12.75" x14ac:dyDescent="0.2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</row>
    <row r="552" spans="1:34" ht="12.75" x14ac:dyDescent="0.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</row>
    <row r="553" spans="1:34" ht="12.75" x14ac:dyDescent="0.2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</row>
    <row r="554" spans="1:34" ht="12.75" x14ac:dyDescent="0.2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</row>
    <row r="555" spans="1:34" ht="12.75" x14ac:dyDescent="0.2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</row>
    <row r="556" spans="1:34" ht="12.75" x14ac:dyDescent="0.2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</row>
    <row r="557" spans="1:34" ht="12.75" x14ac:dyDescent="0.2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</row>
    <row r="558" spans="1:34" ht="12.75" x14ac:dyDescent="0.2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</row>
    <row r="559" spans="1:34" ht="12.75" x14ac:dyDescent="0.2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</row>
    <row r="560" spans="1:34" ht="12.75" x14ac:dyDescent="0.2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</row>
    <row r="561" spans="1:34" ht="12.75" x14ac:dyDescent="0.2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</row>
    <row r="562" spans="1:34" ht="12.75" x14ac:dyDescent="0.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</row>
    <row r="563" spans="1:34" ht="12.75" x14ac:dyDescent="0.2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</row>
    <row r="564" spans="1:34" ht="12.75" x14ac:dyDescent="0.2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</row>
    <row r="565" spans="1:34" ht="12.75" x14ac:dyDescent="0.2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</row>
    <row r="566" spans="1:34" ht="12.75" x14ac:dyDescent="0.2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</row>
    <row r="567" spans="1:34" ht="12.75" x14ac:dyDescent="0.2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</row>
    <row r="568" spans="1:34" ht="12.75" x14ac:dyDescent="0.2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</row>
    <row r="569" spans="1:34" ht="12.75" x14ac:dyDescent="0.2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</row>
    <row r="570" spans="1:34" ht="12.75" x14ac:dyDescent="0.2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</row>
    <row r="571" spans="1:34" ht="12.75" x14ac:dyDescent="0.2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</row>
    <row r="572" spans="1:34" ht="12.75" x14ac:dyDescent="0.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</row>
    <row r="573" spans="1:34" ht="12.75" x14ac:dyDescent="0.2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</row>
    <row r="574" spans="1:34" ht="12.75" x14ac:dyDescent="0.2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</row>
    <row r="575" spans="1:34" ht="12.75" x14ac:dyDescent="0.2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</row>
    <row r="576" spans="1:34" ht="12.75" x14ac:dyDescent="0.2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</row>
    <row r="577" spans="1:34" ht="12.75" x14ac:dyDescent="0.2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</row>
    <row r="578" spans="1:34" ht="12.75" x14ac:dyDescent="0.2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</row>
    <row r="579" spans="1:34" ht="12.75" x14ac:dyDescent="0.2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</row>
    <row r="580" spans="1:34" ht="12.75" x14ac:dyDescent="0.2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</row>
    <row r="581" spans="1:34" ht="12.75" x14ac:dyDescent="0.2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</row>
    <row r="582" spans="1:34" ht="12.75" x14ac:dyDescent="0.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</row>
    <row r="583" spans="1:34" ht="12.75" x14ac:dyDescent="0.2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</row>
    <row r="584" spans="1:34" ht="12.75" x14ac:dyDescent="0.2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</row>
    <row r="585" spans="1:34" ht="12.75" x14ac:dyDescent="0.2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</row>
    <row r="586" spans="1:34" ht="12.75" x14ac:dyDescent="0.2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</row>
    <row r="587" spans="1:34" ht="12.75" x14ac:dyDescent="0.2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</row>
    <row r="588" spans="1:34" ht="12.75" x14ac:dyDescent="0.2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</row>
    <row r="589" spans="1:34" ht="12.75" x14ac:dyDescent="0.2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</row>
    <row r="590" spans="1:34" ht="12.75" x14ac:dyDescent="0.2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</row>
    <row r="591" spans="1:34" ht="12.75" x14ac:dyDescent="0.2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</row>
    <row r="592" spans="1:34" ht="12.75" x14ac:dyDescent="0.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</row>
    <row r="593" spans="1:34" ht="12.75" x14ac:dyDescent="0.2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</row>
    <row r="594" spans="1:34" ht="12.75" x14ac:dyDescent="0.2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</row>
    <row r="595" spans="1:34" ht="12.75" x14ac:dyDescent="0.2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</row>
    <row r="596" spans="1:34" ht="12.75" x14ac:dyDescent="0.2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</row>
    <row r="597" spans="1:34" ht="12.75" x14ac:dyDescent="0.2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</row>
    <row r="598" spans="1:34" ht="12.75" x14ac:dyDescent="0.2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</row>
    <row r="599" spans="1:34" ht="12.75" x14ac:dyDescent="0.2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</row>
    <row r="600" spans="1:34" ht="12.75" x14ac:dyDescent="0.2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</row>
    <row r="601" spans="1:34" ht="12.75" x14ac:dyDescent="0.2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</row>
    <row r="602" spans="1:34" ht="12.75" x14ac:dyDescent="0.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</row>
    <row r="603" spans="1:34" ht="12.75" x14ac:dyDescent="0.2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</row>
    <row r="604" spans="1:34" ht="12.75" x14ac:dyDescent="0.2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</row>
    <row r="605" spans="1:34" ht="12.75" x14ac:dyDescent="0.2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</row>
    <row r="606" spans="1:34" ht="12.75" x14ac:dyDescent="0.2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</row>
    <row r="607" spans="1:34" ht="12.75" x14ac:dyDescent="0.2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</row>
    <row r="608" spans="1:34" ht="12.75" x14ac:dyDescent="0.2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</row>
    <row r="609" spans="1:34" ht="12.75" x14ac:dyDescent="0.2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</row>
    <row r="610" spans="1:34" ht="12.75" x14ac:dyDescent="0.2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</row>
    <row r="611" spans="1:34" ht="12.75" x14ac:dyDescent="0.2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</row>
    <row r="612" spans="1:34" ht="12.75" x14ac:dyDescent="0.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</row>
    <row r="613" spans="1:34" ht="12.75" x14ac:dyDescent="0.2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</row>
    <row r="614" spans="1:34" ht="12.75" x14ac:dyDescent="0.2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</row>
    <row r="615" spans="1:34" ht="12.75" x14ac:dyDescent="0.2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</row>
    <row r="616" spans="1:34" ht="12.75" x14ac:dyDescent="0.2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</row>
    <row r="617" spans="1:34" ht="12.75" x14ac:dyDescent="0.2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</row>
    <row r="618" spans="1:34" ht="12.75" x14ac:dyDescent="0.2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</row>
    <row r="619" spans="1:34" ht="12.75" x14ac:dyDescent="0.2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</row>
    <row r="620" spans="1:34" ht="12.75" x14ac:dyDescent="0.2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</row>
    <row r="621" spans="1:34" ht="12.75" x14ac:dyDescent="0.2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</row>
    <row r="622" spans="1:34" ht="12.75" x14ac:dyDescent="0.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</row>
    <row r="623" spans="1:34" ht="12.75" x14ac:dyDescent="0.2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</row>
    <row r="624" spans="1:34" ht="12.75" x14ac:dyDescent="0.2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</row>
    <row r="625" spans="1:34" ht="12.75" x14ac:dyDescent="0.2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</row>
    <row r="626" spans="1:34" ht="12.75" x14ac:dyDescent="0.2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</row>
    <row r="627" spans="1:34" ht="12.75" x14ac:dyDescent="0.2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</row>
    <row r="628" spans="1:34" ht="12.75" x14ac:dyDescent="0.2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</row>
    <row r="629" spans="1:34" ht="12.75" x14ac:dyDescent="0.2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</row>
    <row r="630" spans="1:34" ht="12.75" x14ac:dyDescent="0.2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</row>
    <row r="631" spans="1:34" ht="12.75" x14ac:dyDescent="0.2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</row>
    <row r="632" spans="1:34" ht="12.75" x14ac:dyDescent="0.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</row>
    <row r="633" spans="1:34" ht="12.75" x14ac:dyDescent="0.2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</row>
    <row r="634" spans="1:34" ht="12.75" x14ac:dyDescent="0.2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</row>
    <row r="635" spans="1:34" ht="12.75" x14ac:dyDescent="0.2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</row>
    <row r="636" spans="1:34" ht="12.75" x14ac:dyDescent="0.2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</row>
    <row r="637" spans="1:34" ht="12.75" x14ac:dyDescent="0.2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</row>
    <row r="638" spans="1:34" ht="12.75" x14ac:dyDescent="0.2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</row>
    <row r="639" spans="1:34" ht="12.75" x14ac:dyDescent="0.2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</row>
    <row r="640" spans="1:34" ht="12.75" x14ac:dyDescent="0.2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</row>
    <row r="641" spans="1:34" ht="12.75" x14ac:dyDescent="0.2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</row>
    <row r="642" spans="1:34" ht="12.75" x14ac:dyDescent="0.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</row>
    <row r="643" spans="1:34" ht="12.75" x14ac:dyDescent="0.2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</row>
    <row r="644" spans="1:34" ht="12.75" x14ac:dyDescent="0.2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</row>
    <row r="645" spans="1:34" ht="12.75" x14ac:dyDescent="0.2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</row>
    <row r="646" spans="1:34" ht="12.75" x14ac:dyDescent="0.2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</row>
    <row r="647" spans="1:34" ht="12.75" x14ac:dyDescent="0.2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</row>
    <row r="648" spans="1:34" ht="12.75" x14ac:dyDescent="0.2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</row>
    <row r="649" spans="1:34" ht="12.75" x14ac:dyDescent="0.2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</row>
    <row r="650" spans="1:34" ht="12.75" x14ac:dyDescent="0.2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</row>
    <row r="651" spans="1:34" ht="12.75" x14ac:dyDescent="0.2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</row>
    <row r="652" spans="1:34" ht="12.75" x14ac:dyDescent="0.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</row>
    <row r="653" spans="1:34" ht="12.75" x14ac:dyDescent="0.2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</row>
    <row r="654" spans="1:34" ht="12.75" x14ac:dyDescent="0.2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</row>
    <row r="655" spans="1:34" ht="12.75" x14ac:dyDescent="0.2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</row>
    <row r="656" spans="1:34" ht="12.75" x14ac:dyDescent="0.2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</row>
    <row r="657" spans="1:34" ht="12.75" x14ac:dyDescent="0.2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</row>
    <row r="658" spans="1:34" ht="12.75" x14ac:dyDescent="0.2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</row>
    <row r="659" spans="1:34" ht="12.75" x14ac:dyDescent="0.2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</row>
    <row r="660" spans="1:34" ht="12.75" x14ac:dyDescent="0.2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</row>
    <row r="661" spans="1:34" ht="12.75" x14ac:dyDescent="0.2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</row>
    <row r="662" spans="1:34" ht="12.75" x14ac:dyDescent="0.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</row>
    <row r="663" spans="1:34" ht="12.75" x14ac:dyDescent="0.2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</row>
    <row r="664" spans="1:34" ht="12.75" x14ac:dyDescent="0.2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</row>
    <row r="665" spans="1:34" ht="12.75" x14ac:dyDescent="0.2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</row>
    <row r="666" spans="1:34" ht="12.75" x14ac:dyDescent="0.2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</row>
    <row r="667" spans="1:34" ht="12.75" x14ac:dyDescent="0.2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</row>
    <row r="668" spans="1:34" ht="12.75" x14ac:dyDescent="0.2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</row>
    <row r="669" spans="1:34" ht="12.75" x14ac:dyDescent="0.2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</row>
    <row r="670" spans="1:34" ht="12.75" x14ac:dyDescent="0.2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</row>
    <row r="671" spans="1:34" ht="12.75" x14ac:dyDescent="0.2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</row>
    <row r="672" spans="1:34" ht="12.75" x14ac:dyDescent="0.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</row>
    <row r="673" spans="1:34" ht="12.75" x14ac:dyDescent="0.2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</row>
    <row r="674" spans="1:34" ht="12.75" x14ac:dyDescent="0.2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</row>
    <row r="675" spans="1:34" ht="12.75" x14ac:dyDescent="0.2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</row>
    <row r="676" spans="1:34" ht="12.75" x14ac:dyDescent="0.2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</row>
    <row r="677" spans="1:34" ht="12.75" x14ac:dyDescent="0.2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</row>
    <row r="678" spans="1:34" ht="12.75" x14ac:dyDescent="0.2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</row>
    <row r="679" spans="1:34" ht="12.75" x14ac:dyDescent="0.2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</row>
    <row r="680" spans="1:34" ht="12.75" x14ac:dyDescent="0.2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</row>
    <row r="681" spans="1:34" ht="12.75" x14ac:dyDescent="0.2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</row>
    <row r="682" spans="1:34" ht="12.75" x14ac:dyDescent="0.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</row>
    <row r="683" spans="1:34" ht="12.75" x14ac:dyDescent="0.2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</row>
    <row r="684" spans="1:34" ht="12.75" x14ac:dyDescent="0.2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</row>
    <row r="685" spans="1:34" ht="12.75" x14ac:dyDescent="0.2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</row>
    <row r="686" spans="1:34" ht="12.75" x14ac:dyDescent="0.2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</row>
    <row r="687" spans="1:34" ht="12.75" x14ac:dyDescent="0.2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</row>
    <row r="688" spans="1:34" ht="12.75" x14ac:dyDescent="0.2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</row>
    <row r="689" spans="1:34" ht="12.75" x14ac:dyDescent="0.2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</row>
    <row r="690" spans="1:34" ht="12.75" x14ac:dyDescent="0.2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</row>
    <row r="691" spans="1:34" ht="12.75" x14ac:dyDescent="0.2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</row>
    <row r="692" spans="1:34" ht="12.75" x14ac:dyDescent="0.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</row>
    <row r="693" spans="1:34" ht="12.75" x14ac:dyDescent="0.2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</row>
    <row r="694" spans="1:34" ht="12.75" x14ac:dyDescent="0.2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</row>
    <row r="695" spans="1:34" ht="12.75" x14ac:dyDescent="0.2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</row>
    <row r="696" spans="1:34" ht="12.75" x14ac:dyDescent="0.2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</row>
    <row r="697" spans="1:34" ht="12.75" x14ac:dyDescent="0.2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</row>
    <row r="698" spans="1:34" ht="12.75" x14ac:dyDescent="0.2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</row>
    <row r="699" spans="1:34" ht="12.75" x14ac:dyDescent="0.2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</row>
    <row r="700" spans="1:34" ht="12.75" x14ac:dyDescent="0.2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</row>
    <row r="701" spans="1:34" ht="12.75" x14ac:dyDescent="0.2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</row>
    <row r="702" spans="1:34" ht="12.75" x14ac:dyDescent="0.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</row>
    <row r="703" spans="1:34" ht="12.75" x14ac:dyDescent="0.2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</row>
    <row r="704" spans="1:34" ht="12.75" x14ac:dyDescent="0.2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</row>
    <row r="705" spans="1:34" ht="12.75" x14ac:dyDescent="0.2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</row>
    <row r="706" spans="1:34" ht="12.75" x14ac:dyDescent="0.2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</row>
    <row r="707" spans="1:34" ht="12.75" x14ac:dyDescent="0.2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</row>
    <row r="708" spans="1:34" ht="12.75" x14ac:dyDescent="0.2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</row>
    <row r="709" spans="1:34" ht="12.75" x14ac:dyDescent="0.2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</row>
    <row r="710" spans="1:34" ht="12.75" x14ac:dyDescent="0.2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</row>
    <row r="711" spans="1:34" ht="12.75" x14ac:dyDescent="0.2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</row>
    <row r="712" spans="1:34" ht="12.75" x14ac:dyDescent="0.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</row>
    <row r="713" spans="1:34" ht="12.75" x14ac:dyDescent="0.2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</row>
    <row r="714" spans="1:34" ht="12.75" x14ac:dyDescent="0.2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</row>
    <row r="715" spans="1:34" ht="12.75" x14ac:dyDescent="0.2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</row>
    <row r="716" spans="1:34" ht="12.75" x14ac:dyDescent="0.2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</row>
    <row r="717" spans="1:34" ht="12.75" x14ac:dyDescent="0.2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</row>
    <row r="718" spans="1:34" ht="12.75" x14ac:dyDescent="0.2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</row>
    <row r="719" spans="1:34" ht="12.75" x14ac:dyDescent="0.2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</row>
    <row r="720" spans="1:34" ht="12.75" x14ac:dyDescent="0.2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</row>
    <row r="721" spans="1:34" ht="12.75" x14ac:dyDescent="0.2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</row>
    <row r="722" spans="1:34" ht="12.75" x14ac:dyDescent="0.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</row>
    <row r="723" spans="1:34" ht="12.75" x14ac:dyDescent="0.2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</row>
    <row r="724" spans="1:34" ht="12.75" x14ac:dyDescent="0.2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</row>
    <row r="725" spans="1:34" ht="12.75" x14ac:dyDescent="0.2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</row>
    <row r="726" spans="1:34" ht="12.75" x14ac:dyDescent="0.2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</row>
    <row r="727" spans="1:34" ht="12.75" x14ac:dyDescent="0.2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</row>
    <row r="728" spans="1:34" ht="12.75" x14ac:dyDescent="0.2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</row>
    <row r="729" spans="1:34" ht="12.75" x14ac:dyDescent="0.2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</row>
    <row r="730" spans="1:34" ht="12.75" x14ac:dyDescent="0.2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</row>
    <row r="731" spans="1:34" ht="12.75" x14ac:dyDescent="0.2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</row>
    <row r="732" spans="1:34" ht="12.75" x14ac:dyDescent="0.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</row>
    <row r="733" spans="1:34" ht="12.75" x14ac:dyDescent="0.2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</row>
    <row r="734" spans="1:34" ht="12.75" x14ac:dyDescent="0.2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</row>
    <row r="735" spans="1:34" ht="12.75" x14ac:dyDescent="0.2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</row>
    <row r="736" spans="1:34" ht="12.75" x14ac:dyDescent="0.2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</row>
    <row r="737" spans="1:34" ht="12.75" x14ac:dyDescent="0.2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</row>
    <row r="738" spans="1:34" ht="12.75" x14ac:dyDescent="0.2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</row>
    <row r="739" spans="1:34" ht="12.75" x14ac:dyDescent="0.2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</row>
    <row r="740" spans="1:34" ht="12.75" x14ac:dyDescent="0.2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</row>
    <row r="741" spans="1:34" ht="12.75" x14ac:dyDescent="0.2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</row>
    <row r="742" spans="1:34" ht="12.75" x14ac:dyDescent="0.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</row>
    <row r="743" spans="1:34" ht="12.75" x14ac:dyDescent="0.2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</row>
    <row r="744" spans="1:34" ht="12.75" x14ac:dyDescent="0.2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</row>
    <row r="745" spans="1:34" ht="12.75" x14ac:dyDescent="0.2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</row>
    <row r="746" spans="1:34" ht="12.75" x14ac:dyDescent="0.2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</row>
    <row r="747" spans="1:34" ht="12.75" x14ac:dyDescent="0.2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</row>
    <row r="748" spans="1:34" ht="12.75" x14ac:dyDescent="0.2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</row>
    <row r="749" spans="1:34" ht="12.75" x14ac:dyDescent="0.2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</row>
    <row r="750" spans="1:34" ht="12.75" x14ac:dyDescent="0.2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</row>
    <row r="751" spans="1:34" ht="12.75" x14ac:dyDescent="0.2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</row>
    <row r="752" spans="1:34" ht="12.75" x14ac:dyDescent="0.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</row>
    <row r="753" spans="1:34" ht="12.75" x14ac:dyDescent="0.2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</row>
    <row r="754" spans="1:34" ht="12.75" x14ac:dyDescent="0.2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</row>
    <row r="755" spans="1:34" ht="12.75" x14ac:dyDescent="0.2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</row>
    <row r="756" spans="1:34" ht="12.75" x14ac:dyDescent="0.2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</row>
    <row r="757" spans="1:34" ht="12.75" x14ac:dyDescent="0.2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</row>
    <row r="758" spans="1:34" ht="12.75" x14ac:dyDescent="0.2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</row>
    <row r="759" spans="1:34" ht="12.75" x14ac:dyDescent="0.2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</row>
    <row r="760" spans="1:34" ht="12.75" x14ac:dyDescent="0.2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</row>
    <row r="761" spans="1:34" ht="12.75" x14ac:dyDescent="0.2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</row>
    <row r="762" spans="1:34" ht="12.75" x14ac:dyDescent="0.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</row>
    <row r="763" spans="1:34" ht="12.75" x14ac:dyDescent="0.2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</row>
    <row r="764" spans="1:34" ht="12.75" x14ac:dyDescent="0.2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</row>
    <row r="765" spans="1:34" ht="12.75" x14ac:dyDescent="0.2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</row>
    <row r="766" spans="1:34" ht="12.75" x14ac:dyDescent="0.2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</row>
    <row r="767" spans="1:34" ht="12.75" x14ac:dyDescent="0.2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</row>
    <row r="768" spans="1:34" ht="12.75" x14ac:dyDescent="0.2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</row>
    <row r="769" spans="1:34" ht="12.75" x14ac:dyDescent="0.2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</row>
    <row r="770" spans="1:34" ht="12.75" x14ac:dyDescent="0.2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</row>
    <row r="771" spans="1:34" ht="12.75" x14ac:dyDescent="0.2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</row>
    <row r="772" spans="1:34" ht="12.75" x14ac:dyDescent="0.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</row>
    <row r="773" spans="1:34" ht="12.75" x14ac:dyDescent="0.2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</row>
    <row r="774" spans="1:34" ht="12.75" x14ac:dyDescent="0.2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</row>
    <row r="775" spans="1:34" ht="12.75" x14ac:dyDescent="0.2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</row>
    <row r="776" spans="1:34" ht="12.75" x14ac:dyDescent="0.2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</row>
    <row r="777" spans="1:34" ht="12.75" x14ac:dyDescent="0.2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</row>
    <row r="778" spans="1:34" ht="12.75" x14ac:dyDescent="0.2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</row>
    <row r="779" spans="1:34" ht="12.75" x14ac:dyDescent="0.2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</row>
    <row r="780" spans="1:34" ht="12.75" x14ac:dyDescent="0.2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</row>
    <row r="781" spans="1:34" ht="12.75" x14ac:dyDescent="0.2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</row>
    <row r="782" spans="1:34" ht="12.75" x14ac:dyDescent="0.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</row>
    <row r="783" spans="1:34" ht="12.75" x14ac:dyDescent="0.2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</row>
    <row r="784" spans="1:34" ht="12.75" x14ac:dyDescent="0.2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</row>
    <row r="785" spans="1:34" ht="12.75" x14ac:dyDescent="0.2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</row>
    <row r="786" spans="1:34" ht="12.75" x14ac:dyDescent="0.2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</row>
    <row r="787" spans="1:34" ht="12.75" x14ac:dyDescent="0.2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</row>
    <row r="788" spans="1:34" ht="12.75" x14ac:dyDescent="0.2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</row>
    <row r="789" spans="1:34" ht="12.75" x14ac:dyDescent="0.2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</row>
    <row r="790" spans="1:34" ht="12.75" x14ac:dyDescent="0.2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</row>
    <row r="791" spans="1:34" ht="12.75" x14ac:dyDescent="0.2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</row>
    <row r="792" spans="1:34" ht="12.75" x14ac:dyDescent="0.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</row>
    <row r="793" spans="1:34" ht="12.75" x14ac:dyDescent="0.2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</row>
    <row r="794" spans="1:34" ht="12.75" x14ac:dyDescent="0.2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</row>
    <row r="795" spans="1:34" ht="12.75" x14ac:dyDescent="0.2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</row>
    <row r="796" spans="1:34" ht="12.75" x14ac:dyDescent="0.2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</row>
    <row r="797" spans="1:34" ht="12.75" x14ac:dyDescent="0.2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</row>
    <row r="798" spans="1:34" ht="12.75" x14ac:dyDescent="0.2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</row>
    <row r="799" spans="1:34" ht="12.75" x14ac:dyDescent="0.2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</row>
    <row r="800" spans="1:34" ht="12.75" x14ac:dyDescent="0.2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</row>
    <row r="801" spans="1:34" ht="12.75" x14ac:dyDescent="0.2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</row>
    <row r="802" spans="1:34" ht="12.75" x14ac:dyDescent="0.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</row>
    <row r="803" spans="1:34" ht="12.75" x14ac:dyDescent="0.2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</row>
    <row r="804" spans="1:34" ht="12.75" x14ac:dyDescent="0.2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</row>
    <row r="805" spans="1:34" ht="12.75" x14ac:dyDescent="0.2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</row>
    <row r="806" spans="1:34" ht="12.75" x14ac:dyDescent="0.2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</row>
    <row r="807" spans="1:34" ht="12.75" x14ac:dyDescent="0.2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</row>
    <row r="808" spans="1:34" ht="12.75" x14ac:dyDescent="0.2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</row>
    <row r="809" spans="1:34" ht="12.75" x14ac:dyDescent="0.2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</row>
    <row r="810" spans="1:34" ht="12.75" x14ac:dyDescent="0.2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</row>
    <row r="811" spans="1:34" ht="12.75" x14ac:dyDescent="0.2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</row>
    <row r="812" spans="1:34" ht="12.75" x14ac:dyDescent="0.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</row>
    <row r="813" spans="1:34" ht="12.75" x14ac:dyDescent="0.2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</row>
    <row r="814" spans="1:34" ht="12.75" x14ac:dyDescent="0.2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</row>
    <row r="815" spans="1:34" ht="12.75" x14ac:dyDescent="0.2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</row>
    <row r="816" spans="1:34" ht="12.75" x14ac:dyDescent="0.2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</row>
    <row r="817" spans="1:34" ht="12.75" x14ac:dyDescent="0.2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</row>
    <row r="818" spans="1:34" ht="12.75" x14ac:dyDescent="0.2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</row>
    <row r="819" spans="1:34" ht="12.75" x14ac:dyDescent="0.2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</row>
    <row r="820" spans="1:34" ht="12.75" x14ac:dyDescent="0.2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</row>
    <row r="821" spans="1:34" ht="12.75" x14ac:dyDescent="0.2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</row>
    <row r="822" spans="1:34" ht="12.75" x14ac:dyDescent="0.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</row>
    <row r="823" spans="1:34" ht="12.75" x14ac:dyDescent="0.2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</row>
    <row r="824" spans="1:34" ht="12.75" x14ac:dyDescent="0.2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</row>
    <row r="825" spans="1:34" ht="12.75" x14ac:dyDescent="0.2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</row>
    <row r="826" spans="1:34" ht="12.75" x14ac:dyDescent="0.2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</row>
    <row r="827" spans="1:34" ht="12.75" x14ac:dyDescent="0.2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</row>
    <row r="828" spans="1:34" ht="12.75" x14ac:dyDescent="0.2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</row>
    <row r="829" spans="1:34" ht="12.75" x14ac:dyDescent="0.2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</row>
    <row r="830" spans="1:34" ht="12.75" x14ac:dyDescent="0.2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</row>
    <row r="831" spans="1:34" ht="12.75" x14ac:dyDescent="0.2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</row>
    <row r="832" spans="1:34" ht="12.75" x14ac:dyDescent="0.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</row>
    <row r="833" spans="1:34" ht="12.75" x14ac:dyDescent="0.2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</row>
    <row r="834" spans="1:34" ht="12.75" x14ac:dyDescent="0.2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</row>
    <row r="835" spans="1:34" ht="12.75" x14ac:dyDescent="0.2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</row>
    <row r="836" spans="1:34" ht="12.75" x14ac:dyDescent="0.2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</row>
    <row r="837" spans="1:34" ht="12.75" x14ac:dyDescent="0.2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</row>
    <row r="838" spans="1:34" ht="12.75" x14ac:dyDescent="0.2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</row>
    <row r="839" spans="1:34" ht="12.75" x14ac:dyDescent="0.2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</row>
    <row r="840" spans="1:34" ht="12.75" x14ac:dyDescent="0.2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</row>
    <row r="841" spans="1:34" ht="12.75" x14ac:dyDescent="0.2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</row>
    <row r="842" spans="1:34" ht="12.75" x14ac:dyDescent="0.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</row>
    <row r="843" spans="1:34" ht="12.75" x14ac:dyDescent="0.2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</row>
    <row r="844" spans="1:34" ht="12.75" x14ac:dyDescent="0.2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</row>
    <row r="845" spans="1:34" ht="12.75" x14ac:dyDescent="0.2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</row>
    <row r="846" spans="1:34" ht="12.75" x14ac:dyDescent="0.2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</row>
    <row r="847" spans="1:34" ht="12.75" x14ac:dyDescent="0.2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</row>
    <row r="848" spans="1:34" ht="12.75" x14ac:dyDescent="0.2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</row>
    <row r="849" spans="1:34" ht="12.75" x14ac:dyDescent="0.2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</row>
    <row r="850" spans="1:34" ht="12.75" x14ac:dyDescent="0.2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</row>
    <row r="851" spans="1:34" ht="12.75" x14ac:dyDescent="0.2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</row>
    <row r="852" spans="1:34" ht="12.75" x14ac:dyDescent="0.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</row>
    <row r="853" spans="1:34" ht="12.75" x14ac:dyDescent="0.2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</row>
    <row r="854" spans="1:34" ht="12.75" x14ac:dyDescent="0.2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</row>
    <row r="855" spans="1:34" ht="12.75" x14ac:dyDescent="0.2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</row>
    <row r="856" spans="1:34" ht="12.75" x14ac:dyDescent="0.2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</row>
    <row r="857" spans="1:34" ht="12.75" x14ac:dyDescent="0.2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</row>
    <row r="858" spans="1:34" ht="12.75" x14ac:dyDescent="0.2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</row>
    <row r="859" spans="1:34" ht="12.75" x14ac:dyDescent="0.2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</row>
    <row r="860" spans="1:34" ht="12.75" x14ac:dyDescent="0.2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</row>
    <row r="861" spans="1:34" ht="12.75" x14ac:dyDescent="0.2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</row>
    <row r="862" spans="1:34" ht="12.75" x14ac:dyDescent="0.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</row>
    <row r="863" spans="1:34" ht="12.75" x14ac:dyDescent="0.2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</row>
    <row r="864" spans="1:34" ht="12.75" x14ac:dyDescent="0.2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</row>
    <row r="865" spans="1:34" ht="12.75" x14ac:dyDescent="0.2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</row>
    <row r="866" spans="1:34" ht="12.75" x14ac:dyDescent="0.2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</row>
    <row r="867" spans="1:34" ht="12.75" x14ac:dyDescent="0.2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</row>
    <row r="868" spans="1:34" ht="12.75" x14ac:dyDescent="0.2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</row>
    <row r="869" spans="1:34" ht="12.75" x14ac:dyDescent="0.2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</row>
    <row r="870" spans="1:34" ht="12.75" x14ac:dyDescent="0.2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</row>
    <row r="871" spans="1:34" ht="12.75" x14ac:dyDescent="0.2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</row>
    <row r="872" spans="1:34" ht="12.75" x14ac:dyDescent="0.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</row>
    <row r="873" spans="1:34" ht="12.75" x14ac:dyDescent="0.2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</row>
    <row r="874" spans="1:34" ht="12.75" x14ac:dyDescent="0.2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</row>
    <row r="875" spans="1:34" ht="12.75" x14ac:dyDescent="0.2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</row>
    <row r="876" spans="1:34" ht="12.75" x14ac:dyDescent="0.2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</row>
    <row r="877" spans="1:34" ht="12.75" x14ac:dyDescent="0.2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</row>
    <row r="878" spans="1:34" ht="12.75" x14ac:dyDescent="0.2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</row>
    <row r="879" spans="1:34" ht="12.75" x14ac:dyDescent="0.2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</row>
    <row r="880" spans="1:34" ht="12.75" x14ac:dyDescent="0.2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</row>
    <row r="881" spans="1:34" ht="12.75" x14ac:dyDescent="0.2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</row>
    <row r="882" spans="1:34" ht="12.75" x14ac:dyDescent="0.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</row>
    <row r="883" spans="1:34" ht="12.75" x14ac:dyDescent="0.2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</row>
    <row r="884" spans="1:34" ht="12.75" x14ac:dyDescent="0.2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</row>
    <row r="885" spans="1:34" ht="12.75" x14ac:dyDescent="0.2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</row>
    <row r="886" spans="1:34" ht="12.75" x14ac:dyDescent="0.2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</row>
    <row r="887" spans="1:34" ht="12.75" x14ac:dyDescent="0.2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</row>
    <row r="888" spans="1:34" ht="12.75" x14ac:dyDescent="0.2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</row>
    <row r="889" spans="1:34" ht="12.75" x14ac:dyDescent="0.2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</row>
    <row r="890" spans="1:34" ht="12.75" x14ac:dyDescent="0.2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</row>
    <row r="891" spans="1:34" ht="12.75" x14ac:dyDescent="0.2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</row>
    <row r="892" spans="1:34" ht="12.75" x14ac:dyDescent="0.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</row>
    <row r="893" spans="1:34" ht="12.75" x14ac:dyDescent="0.2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</row>
    <row r="894" spans="1:34" ht="12.75" x14ac:dyDescent="0.2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</row>
    <row r="895" spans="1:34" ht="12.75" x14ac:dyDescent="0.2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</row>
    <row r="896" spans="1:34" ht="12.75" x14ac:dyDescent="0.2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</row>
    <row r="897" spans="1:34" ht="12.75" x14ac:dyDescent="0.2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</row>
    <row r="898" spans="1:34" ht="12.75" x14ac:dyDescent="0.2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</row>
    <row r="899" spans="1:34" ht="12.75" x14ac:dyDescent="0.2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</row>
    <row r="900" spans="1:34" ht="12.75" x14ac:dyDescent="0.2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</row>
    <row r="901" spans="1:34" ht="12.75" x14ac:dyDescent="0.2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</row>
    <row r="902" spans="1:34" ht="12.75" x14ac:dyDescent="0.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</row>
    <row r="903" spans="1:34" ht="12.75" x14ac:dyDescent="0.2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</row>
    <row r="904" spans="1:34" ht="12.75" x14ac:dyDescent="0.2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</row>
    <row r="905" spans="1:34" ht="12.75" x14ac:dyDescent="0.2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</row>
    <row r="906" spans="1:34" ht="12.75" x14ac:dyDescent="0.2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</row>
    <row r="907" spans="1:34" ht="12.75" x14ac:dyDescent="0.2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</row>
    <row r="908" spans="1:34" ht="12.75" x14ac:dyDescent="0.2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</row>
    <row r="909" spans="1:34" ht="12.75" x14ac:dyDescent="0.2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</row>
    <row r="910" spans="1:34" ht="12.75" x14ac:dyDescent="0.2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</row>
    <row r="911" spans="1:34" ht="12.75" x14ac:dyDescent="0.2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</row>
    <row r="912" spans="1:34" ht="12.75" x14ac:dyDescent="0.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</row>
    <row r="913" spans="1:34" ht="12.75" x14ac:dyDescent="0.2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</row>
    <row r="914" spans="1:34" ht="12.75" x14ac:dyDescent="0.2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</row>
    <row r="915" spans="1:34" ht="12.75" x14ac:dyDescent="0.2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</row>
    <row r="916" spans="1:34" ht="12.75" x14ac:dyDescent="0.2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</row>
    <row r="917" spans="1:34" ht="12.75" x14ac:dyDescent="0.2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</row>
    <row r="918" spans="1:34" ht="12.75" x14ac:dyDescent="0.2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</row>
    <row r="919" spans="1:34" ht="12.75" x14ac:dyDescent="0.2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</row>
    <row r="920" spans="1:34" ht="12.75" x14ac:dyDescent="0.2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</row>
    <row r="921" spans="1:34" ht="12.75" x14ac:dyDescent="0.2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</row>
    <row r="922" spans="1:34" ht="12.75" x14ac:dyDescent="0.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</row>
    <row r="923" spans="1:34" ht="12.75" x14ac:dyDescent="0.2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</row>
    <row r="924" spans="1:34" ht="12.75" x14ac:dyDescent="0.2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</row>
    <row r="925" spans="1:34" ht="12.75" x14ac:dyDescent="0.2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</row>
    <row r="926" spans="1:34" ht="12.75" x14ac:dyDescent="0.2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</row>
    <row r="927" spans="1:34" ht="12.75" x14ac:dyDescent="0.2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</row>
    <row r="928" spans="1:34" ht="12.75" x14ac:dyDescent="0.2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</row>
    <row r="929" spans="1:34" ht="12.75" x14ac:dyDescent="0.2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</row>
    <row r="930" spans="1:34" ht="12.75" x14ac:dyDescent="0.2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</row>
    <row r="931" spans="1:34" ht="12.75" x14ac:dyDescent="0.2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</row>
    <row r="932" spans="1:34" ht="12.75" x14ac:dyDescent="0.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</row>
    <row r="933" spans="1:34" ht="12.75" x14ac:dyDescent="0.2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</row>
    <row r="934" spans="1:34" ht="12.75" x14ac:dyDescent="0.2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</row>
    <row r="935" spans="1:34" ht="12.75" x14ac:dyDescent="0.2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</row>
    <row r="936" spans="1:34" ht="12.75" x14ac:dyDescent="0.2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</row>
    <row r="937" spans="1:34" ht="12.75" x14ac:dyDescent="0.2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</row>
    <row r="938" spans="1:34" ht="12.75" x14ac:dyDescent="0.2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</row>
    <row r="939" spans="1:34" ht="12.75" x14ac:dyDescent="0.2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</row>
    <row r="940" spans="1:34" ht="12.75" x14ac:dyDescent="0.2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</row>
    <row r="941" spans="1:34" ht="12.75" x14ac:dyDescent="0.2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</row>
    <row r="942" spans="1:34" ht="12.75" x14ac:dyDescent="0.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</row>
    <row r="943" spans="1:34" ht="12.75" x14ac:dyDescent="0.2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</row>
    <row r="944" spans="1:34" ht="12.75" x14ac:dyDescent="0.2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</row>
    <row r="945" spans="1:34" ht="12.75" x14ac:dyDescent="0.2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</row>
    <row r="946" spans="1:34" ht="12.75" x14ac:dyDescent="0.2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</row>
    <row r="947" spans="1:34" ht="12.75" x14ac:dyDescent="0.2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</row>
    <row r="948" spans="1:34" ht="12.75" x14ac:dyDescent="0.2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</row>
    <row r="949" spans="1:34" ht="12.75" x14ac:dyDescent="0.2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</row>
    <row r="950" spans="1:34" ht="12.75" x14ac:dyDescent="0.2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</row>
    <row r="951" spans="1:34" ht="12.75" x14ac:dyDescent="0.2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</row>
    <row r="952" spans="1:34" ht="12.75" x14ac:dyDescent="0.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</row>
    <row r="953" spans="1:34" ht="12.75" x14ac:dyDescent="0.2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</row>
    <row r="954" spans="1:34" ht="12.75" x14ac:dyDescent="0.2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</row>
    <row r="955" spans="1:34" ht="12.75" x14ac:dyDescent="0.2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</row>
    <row r="956" spans="1:34" ht="12.75" x14ac:dyDescent="0.2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</row>
    <row r="957" spans="1:34" ht="12.75" x14ac:dyDescent="0.2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</row>
    <row r="958" spans="1:34" ht="12.75" x14ac:dyDescent="0.2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</row>
    <row r="959" spans="1:34" ht="12.75" x14ac:dyDescent="0.2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</row>
    <row r="960" spans="1:34" ht="12.75" x14ac:dyDescent="0.2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</row>
    <row r="961" spans="1:34" ht="12.75" x14ac:dyDescent="0.2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</row>
    <row r="962" spans="1:34" ht="12.75" x14ac:dyDescent="0.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</row>
    <row r="963" spans="1:34" ht="12.75" x14ac:dyDescent="0.2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</row>
    <row r="964" spans="1:34" ht="12.75" x14ac:dyDescent="0.2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</row>
    <row r="965" spans="1:34" ht="12.75" x14ac:dyDescent="0.2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</row>
    <row r="966" spans="1:34" ht="12.75" x14ac:dyDescent="0.2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</row>
    <row r="967" spans="1:34" ht="12.75" x14ac:dyDescent="0.2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</row>
    <row r="968" spans="1:34" ht="12.75" x14ac:dyDescent="0.2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</row>
    <row r="969" spans="1:34" ht="12.75" x14ac:dyDescent="0.2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</row>
    <row r="970" spans="1:34" ht="12.75" x14ac:dyDescent="0.2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</row>
    <row r="971" spans="1:34" ht="12.75" x14ac:dyDescent="0.2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</row>
    <row r="972" spans="1:34" ht="12.75" x14ac:dyDescent="0.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</row>
    <row r="973" spans="1:34" ht="12.75" x14ac:dyDescent="0.2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</row>
    <row r="974" spans="1:34" ht="12.75" x14ac:dyDescent="0.2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</row>
    <row r="975" spans="1:34" ht="12.75" x14ac:dyDescent="0.2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</row>
    <row r="976" spans="1:34" ht="12.75" x14ac:dyDescent="0.2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</row>
    <row r="977" spans="1:34" ht="12.75" x14ac:dyDescent="0.2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</row>
    <row r="978" spans="1:34" ht="12.75" x14ac:dyDescent="0.2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</row>
    <row r="979" spans="1:34" ht="12.75" x14ac:dyDescent="0.2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</row>
    <row r="980" spans="1:34" ht="12.75" x14ac:dyDescent="0.2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</row>
    <row r="981" spans="1:34" ht="12.75" x14ac:dyDescent="0.2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</row>
    <row r="982" spans="1:34" ht="12.75" x14ac:dyDescent="0.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</row>
    <row r="983" spans="1:34" ht="12.75" x14ac:dyDescent="0.2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</row>
    <row r="984" spans="1:34" ht="12.75" x14ac:dyDescent="0.2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</row>
    <row r="985" spans="1:34" ht="12.75" x14ac:dyDescent="0.2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</row>
    <row r="986" spans="1:34" ht="12.75" x14ac:dyDescent="0.2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</row>
    <row r="987" spans="1:34" ht="12.75" x14ac:dyDescent="0.2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</row>
    <row r="988" spans="1:34" ht="12.75" x14ac:dyDescent="0.2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</row>
    <row r="989" spans="1:34" ht="12.75" x14ac:dyDescent="0.2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</row>
    <row r="990" spans="1:34" ht="12.75" x14ac:dyDescent="0.2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</row>
    <row r="991" spans="1:34" ht="12.75" x14ac:dyDescent="0.2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</row>
    <row r="992" spans="1:34" ht="12.75" x14ac:dyDescent="0.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</row>
    <row r="993" spans="1:34" ht="12.75" x14ac:dyDescent="0.2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</row>
    <row r="994" spans="1:34" ht="12.75" x14ac:dyDescent="0.2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</row>
    <row r="995" spans="1:34" ht="12.75" x14ac:dyDescent="0.2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</row>
  </sheetData>
  <phoneticPr fontId="7" type="noConversion"/>
  <dataValidations count="1">
    <dataValidation type="list" allowBlank="1" showErrorMessage="1" sqref="F2:F38" xr:uid="{00000000-0002-0000-0000-000000000000}">
      <formula1>"식량,향신료,소재,광물,보석,사치품,유물,무기,동물"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DB26-F432-44D0-AA0D-855348AA7BDA}">
  <dimension ref="A1:C250"/>
  <sheetViews>
    <sheetView tabSelected="1" topLeftCell="A93" workbookViewId="0">
      <selection activeCell="D11" sqref="D11"/>
    </sheetView>
  </sheetViews>
  <sheetFormatPr defaultRowHeight="12.75" x14ac:dyDescent="0.2"/>
  <cols>
    <col min="1" max="1" width="37.28515625" style="43" bestFit="1" customWidth="1"/>
    <col min="2" max="2" width="111" style="43" bestFit="1" customWidth="1"/>
    <col min="3" max="3" width="84.28515625" style="43" customWidth="1"/>
    <col min="4" max="16384" width="9.140625" style="43"/>
  </cols>
  <sheetData>
    <row r="1" spans="1:3" x14ac:dyDescent="0.2">
      <c r="A1" s="43" t="s">
        <v>439</v>
      </c>
      <c r="B1" s="43" t="s">
        <v>624</v>
      </c>
      <c r="C1" s="47" t="s">
        <v>625</v>
      </c>
    </row>
    <row r="2" spans="1:3" x14ac:dyDescent="0.2">
      <c r="A2" s="43" t="s">
        <v>440</v>
      </c>
      <c r="B2" s="43" t="s">
        <v>857</v>
      </c>
      <c r="C2" s="43" t="s">
        <v>441</v>
      </c>
    </row>
    <row r="3" spans="1:3" x14ac:dyDescent="0.2">
      <c r="A3" s="43" t="s">
        <v>442</v>
      </c>
      <c r="B3" s="43" t="s">
        <v>858</v>
      </c>
      <c r="C3" s="43" t="s">
        <v>443</v>
      </c>
    </row>
    <row r="4" spans="1:3" x14ac:dyDescent="0.2">
      <c r="A4" s="43" t="s">
        <v>444</v>
      </c>
      <c r="B4" s="43" t="s">
        <v>859</v>
      </c>
      <c r="C4" s="43" t="s">
        <v>445</v>
      </c>
    </row>
    <row r="5" spans="1:3" x14ac:dyDescent="0.2">
      <c r="A5" s="43" t="s">
        <v>446</v>
      </c>
      <c r="B5" s="43" t="s">
        <v>860</v>
      </c>
      <c r="C5" s="43" t="s">
        <v>447</v>
      </c>
    </row>
    <row r="6" spans="1:3" x14ac:dyDescent="0.2">
      <c r="A6" s="43" t="s">
        <v>448</v>
      </c>
      <c r="B6" s="43" t="s">
        <v>861</v>
      </c>
      <c r="C6" s="43" t="s">
        <v>449</v>
      </c>
    </row>
    <row r="7" spans="1:3" x14ac:dyDescent="0.2">
      <c r="A7" s="43" t="s">
        <v>450</v>
      </c>
      <c r="B7" s="43" t="s">
        <v>862</v>
      </c>
      <c r="C7" s="43" t="s">
        <v>451</v>
      </c>
    </row>
    <row r="8" spans="1:3" x14ac:dyDescent="0.2">
      <c r="A8" s="43" t="s">
        <v>452</v>
      </c>
      <c r="B8" s="43" t="s">
        <v>863</v>
      </c>
      <c r="C8" s="43" t="s">
        <v>453</v>
      </c>
    </row>
    <row r="9" spans="1:3" x14ac:dyDescent="0.2">
      <c r="A9" s="43" t="s">
        <v>454</v>
      </c>
      <c r="B9" s="43" t="s">
        <v>864</v>
      </c>
      <c r="C9" s="43" t="s">
        <v>455</v>
      </c>
    </row>
    <row r="10" spans="1:3" x14ac:dyDescent="0.2">
      <c r="A10" s="43" t="s">
        <v>456</v>
      </c>
      <c r="B10" s="43" t="s">
        <v>865</v>
      </c>
      <c r="C10" s="43" t="s">
        <v>457</v>
      </c>
    </row>
    <row r="11" spans="1:3" x14ac:dyDescent="0.2">
      <c r="A11" s="43" t="s">
        <v>458</v>
      </c>
      <c r="B11" s="43" t="s">
        <v>866</v>
      </c>
      <c r="C11" s="43" t="s">
        <v>459</v>
      </c>
    </row>
    <row r="12" spans="1:3" x14ac:dyDescent="0.2">
      <c r="A12" s="43" t="s">
        <v>460</v>
      </c>
      <c r="B12" s="43" t="s">
        <v>867</v>
      </c>
      <c r="C12" s="43" t="s">
        <v>461</v>
      </c>
    </row>
    <row r="13" spans="1:3" x14ac:dyDescent="0.2">
      <c r="A13" s="43" t="s">
        <v>462</v>
      </c>
      <c r="B13" s="43" t="s">
        <v>868</v>
      </c>
      <c r="C13" s="43" t="s">
        <v>463</v>
      </c>
    </row>
    <row r="14" spans="1:3" x14ac:dyDescent="0.2">
      <c r="A14" s="43" t="s">
        <v>464</v>
      </c>
      <c r="B14" s="43" t="s">
        <v>869</v>
      </c>
      <c r="C14" s="43" t="s">
        <v>465</v>
      </c>
    </row>
    <row r="15" spans="1:3" x14ac:dyDescent="0.2">
      <c r="A15" s="43" t="s">
        <v>466</v>
      </c>
      <c r="B15" s="43" t="s">
        <v>870</v>
      </c>
      <c r="C15" s="43" t="s">
        <v>467</v>
      </c>
    </row>
    <row r="16" spans="1:3" x14ac:dyDescent="0.2">
      <c r="A16" s="43" t="s">
        <v>468</v>
      </c>
      <c r="B16" s="43" t="s">
        <v>871</v>
      </c>
      <c r="C16" s="43" t="s">
        <v>469</v>
      </c>
    </row>
    <row r="17" spans="1:3" x14ac:dyDescent="0.2">
      <c r="A17" s="43" t="s">
        <v>470</v>
      </c>
      <c r="B17" s="43" t="s">
        <v>872</v>
      </c>
      <c r="C17" s="43" t="s">
        <v>471</v>
      </c>
    </row>
    <row r="18" spans="1:3" x14ac:dyDescent="0.2">
      <c r="A18" s="43" t="s">
        <v>472</v>
      </c>
      <c r="B18" s="43" t="s">
        <v>873</v>
      </c>
      <c r="C18" s="43" t="s">
        <v>473</v>
      </c>
    </row>
    <row r="19" spans="1:3" x14ac:dyDescent="0.2">
      <c r="A19" s="43" t="s">
        <v>474</v>
      </c>
      <c r="B19" s="43" t="s">
        <v>874</v>
      </c>
      <c r="C19" s="43" t="s">
        <v>475</v>
      </c>
    </row>
    <row r="20" spans="1:3" x14ac:dyDescent="0.2">
      <c r="A20" s="43" t="s">
        <v>476</v>
      </c>
      <c r="B20" s="43" t="s">
        <v>875</v>
      </c>
      <c r="C20" s="43" t="s">
        <v>477</v>
      </c>
    </row>
    <row r="21" spans="1:3" x14ac:dyDescent="0.2">
      <c r="A21" s="43" t="s">
        <v>478</v>
      </c>
      <c r="B21" s="43" t="s">
        <v>876</v>
      </c>
      <c r="C21" s="43" t="s">
        <v>479</v>
      </c>
    </row>
    <row r="22" spans="1:3" x14ac:dyDescent="0.2">
      <c r="A22" s="43" t="s">
        <v>480</v>
      </c>
      <c r="B22" s="43" t="s">
        <v>877</v>
      </c>
      <c r="C22" s="43" t="s">
        <v>481</v>
      </c>
    </row>
    <row r="23" spans="1:3" x14ac:dyDescent="0.2">
      <c r="A23" s="43" t="s">
        <v>482</v>
      </c>
      <c r="B23" s="43" t="s">
        <v>878</v>
      </c>
      <c r="C23" s="43" t="s">
        <v>483</v>
      </c>
    </row>
    <row r="24" spans="1:3" x14ac:dyDescent="0.2">
      <c r="A24" s="43" t="s">
        <v>484</v>
      </c>
      <c r="B24" s="43" t="s">
        <v>879</v>
      </c>
      <c r="C24" s="43" t="s">
        <v>485</v>
      </c>
    </row>
    <row r="25" spans="1:3" x14ac:dyDescent="0.2">
      <c r="A25" s="43" t="s">
        <v>486</v>
      </c>
      <c r="B25" s="43" t="s">
        <v>880</v>
      </c>
      <c r="C25" s="43" t="s">
        <v>487</v>
      </c>
    </row>
    <row r="26" spans="1:3" x14ac:dyDescent="0.2">
      <c r="A26" s="43" t="s">
        <v>488</v>
      </c>
      <c r="B26" s="43" t="s">
        <v>881</v>
      </c>
      <c r="C26" s="43" t="s">
        <v>489</v>
      </c>
    </row>
    <row r="27" spans="1:3" x14ac:dyDescent="0.2">
      <c r="A27" s="43" t="s">
        <v>490</v>
      </c>
      <c r="B27" s="43" t="s">
        <v>882</v>
      </c>
      <c r="C27" s="43" t="s">
        <v>491</v>
      </c>
    </row>
    <row r="28" spans="1:3" x14ac:dyDescent="0.2">
      <c r="A28" s="43" t="s">
        <v>492</v>
      </c>
      <c r="B28" s="43" t="s">
        <v>883</v>
      </c>
      <c r="C28" s="43" t="s">
        <v>493</v>
      </c>
    </row>
    <row r="29" spans="1:3" x14ac:dyDescent="0.2">
      <c r="A29" s="43" t="s">
        <v>494</v>
      </c>
      <c r="B29" s="43" t="s">
        <v>884</v>
      </c>
      <c r="C29" s="43" t="s">
        <v>495</v>
      </c>
    </row>
    <row r="30" spans="1:3" x14ac:dyDescent="0.2">
      <c r="A30" s="43" t="s">
        <v>496</v>
      </c>
      <c r="B30" s="43" t="s">
        <v>885</v>
      </c>
      <c r="C30" s="43" t="s">
        <v>497</v>
      </c>
    </row>
    <row r="31" spans="1:3" x14ac:dyDescent="0.2">
      <c r="A31" s="43" t="s">
        <v>498</v>
      </c>
      <c r="B31" s="43" t="s">
        <v>886</v>
      </c>
      <c r="C31" s="43" t="s">
        <v>499</v>
      </c>
    </row>
    <row r="32" spans="1:3" x14ac:dyDescent="0.2">
      <c r="A32" s="43" t="s">
        <v>500</v>
      </c>
      <c r="B32" s="43" t="s">
        <v>887</v>
      </c>
      <c r="C32" s="43" t="s">
        <v>501</v>
      </c>
    </row>
    <row r="33" spans="1:3" x14ac:dyDescent="0.2">
      <c r="A33" s="43" t="s">
        <v>502</v>
      </c>
      <c r="B33" s="43" t="s">
        <v>888</v>
      </c>
      <c r="C33" s="43" t="s">
        <v>503</v>
      </c>
    </row>
    <row r="34" spans="1:3" x14ac:dyDescent="0.2">
      <c r="A34" s="43" t="s">
        <v>504</v>
      </c>
      <c r="B34" s="43" t="s">
        <v>889</v>
      </c>
      <c r="C34" s="43" t="s">
        <v>505</v>
      </c>
    </row>
    <row r="35" spans="1:3" x14ac:dyDescent="0.2">
      <c r="A35" s="43" t="s">
        <v>506</v>
      </c>
      <c r="B35" s="43" t="s">
        <v>890</v>
      </c>
      <c r="C35" s="43" t="s">
        <v>507</v>
      </c>
    </row>
    <row r="36" spans="1:3" x14ac:dyDescent="0.2">
      <c r="A36" s="43" t="s">
        <v>508</v>
      </c>
      <c r="B36" s="43" t="s">
        <v>891</v>
      </c>
      <c r="C36" s="43" t="s">
        <v>509</v>
      </c>
    </row>
    <row r="37" spans="1:3" x14ac:dyDescent="0.2">
      <c r="A37" s="43" t="s">
        <v>510</v>
      </c>
      <c r="B37" s="43" t="s">
        <v>892</v>
      </c>
      <c r="C37" s="43" t="s">
        <v>511</v>
      </c>
    </row>
    <row r="38" spans="1:3" x14ac:dyDescent="0.2">
      <c r="A38" s="43" t="s">
        <v>512</v>
      </c>
      <c r="B38" s="43" t="s">
        <v>893</v>
      </c>
      <c r="C38" s="43" t="s">
        <v>513</v>
      </c>
    </row>
    <row r="39" spans="1:3" x14ac:dyDescent="0.2">
      <c r="A39" s="43" t="s">
        <v>514</v>
      </c>
      <c r="B39" s="43" t="s">
        <v>894</v>
      </c>
      <c r="C39" s="43" t="s">
        <v>515</v>
      </c>
    </row>
    <row r="40" spans="1:3" x14ac:dyDescent="0.2">
      <c r="A40" s="43" t="s">
        <v>516</v>
      </c>
      <c r="B40" s="43" t="s">
        <v>895</v>
      </c>
      <c r="C40" s="43" t="s">
        <v>517</v>
      </c>
    </row>
    <row r="41" spans="1:3" x14ac:dyDescent="0.2">
      <c r="A41" s="43" t="s">
        <v>518</v>
      </c>
      <c r="B41" s="43" t="s">
        <v>896</v>
      </c>
      <c r="C41" s="43" t="s">
        <v>519</v>
      </c>
    </row>
    <row r="42" spans="1:3" x14ac:dyDescent="0.2">
      <c r="A42" s="43" t="s">
        <v>520</v>
      </c>
      <c r="B42" s="43" t="s">
        <v>897</v>
      </c>
      <c r="C42" s="43" t="s">
        <v>521</v>
      </c>
    </row>
    <row r="43" spans="1:3" x14ac:dyDescent="0.2">
      <c r="A43" s="43" t="s">
        <v>522</v>
      </c>
      <c r="B43" s="43" t="s">
        <v>898</v>
      </c>
      <c r="C43" s="43" t="s">
        <v>523</v>
      </c>
    </row>
    <row r="44" spans="1:3" x14ac:dyDescent="0.2">
      <c r="A44" s="43" t="s">
        <v>524</v>
      </c>
      <c r="B44" s="43" t="s">
        <v>899</v>
      </c>
      <c r="C44" s="43" t="s">
        <v>525</v>
      </c>
    </row>
    <row r="45" spans="1:3" x14ac:dyDescent="0.2">
      <c r="A45" s="43" t="s">
        <v>526</v>
      </c>
      <c r="B45" s="43" t="s">
        <v>900</v>
      </c>
      <c r="C45" s="43" t="s">
        <v>527</v>
      </c>
    </row>
    <row r="46" spans="1:3" x14ac:dyDescent="0.2">
      <c r="A46" s="43" t="s">
        <v>528</v>
      </c>
      <c r="B46" s="43" t="s">
        <v>901</v>
      </c>
      <c r="C46" s="43" t="s">
        <v>529</v>
      </c>
    </row>
    <row r="47" spans="1:3" x14ac:dyDescent="0.2">
      <c r="A47" s="43" t="s">
        <v>530</v>
      </c>
      <c r="B47" s="43" t="s">
        <v>902</v>
      </c>
      <c r="C47" s="43" t="s">
        <v>531</v>
      </c>
    </row>
    <row r="48" spans="1:3" x14ac:dyDescent="0.2">
      <c r="A48" s="43" t="s">
        <v>532</v>
      </c>
      <c r="B48" s="43" t="s">
        <v>903</v>
      </c>
      <c r="C48" s="43" t="s">
        <v>533</v>
      </c>
    </row>
    <row r="49" spans="1:3" x14ac:dyDescent="0.2">
      <c r="A49" s="43" t="s">
        <v>534</v>
      </c>
      <c r="B49" s="43" t="s">
        <v>904</v>
      </c>
      <c r="C49" s="43" t="s">
        <v>535</v>
      </c>
    </row>
    <row r="50" spans="1:3" x14ac:dyDescent="0.2">
      <c r="A50" s="43" t="s">
        <v>537</v>
      </c>
      <c r="B50" s="43" t="s">
        <v>905</v>
      </c>
      <c r="C50" s="43" t="s">
        <v>536</v>
      </c>
    </row>
    <row r="51" spans="1:3" x14ac:dyDescent="0.2">
      <c r="A51" s="43" t="s">
        <v>538</v>
      </c>
      <c r="B51" s="43" t="s">
        <v>906</v>
      </c>
      <c r="C51" s="43" t="s">
        <v>539</v>
      </c>
    </row>
    <row r="52" spans="1:3" x14ac:dyDescent="0.2">
      <c r="A52" s="43" t="s">
        <v>6</v>
      </c>
      <c r="B52" s="43" t="s">
        <v>907</v>
      </c>
      <c r="C52" s="43" t="s">
        <v>540</v>
      </c>
    </row>
    <row r="53" spans="1:3" x14ac:dyDescent="0.2">
      <c r="A53" s="43" t="s">
        <v>8</v>
      </c>
      <c r="B53" s="43" t="s">
        <v>908</v>
      </c>
      <c r="C53" s="43" t="s">
        <v>541</v>
      </c>
    </row>
    <row r="54" spans="1:3" x14ac:dyDescent="0.2">
      <c r="A54" s="43" t="s">
        <v>11</v>
      </c>
      <c r="B54" s="43" t="s">
        <v>909</v>
      </c>
      <c r="C54" s="43" t="s">
        <v>542</v>
      </c>
    </row>
    <row r="55" spans="1:3" x14ac:dyDescent="0.2">
      <c r="A55" s="43" t="s">
        <v>15</v>
      </c>
      <c r="B55" s="43" t="s">
        <v>910</v>
      </c>
      <c r="C55" s="43" t="s">
        <v>543</v>
      </c>
    </row>
    <row r="56" spans="1:3" x14ac:dyDescent="0.2">
      <c r="A56" s="43" t="s">
        <v>18</v>
      </c>
      <c r="B56" s="43" t="s">
        <v>911</v>
      </c>
      <c r="C56" s="43" t="s">
        <v>544</v>
      </c>
    </row>
    <row r="57" spans="1:3" x14ac:dyDescent="0.2">
      <c r="A57" s="43" t="s">
        <v>21</v>
      </c>
      <c r="B57" s="43" t="s">
        <v>912</v>
      </c>
      <c r="C57" s="43" t="s">
        <v>545</v>
      </c>
    </row>
    <row r="58" spans="1:3" x14ac:dyDescent="0.2">
      <c r="A58" s="43" t="s">
        <v>25</v>
      </c>
      <c r="B58" s="43" t="s">
        <v>913</v>
      </c>
      <c r="C58" s="43" t="s">
        <v>546</v>
      </c>
    </row>
    <row r="59" spans="1:3" x14ac:dyDescent="0.2">
      <c r="A59" s="43" t="s">
        <v>28</v>
      </c>
      <c r="B59" s="43" t="s">
        <v>914</v>
      </c>
      <c r="C59" s="43" t="s">
        <v>547</v>
      </c>
    </row>
    <row r="60" spans="1:3" x14ac:dyDescent="0.2">
      <c r="A60" s="43" t="s">
        <v>32</v>
      </c>
      <c r="B60" s="43" t="s">
        <v>915</v>
      </c>
      <c r="C60" s="43" t="s">
        <v>548</v>
      </c>
    </row>
    <row r="61" spans="1:3" x14ac:dyDescent="0.2">
      <c r="A61" s="43" t="s">
        <v>35</v>
      </c>
      <c r="B61" s="43" t="s">
        <v>916</v>
      </c>
      <c r="C61" s="43" t="s">
        <v>549</v>
      </c>
    </row>
    <row r="62" spans="1:3" x14ac:dyDescent="0.2">
      <c r="A62" s="43" t="s">
        <v>38</v>
      </c>
      <c r="B62" s="43" t="s">
        <v>917</v>
      </c>
      <c r="C62" s="43" t="s">
        <v>550</v>
      </c>
    </row>
    <row r="63" spans="1:3" x14ac:dyDescent="0.2">
      <c r="A63" s="43" t="s">
        <v>41</v>
      </c>
      <c r="B63" s="43" t="s">
        <v>918</v>
      </c>
      <c r="C63" s="43" t="s">
        <v>551</v>
      </c>
    </row>
    <row r="64" spans="1:3" x14ac:dyDescent="0.2">
      <c r="A64" s="43" t="s">
        <v>44</v>
      </c>
      <c r="B64" s="43" t="s">
        <v>919</v>
      </c>
      <c r="C64" s="43" t="s">
        <v>552</v>
      </c>
    </row>
    <row r="65" spans="1:3" x14ac:dyDescent="0.2">
      <c r="A65" s="43" t="s">
        <v>47</v>
      </c>
      <c r="B65" s="43" t="s">
        <v>920</v>
      </c>
      <c r="C65" s="43" t="s">
        <v>553</v>
      </c>
    </row>
    <row r="66" spans="1:3" x14ac:dyDescent="0.2">
      <c r="A66" s="43" t="s">
        <v>50</v>
      </c>
      <c r="B66" s="43" t="s">
        <v>921</v>
      </c>
      <c r="C66" s="43" t="s">
        <v>554</v>
      </c>
    </row>
    <row r="67" spans="1:3" x14ac:dyDescent="0.2">
      <c r="A67" s="43" t="s">
        <v>53</v>
      </c>
      <c r="B67" s="43" t="s">
        <v>922</v>
      </c>
      <c r="C67" s="43" t="s">
        <v>555</v>
      </c>
    </row>
    <row r="68" spans="1:3" x14ac:dyDescent="0.2">
      <c r="A68" s="43" t="s">
        <v>56</v>
      </c>
      <c r="B68" s="43" t="s">
        <v>923</v>
      </c>
      <c r="C68" s="43" t="s">
        <v>556</v>
      </c>
    </row>
    <row r="69" spans="1:3" x14ac:dyDescent="0.2">
      <c r="A69" s="43" t="s">
        <v>60</v>
      </c>
      <c r="B69" s="43" t="s">
        <v>924</v>
      </c>
      <c r="C69" s="43" t="s">
        <v>557</v>
      </c>
    </row>
    <row r="70" spans="1:3" x14ac:dyDescent="0.2">
      <c r="A70" s="43" t="s">
        <v>63</v>
      </c>
      <c r="B70" s="43" t="s">
        <v>925</v>
      </c>
      <c r="C70" s="43" t="s">
        <v>558</v>
      </c>
    </row>
    <row r="71" spans="1:3" x14ac:dyDescent="0.2">
      <c r="A71" s="43" t="s">
        <v>66</v>
      </c>
      <c r="B71" s="43" t="s">
        <v>926</v>
      </c>
      <c r="C71" s="43" t="s">
        <v>559</v>
      </c>
    </row>
    <row r="72" spans="1:3" x14ac:dyDescent="0.2">
      <c r="A72" s="43" t="s">
        <v>69</v>
      </c>
      <c r="B72" s="43" t="s">
        <v>927</v>
      </c>
      <c r="C72" s="43" t="s">
        <v>560</v>
      </c>
    </row>
    <row r="73" spans="1:3" x14ac:dyDescent="0.2">
      <c r="A73" s="43" t="s">
        <v>72</v>
      </c>
      <c r="B73" s="43" t="s">
        <v>928</v>
      </c>
      <c r="C73" s="43" t="s">
        <v>561</v>
      </c>
    </row>
    <row r="74" spans="1:3" x14ac:dyDescent="0.2">
      <c r="A74" s="43" t="s">
        <v>75</v>
      </c>
      <c r="B74" s="43" t="s">
        <v>929</v>
      </c>
      <c r="C74" s="43" t="s">
        <v>562</v>
      </c>
    </row>
    <row r="75" spans="1:3" x14ac:dyDescent="0.2">
      <c r="A75" s="43" t="s">
        <v>79</v>
      </c>
      <c r="B75" s="43" t="s">
        <v>930</v>
      </c>
      <c r="C75" s="43" t="s">
        <v>563</v>
      </c>
    </row>
    <row r="76" spans="1:3" x14ac:dyDescent="0.2">
      <c r="A76" s="43" t="s">
        <v>82</v>
      </c>
      <c r="B76" s="43" t="s">
        <v>907</v>
      </c>
      <c r="C76" s="43" t="s">
        <v>540</v>
      </c>
    </row>
    <row r="77" spans="1:3" x14ac:dyDescent="0.2">
      <c r="A77" s="43" t="s">
        <v>84</v>
      </c>
      <c r="B77" s="43" t="s">
        <v>931</v>
      </c>
      <c r="C77" s="43" t="s">
        <v>564</v>
      </c>
    </row>
    <row r="78" spans="1:3" x14ac:dyDescent="0.2">
      <c r="A78" s="43" t="s">
        <v>87</v>
      </c>
      <c r="B78" s="43" t="s">
        <v>932</v>
      </c>
      <c r="C78" s="43" t="s">
        <v>565</v>
      </c>
    </row>
    <row r="79" spans="1:3" x14ac:dyDescent="0.2">
      <c r="A79" s="43" t="s">
        <v>90</v>
      </c>
      <c r="B79" s="43" t="s">
        <v>933</v>
      </c>
      <c r="C79" s="43" t="s">
        <v>566</v>
      </c>
    </row>
    <row r="80" spans="1:3" x14ac:dyDescent="0.2">
      <c r="A80" s="43" t="s">
        <v>93</v>
      </c>
      <c r="B80" s="43" t="s">
        <v>934</v>
      </c>
      <c r="C80" s="43" t="s">
        <v>567</v>
      </c>
    </row>
    <row r="81" spans="1:3" x14ac:dyDescent="0.2">
      <c r="A81" s="43" t="s">
        <v>96</v>
      </c>
      <c r="B81" s="43" t="s">
        <v>935</v>
      </c>
      <c r="C81" s="43" t="s">
        <v>568</v>
      </c>
    </row>
    <row r="82" spans="1:3" x14ac:dyDescent="0.2">
      <c r="A82" s="43" t="s">
        <v>99</v>
      </c>
      <c r="B82" s="43" t="s">
        <v>936</v>
      </c>
      <c r="C82" s="43" t="s">
        <v>569</v>
      </c>
    </row>
    <row r="83" spans="1:3" x14ac:dyDescent="0.2">
      <c r="A83" s="43" t="s">
        <v>103</v>
      </c>
      <c r="B83" s="43" t="s">
        <v>937</v>
      </c>
      <c r="C83" s="43" t="s">
        <v>570</v>
      </c>
    </row>
    <row r="84" spans="1:3" x14ac:dyDescent="0.2">
      <c r="A84" s="43" t="s">
        <v>106</v>
      </c>
      <c r="B84" s="43" t="s">
        <v>938</v>
      </c>
      <c r="C84" s="43" t="s">
        <v>571</v>
      </c>
    </row>
    <row r="85" spans="1:3" x14ac:dyDescent="0.2">
      <c r="A85" s="43" t="s">
        <v>109</v>
      </c>
      <c r="B85" s="43" t="s">
        <v>939</v>
      </c>
      <c r="C85" s="43" t="s">
        <v>572</v>
      </c>
    </row>
    <row r="86" spans="1:3" x14ac:dyDescent="0.2">
      <c r="A86" s="43" t="s">
        <v>112</v>
      </c>
      <c r="B86" s="43" t="s">
        <v>940</v>
      </c>
      <c r="C86" s="43" t="s">
        <v>573</v>
      </c>
    </row>
    <row r="87" spans="1:3" x14ac:dyDescent="0.2">
      <c r="A87" s="43" t="s">
        <v>115</v>
      </c>
      <c r="B87" s="43" t="s">
        <v>941</v>
      </c>
      <c r="C87" s="43" t="s">
        <v>574</v>
      </c>
    </row>
    <row r="88" spans="1:3" x14ac:dyDescent="0.2">
      <c r="A88" s="43" t="s">
        <v>118</v>
      </c>
      <c r="B88" s="43" t="s">
        <v>942</v>
      </c>
      <c r="C88" s="43" t="s">
        <v>575</v>
      </c>
    </row>
    <row r="89" spans="1:3" x14ac:dyDescent="0.2">
      <c r="A89" s="43" t="s">
        <v>7</v>
      </c>
      <c r="B89" s="43" t="s">
        <v>943</v>
      </c>
      <c r="C89" s="43" t="s">
        <v>576</v>
      </c>
    </row>
    <row r="90" spans="1:3" x14ac:dyDescent="0.2">
      <c r="A90" s="43" t="s">
        <v>10</v>
      </c>
      <c r="B90" s="43" t="s">
        <v>944</v>
      </c>
      <c r="C90" s="43" t="s">
        <v>577</v>
      </c>
    </row>
    <row r="91" spans="1:3" x14ac:dyDescent="0.2">
      <c r="A91" s="43" t="s">
        <v>13</v>
      </c>
      <c r="B91" s="43" t="s">
        <v>945</v>
      </c>
      <c r="C91" s="43" t="s">
        <v>578</v>
      </c>
    </row>
    <row r="92" spans="1:3" x14ac:dyDescent="0.2">
      <c r="A92" s="43" t="s">
        <v>17</v>
      </c>
      <c r="B92" s="43" t="s">
        <v>946</v>
      </c>
      <c r="C92" s="43" t="s">
        <v>579</v>
      </c>
    </row>
    <row r="93" spans="1:3" x14ac:dyDescent="0.2">
      <c r="A93" s="43" t="s">
        <v>20</v>
      </c>
      <c r="B93" s="43" t="s">
        <v>947</v>
      </c>
      <c r="C93" s="43" t="s">
        <v>580</v>
      </c>
    </row>
    <row r="94" spans="1:3" x14ac:dyDescent="0.2">
      <c r="A94" s="43" t="s">
        <v>23</v>
      </c>
      <c r="B94" s="43" t="s">
        <v>948</v>
      </c>
      <c r="C94" s="43" t="s">
        <v>581</v>
      </c>
    </row>
    <row r="95" spans="1:3" x14ac:dyDescent="0.2">
      <c r="A95" s="43" t="s">
        <v>27</v>
      </c>
      <c r="B95" s="43" t="s">
        <v>949</v>
      </c>
      <c r="C95" s="43" t="s">
        <v>582</v>
      </c>
    </row>
    <row r="96" spans="1:3" x14ac:dyDescent="0.2">
      <c r="A96" s="43" t="s">
        <v>30</v>
      </c>
      <c r="B96" s="43" t="s">
        <v>950</v>
      </c>
      <c r="C96" s="43" t="s">
        <v>583</v>
      </c>
    </row>
    <row r="97" spans="1:3" x14ac:dyDescent="0.2">
      <c r="A97" s="43" t="s">
        <v>34</v>
      </c>
      <c r="B97" s="43" t="s">
        <v>951</v>
      </c>
      <c r="C97" s="43" t="s">
        <v>584</v>
      </c>
    </row>
    <row r="98" spans="1:3" x14ac:dyDescent="0.2">
      <c r="A98" s="43" t="s">
        <v>37</v>
      </c>
      <c r="B98" s="43" t="s">
        <v>952</v>
      </c>
      <c r="C98" s="43" t="s">
        <v>585</v>
      </c>
    </row>
    <row r="99" spans="1:3" x14ac:dyDescent="0.2">
      <c r="A99" s="43" t="s">
        <v>40</v>
      </c>
      <c r="B99" s="43" t="s">
        <v>953</v>
      </c>
      <c r="C99" s="43" t="s">
        <v>586</v>
      </c>
    </row>
    <row r="100" spans="1:3" x14ac:dyDescent="0.2">
      <c r="A100" s="43" t="s">
        <v>43</v>
      </c>
      <c r="B100" s="43" t="s">
        <v>954</v>
      </c>
      <c r="C100" s="43" t="s">
        <v>587</v>
      </c>
    </row>
    <row r="101" spans="1:3" x14ac:dyDescent="0.2">
      <c r="A101" s="43" t="s">
        <v>46</v>
      </c>
      <c r="B101" s="43" t="s">
        <v>955</v>
      </c>
      <c r="C101" s="43" t="s">
        <v>588</v>
      </c>
    </row>
    <row r="102" spans="1:3" x14ac:dyDescent="0.2">
      <c r="A102" s="43" t="s">
        <v>49</v>
      </c>
      <c r="B102" s="43" t="s">
        <v>956</v>
      </c>
      <c r="C102" s="43" t="s">
        <v>589</v>
      </c>
    </row>
    <row r="103" spans="1:3" x14ac:dyDescent="0.2">
      <c r="A103" s="43" t="s">
        <v>52</v>
      </c>
      <c r="B103" s="43" t="s">
        <v>957</v>
      </c>
      <c r="C103" s="43" t="s">
        <v>590</v>
      </c>
    </row>
    <row r="104" spans="1:3" x14ac:dyDescent="0.2">
      <c r="A104" s="43" t="s">
        <v>55</v>
      </c>
      <c r="B104" s="43" t="s">
        <v>958</v>
      </c>
      <c r="C104" s="43" t="s">
        <v>591</v>
      </c>
    </row>
    <row r="105" spans="1:3" x14ac:dyDescent="0.2">
      <c r="A105" s="43" t="s">
        <v>58</v>
      </c>
      <c r="B105" s="43" t="s">
        <v>959</v>
      </c>
      <c r="C105" s="43" t="s">
        <v>592</v>
      </c>
    </row>
    <row r="106" spans="1:3" x14ac:dyDescent="0.2">
      <c r="A106" s="43" t="s">
        <v>62</v>
      </c>
      <c r="B106" s="43" t="s">
        <v>960</v>
      </c>
      <c r="C106" s="43" t="s">
        <v>593</v>
      </c>
    </row>
    <row r="107" spans="1:3" x14ac:dyDescent="0.2">
      <c r="A107" s="43" t="s">
        <v>65</v>
      </c>
      <c r="B107" s="43" t="s">
        <v>961</v>
      </c>
      <c r="C107" s="43" t="s">
        <v>594</v>
      </c>
    </row>
    <row r="108" spans="1:3" x14ac:dyDescent="0.2">
      <c r="A108" s="43" t="s">
        <v>68</v>
      </c>
      <c r="B108" s="43" t="s">
        <v>962</v>
      </c>
      <c r="C108" s="43" t="s">
        <v>595</v>
      </c>
    </row>
    <row r="109" spans="1:3" x14ac:dyDescent="0.2">
      <c r="A109" s="43" t="s">
        <v>71</v>
      </c>
      <c r="B109" s="43" t="s">
        <v>963</v>
      </c>
      <c r="C109" s="43" t="s">
        <v>596</v>
      </c>
    </row>
    <row r="110" spans="1:3" x14ac:dyDescent="0.2">
      <c r="A110" s="43" t="s">
        <v>74</v>
      </c>
      <c r="B110" s="43" t="s">
        <v>964</v>
      </c>
      <c r="C110" s="43" t="s">
        <v>597</v>
      </c>
    </row>
    <row r="111" spans="1:3" x14ac:dyDescent="0.2">
      <c r="A111" s="43" t="s">
        <v>77</v>
      </c>
      <c r="B111" s="43" t="s">
        <v>965</v>
      </c>
      <c r="C111" s="43" t="s">
        <v>598</v>
      </c>
    </row>
    <row r="112" spans="1:3" x14ac:dyDescent="0.2">
      <c r="A112" s="43" t="s">
        <v>81</v>
      </c>
      <c r="B112" s="43" t="s">
        <v>966</v>
      </c>
      <c r="C112" s="43" t="s">
        <v>599</v>
      </c>
    </row>
    <row r="113" spans="1:3" x14ac:dyDescent="0.2">
      <c r="A113" s="43" t="s">
        <v>83</v>
      </c>
      <c r="B113" s="43" t="s">
        <v>943</v>
      </c>
      <c r="C113" s="43" t="s">
        <v>576</v>
      </c>
    </row>
    <row r="114" spans="1:3" x14ac:dyDescent="0.2">
      <c r="A114" s="43" t="s">
        <v>86</v>
      </c>
      <c r="B114" s="43" t="s">
        <v>967</v>
      </c>
      <c r="C114" s="43" t="s">
        <v>600</v>
      </c>
    </row>
    <row r="115" spans="1:3" x14ac:dyDescent="0.2">
      <c r="A115" s="43" t="s">
        <v>89</v>
      </c>
      <c r="B115" s="43" t="s">
        <v>968</v>
      </c>
      <c r="C115" s="43" t="s">
        <v>601</v>
      </c>
    </row>
    <row r="116" spans="1:3" x14ac:dyDescent="0.2">
      <c r="A116" s="43" t="s">
        <v>92</v>
      </c>
      <c r="B116" s="43" t="s">
        <v>969</v>
      </c>
      <c r="C116" s="43" t="s">
        <v>602</v>
      </c>
    </row>
    <row r="117" spans="1:3" x14ac:dyDescent="0.2">
      <c r="A117" s="43" t="s">
        <v>95</v>
      </c>
      <c r="B117" s="43" t="s">
        <v>970</v>
      </c>
      <c r="C117" s="43" t="s">
        <v>603</v>
      </c>
    </row>
    <row r="118" spans="1:3" x14ac:dyDescent="0.2">
      <c r="A118" s="43" t="s">
        <v>98</v>
      </c>
      <c r="B118" s="43" t="s">
        <v>971</v>
      </c>
      <c r="C118" s="43" t="s">
        <v>604</v>
      </c>
    </row>
    <row r="119" spans="1:3" x14ac:dyDescent="0.2">
      <c r="A119" s="43" t="s">
        <v>101</v>
      </c>
      <c r="B119" s="43" t="s">
        <v>972</v>
      </c>
      <c r="C119" s="43" t="s">
        <v>605</v>
      </c>
    </row>
    <row r="120" spans="1:3" x14ac:dyDescent="0.2">
      <c r="A120" s="43" t="s">
        <v>105</v>
      </c>
      <c r="B120" s="43" t="s">
        <v>973</v>
      </c>
      <c r="C120" s="43" t="s">
        <v>606</v>
      </c>
    </row>
    <row r="121" spans="1:3" x14ac:dyDescent="0.2">
      <c r="A121" s="43" t="s">
        <v>108</v>
      </c>
      <c r="B121" s="43" t="s">
        <v>974</v>
      </c>
      <c r="C121" s="43" t="s">
        <v>607</v>
      </c>
    </row>
    <row r="122" spans="1:3" x14ac:dyDescent="0.2">
      <c r="A122" s="43" t="s">
        <v>111</v>
      </c>
      <c r="B122" s="43" t="s">
        <v>975</v>
      </c>
      <c r="C122" s="43" t="s">
        <v>608</v>
      </c>
    </row>
    <row r="123" spans="1:3" x14ac:dyDescent="0.2">
      <c r="A123" s="43" t="s">
        <v>114</v>
      </c>
      <c r="B123" s="43" t="s">
        <v>976</v>
      </c>
      <c r="C123" s="43" t="s">
        <v>609</v>
      </c>
    </row>
    <row r="124" spans="1:3" x14ac:dyDescent="0.2">
      <c r="A124" s="43" t="s">
        <v>117</v>
      </c>
      <c r="B124" s="43" t="s">
        <v>977</v>
      </c>
      <c r="C124" s="43" t="s">
        <v>610</v>
      </c>
    </row>
    <row r="125" spans="1:3" x14ac:dyDescent="0.2">
      <c r="A125" s="43" t="s">
        <v>120</v>
      </c>
      <c r="B125" s="43" t="s">
        <v>978</v>
      </c>
      <c r="C125" s="43" t="s">
        <v>611</v>
      </c>
    </row>
    <row r="126" spans="1:3" x14ac:dyDescent="0.2">
      <c r="A126" s="43" t="s">
        <v>612</v>
      </c>
      <c r="B126" s="43" t="s">
        <v>979</v>
      </c>
      <c r="C126" s="43" t="s">
        <v>613</v>
      </c>
    </row>
    <row r="127" spans="1:3" x14ac:dyDescent="0.2">
      <c r="A127" s="43" t="s">
        <v>614</v>
      </c>
      <c r="B127" s="43" t="s">
        <v>980</v>
      </c>
      <c r="C127" s="43" t="s">
        <v>615</v>
      </c>
    </row>
    <row r="128" spans="1:3" x14ac:dyDescent="0.2">
      <c r="A128" s="43" t="s">
        <v>616</v>
      </c>
      <c r="B128" s="43" t="s">
        <v>981</v>
      </c>
      <c r="C128" s="43" t="s">
        <v>617</v>
      </c>
    </row>
    <row r="129" spans="1:3" x14ac:dyDescent="0.2">
      <c r="A129" s="43" t="s">
        <v>618</v>
      </c>
      <c r="B129" s="43" t="s">
        <v>982</v>
      </c>
      <c r="C129" s="43" t="s">
        <v>619</v>
      </c>
    </row>
    <row r="130" spans="1:3" x14ac:dyDescent="0.2">
      <c r="A130" s="43" t="s">
        <v>620</v>
      </c>
      <c r="B130" s="43" t="s">
        <v>983</v>
      </c>
      <c r="C130" s="43" t="s">
        <v>621</v>
      </c>
    </row>
    <row r="131" spans="1:3" x14ac:dyDescent="0.2">
      <c r="A131" s="43" t="s">
        <v>622</v>
      </c>
      <c r="B131" s="43" t="s">
        <v>984</v>
      </c>
      <c r="C131" s="43" t="s">
        <v>623</v>
      </c>
    </row>
    <row r="132" spans="1:3" x14ac:dyDescent="0.2">
      <c r="A132" s="43" t="s">
        <v>626</v>
      </c>
      <c r="B132" s="43" t="s">
        <v>985</v>
      </c>
      <c r="C132" s="43" t="s">
        <v>627</v>
      </c>
    </row>
    <row r="133" spans="1:3" x14ac:dyDescent="0.2">
      <c r="A133" s="43" t="s">
        <v>628</v>
      </c>
      <c r="B133" s="43" t="s">
        <v>986</v>
      </c>
      <c r="C133" s="43" t="s">
        <v>629</v>
      </c>
    </row>
    <row r="134" spans="1:3" x14ac:dyDescent="0.2">
      <c r="A134" s="43" t="s">
        <v>630</v>
      </c>
      <c r="B134" s="43" t="s">
        <v>987</v>
      </c>
      <c r="C134" s="43" t="s">
        <v>631</v>
      </c>
    </row>
    <row r="135" spans="1:3" x14ac:dyDescent="0.2">
      <c r="A135" s="43" t="s">
        <v>632</v>
      </c>
      <c r="B135" s="43" t="s">
        <v>988</v>
      </c>
      <c r="C135" s="43" t="s">
        <v>633</v>
      </c>
    </row>
    <row r="136" spans="1:3" x14ac:dyDescent="0.2">
      <c r="A136" s="43" t="s">
        <v>634</v>
      </c>
      <c r="B136" s="43" t="s">
        <v>989</v>
      </c>
      <c r="C136" s="43" t="s">
        <v>635</v>
      </c>
    </row>
    <row r="137" spans="1:3" x14ac:dyDescent="0.2">
      <c r="A137" s="43" t="s">
        <v>636</v>
      </c>
      <c r="B137" s="43" t="s">
        <v>990</v>
      </c>
      <c r="C137" s="43" t="s">
        <v>637</v>
      </c>
    </row>
    <row r="138" spans="1:3" x14ac:dyDescent="0.2">
      <c r="A138" s="43" t="s">
        <v>638</v>
      </c>
      <c r="B138" s="43" t="s">
        <v>991</v>
      </c>
      <c r="C138" s="43" t="s">
        <v>639</v>
      </c>
    </row>
    <row r="139" spans="1:3" x14ac:dyDescent="0.2">
      <c r="A139" s="43" t="s">
        <v>640</v>
      </c>
      <c r="B139" s="43" t="s">
        <v>992</v>
      </c>
      <c r="C139" s="43" t="s">
        <v>641</v>
      </c>
    </row>
    <row r="140" spans="1:3" x14ac:dyDescent="0.2">
      <c r="A140" s="43" t="s">
        <v>395</v>
      </c>
      <c r="B140" s="43" t="s">
        <v>993</v>
      </c>
      <c r="C140" s="43" t="s">
        <v>642</v>
      </c>
    </row>
    <row r="141" spans="1:3" x14ac:dyDescent="0.2">
      <c r="A141" s="43" t="s">
        <v>643</v>
      </c>
      <c r="B141" s="43" t="s">
        <v>994</v>
      </c>
      <c r="C141" s="43" t="s">
        <v>644</v>
      </c>
    </row>
    <row r="142" spans="1:3" x14ac:dyDescent="0.2">
      <c r="A142" s="43" t="s">
        <v>397</v>
      </c>
      <c r="B142" s="43" t="s">
        <v>995</v>
      </c>
      <c r="C142" s="43" t="s">
        <v>645</v>
      </c>
    </row>
    <row r="143" spans="1:3" x14ac:dyDescent="0.2">
      <c r="A143" s="43" t="s">
        <v>398</v>
      </c>
      <c r="B143" s="43" t="s">
        <v>996</v>
      </c>
      <c r="C143" s="43" t="s">
        <v>646</v>
      </c>
    </row>
    <row r="144" spans="1:3" x14ac:dyDescent="0.2">
      <c r="A144" s="43" t="s">
        <v>399</v>
      </c>
      <c r="B144" s="43" t="s">
        <v>997</v>
      </c>
      <c r="C144" s="43" t="s">
        <v>647</v>
      </c>
    </row>
    <row r="145" spans="1:3" x14ac:dyDescent="0.2">
      <c r="A145" s="43" t="s">
        <v>400</v>
      </c>
      <c r="B145" s="43" t="s">
        <v>998</v>
      </c>
      <c r="C145" s="43" t="s">
        <v>648</v>
      </c>
    </row>
    <row r="146" spans="1:3" x14ac:dyDescent="0.2">
      <c r="A146" s="43" t="s">
        <v>649</v>
      </c>
      <c r="B146" s="43" t="s">
        <v>999</v>
      </c>
      <c r="C146" s="43" t="s">
        <v>650</v>
      </c>
    </row>
    <row r="147" spans="1:3" x14ac:dyDescent="0.2">
      <c r="A147" s="43" t="s">
        <v>651</v>
      </c>
      <c r="B147" s="43" t="s">
        <v>1000</v>
      </c>
      <c r="C147" s="43" t="s">
        <v>652</v>
      </c>
    </row>
    <row r="148" spans="1:3" x14ac:dyDescent="0.2">
      <c r="A148" s="43" t="s">
        <v>653</v>
      </c>
      <c r="B148" s="43" t="s">
        <v>1001</v>
      </c>
      <c r="C148" s="43" t="s">
        <v>654</v>
      </c>
    </row>
    <row r="149" spans="1:3" x14ac:dyDescent="0.2">
      <c r="A149" s="43" t="s">
        <v>655</v>
      </c>
      <c r="B149" s="43" t="s">
        <v>1002</v>
      </c>
      <c r="C149" s="43" t="s">
        <v>656</v>
      </c>
    </row>
    <row r="150" spans="1:3" x14ac:dyDescent="0.2">
      <c r="A150" s="43" t="s">
        <v>657</v>
      </c>
      <c r="B150" s="43" t="s">
        <v>1003</v>
      </c>
      <c r="C150" s="43" t="s">
        <v>658</v>
      </c>
    </row>
    <row r="151" spans="1:3" x14ac:dyDescent="0.2">
      <c r="A151" s="43" t="s">
        <v>659</v>
      </c>
      <c r="B151" s="43" t="s">
        <v>1004</v>
      </c>
      <c r="C151" s="43" t="s">
        <v>660</v>
      </c>
    </row>
    <row r="152" spans="1:3" x14ac:dyDescent="0.2">
      <c r="A152" s="43" t="s">
        <v>661</v>
      </c>
      <c r="B152" s="43" t="s">
        <v>1005</v>
      </c>
      <c r="C152" s="43" t="s">
        <v>662</v>
      </c>
    </row>
    <row r="153" spans="1:3" x14ac:dyDescent="0.2">
      <c r="A153" s="43" t="s">
        <v>663</v>
      </c>
      <c r="B153" s="43" t="s">
        <v>1006</v>
      </c>
      <c r="C153" s="43" t="s">
        <v>664</v>
      </c>
    </row>
    <row r="154" spans="1:3" x14ac:dyDescent="0.2">
      <c r="A154" s="43" t="s">
        <v>665</v>
      </c>
      <c r="B154" s="43" t="s">
        <v>1007</v>
      </c>
      <c r="C154" s="43" t="s">
        <v>666</v>
      </c>
    </row>
    <row r="155" spans="1:3" x14ac:dyDescent="0.2">
      <c r="A155" s="43" t="s">
        <v>667</v>
      </c>
      <c r="B155" s="43" t="s">
        <v>1008</v>
      </c>
      <c r="C155" s="43" t="s">
        <v>668</v>
      </c>
    </row>
    <row r="156" spans="1:3" x14ac:dyDescent="0.2">
      <c r="A156" s="43" t="s">
        <v>669</v>
      </c>
      <c r="B156" s="43" t="s">
        <v>1009</v>
      </c>
      <c r="C156" s="43" t="s">
        <v>670</v>
      </c>
    </row>
    <row r="157" spans="1:3" x14ac:dyDescent="0.2">
      <c r="A157" s="43" t="s">
        <v>671</v>
      </c>
      <c r="B157" s="43" t="s">
        <v>1010</v>
      </c>
      <c r="C157" s="43" t="s">
        <v>672</v>
      </c>
    </row>
    <row r="158" spans="1:3" x14ac:dyDescent="0.2">
      <c r="A158" s="43" t="s">
        <v>673</v>
      </c>
      <c r="B158" s="43" t="s">
        <v>1011</v>
      </c>
      <c r="C158" s="43" t="s">
        <v>674</v>
      </c>
    </row>
    <row r="159" spans="1:3" x14ac:dyDescent="0.2">
      <c r="A159" s="43" t="s">
        <v>675</v>
      </c>
      <c r="B159" s="43" t="s">
        <v>1012</v>
      </c>
      <c r="C159" s="43" t="s">
        <v>676</v>
      </c>
    </row>
    <row r="160" spans="1:3" x14ac:dyDescent="0.2">
      <c r="A160" s="43" t="s">
        <v>677</v>
      </c>
      <c r="B160" s="43" t="s">
        <v>1013</v>
      </c>
      <c r="C160" s="43" t="s">
        <v>678</v>
      </c>
    </row>
    <row r="161" spans="1:3" x14ac:dyDescent="0.2">
      <c r="A161" s="43" t="s">
        <v>679</v>
      </c>
      <c r="B161" s="43" t="s">
        <v>1014</v>
      </c>
      <c r="C161" s="43" t="s">
        <v>680</v>
      </c>
    </row>
    <row r="162" spans="1:3" x14ac:dyDescent="0.2">
      <c r="A162" s="43" t="s">
        <v>681</v>
      </c>
      <c r="B162" s="43" t="s">
        <v>1015</v>
      </c>
      <c r="C162" s="43" t="s">
        <v>682</v>
      </c>
    </row>
    <row r="163" spans="1:3" x14ac:dyDescent="0.2">
      <c r="A163" s="43" t="s">
        <v>683</v>
      </c>
      <c r="B163" s="43" t="s">
        <v>1016</v>
      </c>
      <c r="C163" s="43" t="s">
        <v>684</v>
      </c>
    </row>
    <row r="164" spans="1:3" x14ac:dyDescent="0.2">
      <c r="A164" s="43" t="s">
        <v>685</v>
      </c>
      <c r="B164" s="43" t="s">
        <v>1017</v>
      </c>
      <c r="C164" s="43" t="s">
        <v>686</v>
      </c>
    </row>
    <row r="165" spans="1:3" x14ac:dyDescent="0.2">
      <c r="A165" s="43" t="s">
        <v>687</v>
      </c>
      <c r="B165" s="43" t="s">
        <v>1018</v>
      </c>
      <c r="C165" s="43" t="s">
        <v>688</v>
      </c>
    </row>
    <row r="166" spans="1:3" x14ac:dyDescent="0.2">
      <c r="A166" s="43" t="s">
        <v>689</v>
      </c>
      <c r="B166" s="43" t="s">
        <v>1019</v>
      </c>
      <c r="C166" s="43" t="s">
        <v>690</v>
      </c>
    </row>
    <row r="167" spans="1:3" x14ac:dyDescent="0.2">
      <c r="A167" s="43" t="s">
        <v>691</v>
      </c>
      <c r="B167" s="43" t="s">
        <v>1020</v>
      </c>
      <c r="C167" s="43" t="s">
        <v>692</v>
      </c>
    </row>
    <row r="168" spans="1:3" x14ac:dyDescent="0.2">
      <c r="A168" s="43" t="s">
        <v>693</v>
      </c>
      <c r="B168" s="43" t="s">
        <v>1021</v>
      </c>
      <c r="C168" s="43" t="s">
        <v>694</v>
      </c>
    </row>
    <row r="169" spans="1:3" x14ac:dyDescent="0.2">
      <c r="A169" s="43" t="s">
        <v>695</v>
      </c>
      <c r="B169" s="43" t="s">
        <v>1022</v>
      </c>
      <c r="C169" s="43" t="s">
        <v>696</v>
      </c>
    </row>
    <row r="170" spans="1:3" x14ac:dyDescent="0.2">
      <c r="A170" s="43" t="s">
        <v>697</v>
      </c>
      <c r="B170" s="43" t="s">
        <v>1023</v>
      </c>
      <c r="C170" s="43" t="s">
        <v>698</v>
      </c>
    </row>
    <row r="171" spans="1:3" x14ac:dyDescent="0.2">
      <c r="A171" s="43" t="s">
        <v>699</v>
      </c>
      <c r="B171" s="43" t="s">
        <v>1024</v>
      </c>
      <c r="C171" s="43" t="s">
        <v>700</v>
      </c>
    </row>
    <row r="172" spans="1:3" x14ac:dyDescent="0.2">
      <c r="A172" s="43" t="s">
        <v>701</v>
      </c>
      <c r="B172" s="43" t="s">
        <v>1025</v>
      </c>
      <c r="C172" s="43" t="s">
        <v>702</v>
      </c>
    </row>
    <row r="173" spans="1:3" x14ac:dyDescent="0.2">
      <c r="A173" s="43" t="s">
        <v>703</v>
      </c>
      <c r="B173" s="43" t="s">
        <v>1026</v>
      </c>
      <c r="C173" s="43" t="s">
        <v>704</v>
      </c>
    </row>
    <row r="174" spans="1:3" x14ac:dyDescent="0.2">
      <c r="A174" s="43" t="s">
        <v>705</v>
      </c>
      <c r="B174" s="43" t="s">
        <v>1027</v>
      </c>
      <c r="C174" s="43" t="s">
        <v>706</v>
      </c>
    </row>
    <row r="175" spans="1:3" x14ac:dyDescent="0.2">
      <c r="A175" s="43" t="s">
        <v>707</v>
      </c>
      <c r="B175" s="43" t="s">
        <v>1028</v>
      </c>
      <c r="C175" s="43" t="s">
        <v>708</v>
      </c>
    </row>
    <row r="176" spans="1:3" x14ac:dyDescent="0.2">
      <c r="A176" s="51" t="s">
        <v>709</v>
      </c>
      <c r="B176" s="52" t="s">
        <v>1100</v>
      </c>
      <c r="C176" s="51" t="s">
        <v>710</v>
      </c>
    </row>
    <row r="177" spans="1:3" x14ac:dyDescent="0.2">
      <c r="A177" s="51"/>
      <c r="B177" s="52"/>
      <c r="C177" s="51"/>
    </row>
    <row r="178" spans="1:3" x14ac:dyDescent="0.2">
      <c r="A178" s="43" t="s">
        <v>711</v>
      </c>
      <c r="B178" s="43" t="s">
        <v>1029</v>
      </c>
      <c r="C178" s="43" t="s">
        <v>712</v>
      </c>
    </row>
    <row r="179" spans="1:3" x14ac:dyDescent="0.2">
      <c r="A179" s="43" t="s">
        <v>713</v>
      </c>
      <c r="B179" s="43" t="s">
        <v>1030</v>
      </c>
      <c r="C179" s="43" t="s">
        <v>714</v>
      </c>
    </row>
    <row r="180" spans="1:3" x14ac:dyDescent="0.2">
      <c r="A180" s="43" t="s">
        <v>715</v>
      </c>
      <c r="B180" s="43" t="s">
        <v>1031</v>
      </c>
      <c r="C180" s="43" t="s">
        <v>716</v>
      </c>
    </row>
    <row r="181" spans="1:3" x14ac:dyDescent="0.2">
      <c r="A181" s="43" t="s">
        <v>717</v>
      </c>
      <c r="B181" s="43" t="s">
        <v>1032</v>
      </c>
      <c r="C181" s="43" t="s">
        <v>718</v>
      </c>
    </row>
    <row r="182" spans="1:3" x14ac:dyDescent="0.2">
      <c r="A182" s="43" t="s">
        <v>719</v>
      </c>
      <c r="B182" s="43" t="s">
        <v>1009</v>
      </c>
      <c r="C182" s="43" t="s">
        <v>720</v>
      </c>
    </row>
    <row r="183" spans="1:3" x14ac:dyDescent="0.2">
      <c r="A183" s="43" t="s">
        <v>721</v>
      </c>
      <c r="B183" s="43" t="s">
        <v>1033</v>
      </c>
      <c r="C183" s="43" t="s">
        <v>722</v>
      </c>
    </row>
    <row r="184" spans="1:3" x14ac:dyDescent="0.2">
      <c r="A184" s="43" t="s">
        <v>723</v>
      </c>
      <c r="B184" s="43" t="s">
        <v>1034</v>
      </c>
      <c r="C184" s="43" t="s">
        <v>724</v>
      </c>
    </row>
    <row r="185" spans="1:3" x14ac:dyDescent="0.2">
      <c r="A185" s="43" t="s">
        <v>725</v>
      </c>
      <c r="B185" s="43" t="s">
        <v>1035</v>
      </c>
      <c r="C185" s="43" t="s">
        <v>726</v>
      </c>
    </row>
    <row r="186" spans="1:3" x14ac:dyDescent="0.2">
      <c r="A186" s="43" t="s">
        <v>727</v>
      </c>
      <c r="B186" s="43" t="s">
        <v>1036</v>
      </c>
      <c r="C186" s="43" t="s">
        <v>728</v>
      </c>
    </row>
    <row r="187" spans="1:3" x14ac:dyDescent="0.2">
      <c r="A187" s="43" t="s">
        <v>729</v>
      </c>
      <c r="B187" s="43" t="s">
        <v>1037</v>
      </c>
      <c r="C187" s="43" t="s">
        <v>730</v>
      </c>
    </row>
    <row r="188" spans="1:3" x14ac:dyDescent="0.2">
      <c r="A188" s="43" t="s">
        <v>731</v>
      </c>
      <c r="B188" s="43" t="s">
        <v>1038</v>
      </c>
      <c r="C188" s="43" t="s">
        <v>732</v>
      </c>
    </row>
    <row r="189" spans="1:3" x14ac:dyDescent="0.2">
      <c r="A189" s="43" t="s">
        <v>733</v>
      </c>
      <c r="B189" s="43" t="s">
        <v>1039</v>
      </c>
      <c r="C189" s="43" t="s">
        <v>734</v>
      </c>
    </row>
    <row r="190" spans="1:3" x14ac:dyDescent="0.2">
      <c r="A190" s="43" t="s">
        <v>735</v>
      </c>
      <c r="B190" s="43" t="s">
        <v>1040</v>
      </c>
      <c r="C190" s="43" t="s">
        <v>736</v>
      </c>
    </row>
    <row r="191" spans="1:3" x14ac:dyDescent="0.2">
      <c r="A191" s="43" t="s">
        <v>737</v>
      </c>
      <c r="B191" s="43" t="s">
        <v>1041</v>
      </c>
      <c r="C191" s="43" t="s">
        <v>738</v>
      </c>
    </row>
    <row r="192" spans="1:3" x14ac:dyDescent="0.2">
      <c r="A192" s="43" t="s">
        <v>739</v>
      </c>
      <c r="B192" s="43" t="s">
        <v>1042</v>
      </c>
      <c r="C192" s="43" t="s">
        <v>740</v>
      </c>
    </row>
    <row r="193" spans="1:3" x14ac:dyDescent="0.2">
      <c r="A193" s="43" t="s">
        <v>741</v>
      </c>
      <c r="B193" s="43" t="s">
        <v>1043</v>
      </c>
      <c r="C193" s="43" t="s">
        <v>742</v>
      </c>
    </row>
    <row r="194" spans="1:3" x14ac:dyDescent="0.2">
      <c r="A194" s="43" t="s">
        <v>743</v>
      </c>
      <c r="B194" s="43" t="s">
        <v>1044</v>
      </c>
      <c r="C194" s="43" t="s">
        <v>744</v>
      </c>
    </row>
    <row r="195" spans="1:3" x14ac:dyDescent="0.2">
      <c r="A195" s="43" t="s">
        <v>745</v>
      </c>
      <c r="B195" s="43" t="s">
        <v>1045</v>
      </c>
      <c r="C195" s="43" t="s">
        <v>746</v>
      </c>
    </row>
    <row r="196" spans="1:3" x14ac:dyDescent="0.2">
      <c r="A196" s="43" t="s">
        <v>747</v>
      </c>
      <c r="B196" s="43" t="s">
        <v>1046</v>
      </c>
      <c r="C196" s="43" t="s">
        <v>748</v>
      </c>
    </row>
    <row r="197" spans="1:3" x14ac:dyDescent="0.2">
      <c r="A197" s="43" t="s">
        <v>749</v>
      </c>
      <c r="B197" s="43" t="s">
        <v>1047</v>
      </c>
      <c r="C197" s="43" t="s">
        <v>750</v>
      </c>
    </row>
    <row r="198" spans="1:3" x14ac:dyDescent="0.2">
      <c r="A198" s="43" t="s">
        <v>751</v>
      </c>
      <c r="B198" s="43" t="s">
        <v>1048</v>
      </c>
      <c r="C198" s="43" t="s">
        <v>752</v>
      </c>
    </row>
    <row r="199" spans="1:3" x14ac:dyDescent="0.2">
      <c r="A199" s="43" t="s">
        <v>753</v>
      </c>
      <c r="B199" s="43" t="s">
        <v>1049</v>
      </c>
      <c r="C199" s="43" t="s">
        <v>754</v>
      </c>
    </row>
    <row r="200" spans="1:3" x14ac:dyDescent="0.2">
      <c r="A200" s="43" t="s">
        <v>755</v>
      </c>
      <c r="B200" s="43" t="s">
        <v>1050</v>
      </c>
      <c r="C200" s="43" t="s">
        <v>756</v>
      </c>
    </row>
    <row r="201" spans="1:3" x14ac:dyDescent="0.2">
      <c r="A201" s="43" t="s">
        <v>757</v>
      </c>
      <c r="B201" s="43" t="s">
        <v>758</v>
      </c>
      <c r="C201" s="43" t="s">
        <v>758</v>
      </c>
    </row>
    <row r="202" spans="1:3" x14ac:dyDescent="0.2">
      <c r="A202" s="43" t="s">
        <v>759</v>
      </c>
      <c r="B202" s="43" t="s">
        <v>1051</v>
      </c>
      <c r="C202" s="43" t="s">
        <v>760</v>
      </c>
    </row>
    <row r="203" spans="1:3" x14ac:dyDescent="0.2">
      <c r="A203" s="43" t="s">
        <v>761</v>
      </c>
      <c r="B203" s="43" t="s">
        <v>1052</v>
      </c>
      <c r="C203" s="43" t="s">
        <v>762</v>
      </c>
    </row>
    <row r="204" spans="1:3" x14ac:dyDescent="0.2">
      <c r="A204" s="43" t="s">
        <v>763</v>
      </c>
      <c r="B204" s="43" t="s">
        <v>1053</v>
      </c>
      <c r="C204" s="43" t="s">
        <v>764</v>
      </c>
    </row>
    <row r="205" spans="1:3" x14ac:dyDescent="0.2">
      <c r="A205" s="43" t="s">
        <v>765</v>
      </c>
      <c r="B205" s="43" t="s">
        <v>1054</v>
      </c>
      <c r="C205" s="43" t="s">
        <v>766</v>
      </c>
    </row>
    <row r="206" spans="1:3" x14ac:dyDescent="0.2">
      <c r="A206" s="43" t="s">
        <v>767</v>
      </c>
      <c r="B206" s="43" t="s">
        <v>1055</v>
      </c>
      <c r="C206" s="43" t="s">
        <v>768</v>
      </c>
    </row>
    <row r="207" spans="1:3" x14ac:dyDescent="0.2">
      <c r="A207" s="43" t="s">
        <v>769</v>
      </c>
      <c r="B207" s="43" t="s">
        <v>1056</v>
      </c>
      <c r="C207" s="43" t="s">
        <v>770</v>
      </c>
    </row>
    <row r="208" spans="1:3" x14ac:dyDescent="0.2">
      <c r="A208" s="43" t="s">
        <v>771</v>
      </c>
      <c r="B208" s="43" t="s">
        <v>1057</v>
      </c>
      <c r="C208" s="43" t="s">
        <v>772</v>
      </c>
    </row>
    <row r="209" spans="1:3" x14ac:dyDescent="0.2">
      <c r="A209" s="43" t="s">
        <v>773</v>
      </c>
      <c r="B209" s="43" t="s">
        <v>1058</v>
      </c>
      <c r="C209" s="43" t="s">
        <v>774</v>
      </c>
    </row>
    <row r="210" spans="1:3" x14ac:dyDescent="0.2">
      <c r="A210" s="43" t="s">
        <v>775</v>
      </c>
      <c r="B210" s="43" t="s">
        <v>1059</v>
      </c>
      <c r="C210" s="43" t="s">
        <v>776</v>
      </c>
    </row>
    <row r="211" spans="1:3" x14ac:dyDescent="0.2">
      <c r="A211" s="43" t="s">
        <v>777</v>
      </c>
      <c r="B211" s="43" t="s">
        <v>1060</v>
      </c>
      <c r="C211" s="43" t="s">
        <v>778</v>
      </c>
    </row>
    <row r="212" spans="1:3" x14ac:dyDescent="0.2">
      <c r="A212" s="43" t="s">
        <v>779</v>
      </c>
      <c r="B212" s="43" t="s">
        <v>1061</v>
      </c>
      <c r="C212" s="43" t="s">
        <v>780</v>
      </c>
    </row>
    <row r="213" spans="1:3" x14ac:dyDescent="0.2">
      <c r="A213" s="43" t="s">
        <v>781</v>
      </c>
      <c r="B213" s="43" t="s">
        <v>1062</v>
      </c>
      <c r="C213" s="43" t="s">
        <v>782</v>
      </c>
    </row>
    <row r="214" spans="1:3" x14ac:dyDescent="0.2">
      <c r="A214" s="43" t="s">
        <v>783</v>
      </c>
      <c r="B214" s="43" t="s">
        <v>1063</v>
      </c>
      <c r="C214" s="43" t="s">
        <v>784</v>
      </c>
    </row>
    <row r="215" spans="1:3" x14ac:dyDescent="0.2">
      <c r="A215" s="43" t="s">
        <v>785</v>
      </c>
      <c r="B215" s="43" t="s">
        <v>1064</v>
      </c>
      <c r="C215" s="43" t="s">
        <v>786</v>
      </c>
    </row>
    <row r="216" spans="1:3" x14ac:dyDescent="0.2">
      <c r="A216" s="43" t="s">
        <v>787</v>
      </c>
      <c r="B216" s="43" t="s">
        <v>1065</v>
      </c>
      <c r="C216" s="43" t="s">
        <v>788</v>
      </c>
    </row>
    <row r="217" spans="1:3" x14ac:dyDescent="0.2">
      <c r="A217" s="43" t="s">
        <v>789</v>
      </c>
      <c r="B217" s="43" t="s">
        <v>1066</v>
      </c>
      <c r="C217" s="43" t="s">
        <v>790</v>
      </c>
    </row>
    <row r="218" spans="1:3" x14ac:dyDescent="0.2">
      <c r="A218" s="43" t="s">
        <v>791</v>
      </c>
      <c r="B218" s="43" t="s">
        <v>1067</v>
      </c>
      <c r="C218" s="43" t="s">
        <v>792</v>
      </c>
    </row>
    <row r="219" spans="1:3" x14ac:dyDescent="0.2">
      <c r="A219" s="43" t="s">
        <v>793</v>
      </c>
      <c r="B219" s="43" t="s">
        <v>1068</v>
      </c>
      <c r="C219" s="43" t="s">
        <v>794</v>
      </c>
    </row>
    <row r="220" spans="1:3" x14ac:dyDescent="0.2">
      <c r="A220" s="43" t="s">
        <v>795</v>
      </c>
      <c r="B220" s="43" t="s">
        <v>1069</v>
      </c>
      <c r="C220" s="43" t="s">
        <v>796</v>
      </c>
    </row>
    <row r="221" spans="1:3" x14ac:dyDescent="0.2">
      <c r="A221" s="43" t="s">
        <v>797</v>
      </c>
      <c r="B221" s="43" t="s">
        <v>1070</v>
      </c>
      <c r="C221" s="43" t="s">
        <v>798</v>
      </c>
    </row>
    <row r="222" spans="1:3" x14ac:dyDescent="0.2">
      <c r="A222" s="43" t="s">
        <v>799</v>
      </c>
      <c r="B222" s="43" t="s">
        <v>1071</v>
      </c>
      <c r="C222" s="43" t="s">
        <v>800</v>
      </c>
    </row>
    <row r="223" spans="1:3" x14ac:dyDescent="0.2">
      <c r="A223" s="43" t="s">
        <v>801</v>
      </c>
      <c r="B223" s="43" t="s">
        <v>1072</v>
      </c>
      <c r="C223" s="43" t="s">
        <v>802</v>
      </c>
    </row>
    <row r="224" spans="1:3" x14ac:dyDescent="0.2">
      <c r="A224" s="43" t="s">
        <v>803</v>
      </c>
      <c r="B224" s="43" t="s">
        <v>1073</v>
      </c>
      <c r="C224" s="43" t="s">
        <v>804</v>
      </c>
    </row>
    <row r="225" spans="1:3" x14ac:dyDescent="0.2">
      <c r="A225" s="43" t="s">
        <v>805</v>
      </c>
      <c r="B225" s="43" t="s">
        <v>1074</v>
      </c>
      <c r="C225" s="43" t="s">
        <v>806</v>
      </c>
    </row>
    <row r="226" spans="1:3" x14ac:dyDescent="0.2">
      <c r="A226" s="43" t="s">
        <v>807</v>
      </c>
      <c r="B226" s="43" t="s">
        <v>1075</v>
      </c>
      <c r="C226" s="43" t="s">
        <v>808</v>
      </c>
    </row>
    <row r="227" spans="1:3" x14ac:dyDescent="0.2">
      <c r="A227" s="43" t="s">
        <v>809</v>
      </c>
      <c r="B227" s="43" t="s">
        <v>1076</v>
      </c>
      <c r="C227" s="43" t="s">
        <v>810</v>
      </c>
    </row>
    <row r="228" spans="1:3" x14ac:dyDescent="0.2">
      <c r="A228" s="43" t="s">
        <v>811</v>
      </c>
      <c r="B228" s="43" t="s">
        <v>1077</v>
      </c>
      <c r="C228" s="43" t="s">
        <v>812</v>
      </c>
    </row>
    <row r="229" spans="1:3" x14ac:dyDescent="0.2">
      <c r="A229" s="43" t="s">
        <v>813</v>
      </c>
      <c r="B229" s="43" t="s">
        <v>1078</v>
      </c>
      <c r="C229" s="43" t="s">
        <v>814</v>
      </c>
    </row>
    <row r="230" spans="1:3" x14ac:dyDescent="0.2">
      <c r="A230" s="43" t="s">
        <v>815</v>
      </c>
      <c r="B230" s="43" t="s">
        <v>1079</v>
      </c>
      <c r="C230" s="43" t="s">
        <v>816</v>
      </c>
    </row>
    <row r="231" spans="1:3" x14ac:dyDescent="0.2">
      <c r="A231" s="43" t="s">
        <v>817</v>
      </c>
      <c r="B231" s="43" t="s">
        <v>1080</v>
      </c>
      <c r="C231" s="43" t="s">
        <v>818</v>
      </c>
    </row>
    <row r="232" spans="1:3" x14ac:dyDescent="0.2">
      <c r="A232" s="43" t="s">
        <v>819</v>
      </c>
      <c r="B232" s="43" t="s">
        <v>1081</v>
      </c>
      <c r="C232" s="43" t="s">
        <v>820</v>
      </c>
    </row>
    <row r="233" spans="1:3" x14ac:dyDescent="0.2">
      <c r="A233" s="43" t="s">
        <v>821</v>
      </c>
      <c r="B233" s="43" t="s">
        <v>1082</v>
      </c>
      <c r="C233" s="43" t="s">
        <v>822</v>
      </c>
    </row>
    <row r="234" spans="1:3" x14ac:dyDescent="0.2">
      <c r="A234" s="43" t="s">
        <v>823</v>
      </c>
      <c r="B234" s="43" t="s">
        <v>1083</v>
      </c>
      <c r="C234" s="43" t="s">
        <v>824</v>
      </c>
    </row>
    <row r="235" spans="1:3" x14ac:dyDescent="0.2">
      <c r="A235" s="43" t="s">
        <v>825</v>
      </c>
      <c r="B235" s="43" t="s">
        <v>1084</v>
      </c>
      <c r="C235" s="43" t="s">
        <v>826</v>
      </c>
    </row>
    <row r="236" spans="1:3" x14ac:dyDescent="0.2">
      <c r="A236" s="43" t="s">
        <v>827</v>
      </c>
      <c r="B236" s="43" t="s">
        <v>1085</v>
      </c>
      <c r="C236" s="43" t="s">
        <v>828</v>
      </c>
    </row>
    <row r="237" spans="1:3" x14ac:dyDescent="0.2">
      <c r="A237" s="43" t="s">
        <v>829</v>
      </c>
      <c r="B237" s="43" t="s">
        <v>1086</v>
      </c>
      <c r="C237" s="43" t="s">
        <v>830</v>
      </c>
    </row>
    <row r="238" spans="1:3" x14ac:dyDescent="0.2">
      <c r="A238" s="43" t="s">
        <v>831</v>
      </c>
      <c r="B238" s="43" t="s">
        <v>1087</v>
      </c>
      <c r="C238" s="43" t="s">
        <v>832</v>
      </c>
    </row>
    <row r="239" spans="1:3" x14ac:dyDescent="0.2">
      <c r="A239" s="43" t="s">
        <v>833</v>
      </c>
      <c r="B239" s="43" t="s">
        <v>1088</v>
      </c>
      <c r="C239" s="43" t="s">
        <v>834</v>
      </c>
    </row>
    <row r="240" spans="1:3" x14ac:dyDescent="0.2">
      <c r="A240" s="43" t="s">
        <v>835</v>
      </c>
      <c r="B240" s="43" t="s">
        <v>1089</v>
      </c>
      <c r="C240" s="43" t="s">
        <v>836</v>
      </c>
    </row>
    <row r="241" spans="1:3" x14ac:dyDescent="0.2">
      <c r="A241" s="43" t="s">
        <v>837</v>
      </c>
      <c r="B241" s="43" t="s">
        <v>1090</v>
      </c>
      <c r="C241" s="43" t="s">
        <v>838</v>
      </c>
    </row>
    <row r="242" spans="1:3" x14ac:dyDescent="0.2">
      <c r="A242" s="43" t="s">
        <v>839</v>
      </c>
      <c r="B242" s="43" t="s">
        <v>1091</v>
      </c>
      <c r="C242" s="43" t="s">
        <v>840</v>
      </c>
    </row>
    <row r="243" spans="1:3" x14ac:dyDescent="0.2">
      <c r="A243" s="43" t="s">
        <v>841</v>
      </c>
      <c r="B243" s="43" t="s">
        <v>1092</v>
      </c>
      <c r="C243" s="43" t="s">
        <v>842</v>
      </c>
    </row>
    <row r="244" spans="1:3" x14ac:dyDescent="0.2">
      <c r="A244" s="43" t="s">
        <v>843</v>
      </c>
      <c r="B244" s="43" t="s">
        <v>1093</v>
      </c>
      <c r="C244" s="43" t="s">
        <v>844</v>
      </c>
    </row>
    <row r="245" spans="1:3" x14ac:dyDescent="0.2">
      <c r="A245" s="43" t="s">
        <v>845</v>
      </c>
      <c r="B245" s="43" t="s">
        <v>1094</v>
      </c>
      <c r="C245" s="43" t="s">
        <v>846</v>
      </c>
    </row>
    <row r="246" spans="1:3" x14ac:dyDescent="0.2">
      <c r="A246" s="43" t="s">
        <v>847</v>
      </c>
      <c r="B246" s="43" t="s">
        <v>1095</v>
      </c>
      <c r="C246" s="43" t="s">
        <v>848</v>
      </c>
    </row>
    <row r="247" spans="1:3" x14ac:dyDescent="0.2">
      <c r="A247" s="43" t="s">
        <v>849</v>
      </c>
      <c r="B247" s="43" t="s">
        <v>1096</v>
      </c>
      <c r="C247" s="43" t="s">
        <v>850</v>
      </c>
    </row>
    <row r="248" spans="1:3" x14ac:dyDescent="0.2">
      <c r="A248" s="43" t="s">
        <v>851</v>
      </c>
      <c r="B248" s="43" t="s">
        <v>1097</v>
      </c>
      <c r="C248" s="43" t="s">
        <v>852</v>
      </c>
    </row>
    <row r="249" spans="1:3" x14ac:dyDescent="0.2">
      <c r="A249" s="43" t="s">
        <v>853</v>
      </c>
      <c r="B249" s="43" t="s">
        <v>1098</v>
      </c>
      <c r="C249" s="43" t="s">
        <v>854</v>
      </c>
    </row>
    <row r="250" spans="1:3" x14ac:dyDescent="0.2">
      <c r="A250" s="43" t="s">
        <v>855</v>
      </c>
      <c r="B250" s="43" t="s">
        <v>1099</v>
      </c>
      <c r="C250" s="43" t="s">
        <v>856</v>
      </c>
    </row>
  </sheetData>
  <mergeCells count="3">
    <mergeCell ref="A176:A177"/>
    <mergeCell ref="C176:C177"/>
    <mergeCell ref="B176:B177"/>
  </mergeCells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71"/>
  <sheetViews>
    <sheetView workbookViewId="0">
      <selection activeCell="W33" sqref="W33:W34"/>
    </sheetView>
  </sheetViews>
  <sheetFormatPr defaultColWidth="12.5703125" defaultRowHeight="15.75" customHeight="1" x14ac:dyDescent="0.2"/>
  <cols>
    <col min="1" max="1" width="12.5703125" customWidth="1"/>
    <col min="2" max="21" width="2.5703125" customWidth="1"/>
  </cols>
  <sheetData>
    <row r="1" spans="1:24" x14ac:dyDescent="0.2">
      <c r="A1" s="48">
        <v>0</v>
      </c>
      <c r="B1" s="3"/>
      <c r="C1" s="3"/>
      <c r="D1" s="3"/>
      <c r="E1" s="3"/>
      <c r="F1" s="4"/>
      <c r="G1" s="3"/>
      <c r="H1" s="3"/>
      <c r="I1" s="3"/>
      <c r="J1" s="3"/>
      <c r="K1" s="4"/>
      <c r="L1" s="3"/>
      <c r="M1" s="3"/>
      <c r="N1" s="3"/>
      <c r="O1" s="3"/>
      <c r="P1" s="4"/>
      <c r="Q1" s="3"/>
      <c r="R1" s="3"/>
      <c r="S1" s="3"/>
      <c r="T1" s="3"/>
      <c r="U1" s="4"/>
      <c r="W1" s="3"/>
      <c r="X1" s="3"/>
    </row>
    <row r="2" spans="1:24" x14ac:dyDescent="0.2">
      <c r="A2" s="49"/>
      <c r="B2" s="3"/>
      <c r="C2" s="3"/>
      <c r="D2" s="3"/>
      <c r="E2" s="3"/>
      <c r="F2" s="4"/>
      <c r="G2" s="3"/>
      <c r="H2" s="3"/>
      <c r="I2" s="3"/>
      <c r="J2" s="3"/>
      <c r="K2" s="4"/>
      <c r="L2" s="3"/>
      <c r="M2" s="3"/>
      <c r="N2" s="3"/>
      <c r="O2" s="3"/>
      <c r="P2" s="4"/>
      <c r="Q2" s="3"/>
      <c r="R2" s="3"/>
      <c r="S2" s="3"/>
      <c r="T2" s="3"/>
      <c r="U2" s="4"/>
      <c r="W2" s="5"/>
      <c r="X2" s="3" t="s">
        <v>3</v>
      </c>
    </row>
    <row r="3" spans="1:24" x14ac:dyDescent="0.2">
      <c r="A3" s="49"/>
      <c r="B3" s="3"/>
      <c r="C3" s="3"/>
      <c r="D3" s="6"/>
      <c r="E3" s="3"/>
      <c r="F3" s="4"/>
      <c r="G3" s="3"/>
      <c r="H3" s="3"/>
      <c r="I3" s="6"/>
      <c r="J3" s="3"/>
      <c r="K3" s="4"/>
      <c r="L3" s="3"/>
      <c r="M3" s="3"/>
      <c r="N3" s="6"/>
      <c r="O3" s="3"/>
      <c r="P3" s="4"/>
      <c r="Q3" s="3"/>
      <c r="R3" s="3"/>
      <c r="S3" s="6"/>
      <c r="T3" s="3"/>
      <c r="U3" s="4"/>
      <c r="W3" s="6"/>
      <c r="X3" s="3" t="s">
        <v>121</v>
      </c>
    </row>
    <row r="4" spans="1:24" x14ac:dyDescent="0.2">
      <c r="A4" s="49"/>
      <c r="B4" s="3"/>
      <c r="C4" s="3"/>
      <c r="D4" s="3"/>
      <c r="E4" s="3"/>
      <c r="F4" s="4"/>
      <c r="G4" s="3"/>
      <c r="H4" s="3"/>
      <c r="I4" s="3"/>
      <c r="J4" s="3"/>
      <c r="K4" s="4"/>
      <c r="L4" s="3"/>
      <c r="M4" s="3"/>
      <c r="N4" s="3"/>
      <c r="O4" s="3"/>
      <c r="P4" s="4"/>
      <c r="Q4" s="3"/>
      <c r="R4" s="3"/>
      <c r="S4" s="3"/>
      <c r="T4" s="3"/>
      <c r="U4" s="4"/>
      <c r="W4" s="3"/>
      <c r="X4" s="3"/>
    </row>
    <row r="5" spans="1:24" x14ac:dyDescent="0.2">
      <c r="A5" s="50"/>
      <c r="B5" s="7"/>
      <c r="C5" s="7"/>
      <c r="D5" s="7"/>
      <c r="E5" s="7"/>
      <c r="F5" s="8"/>
      <c r="G5" s="7"/>
      <c r="H5" s="7"/>
      <c r="I5" s="7"/>
      <c r="J5" s="7"/>
      <c r="K5" s="8"/>
      <c r="L5" s="7"/>
      <c r="M5" s="7"/>
      <c r="N5" s="7"/>
      <c r="O5" s="7"/>
      <c r="P5" s="8"/>
      <c r="Q5" s="7"/>
      <c r="R5" s="7"/>
      <c r="S5" s="7"/>
      <c r="T5" s="7"/>
      <c r="U5" s="8"/>
      <c r="W5" s="3"/>
      <c r="X5" s="3"/>
    </row>
    <row r="6" spans="1:24" x14ac:dyDescent="0.2">
      <c r="A6" s="48">
        <v>1</v>
      </c>
      <c r="B6" s="3"/>
      <c r="C6" s="3"/>
      <c r="D6" s="3"/>
      <c r="E6" s="3"/>
      <c r="F6" s="4"/>
      <c r="G6" s="3"/>
      <c r="H6" s="3"/>
      <c r="I6" s="3"/>
      <c r="J6" s="3"/>
      <c r="K6" s="4"/>
      <c r="L6" s="3"/>
      <c r="M6" s="3"/>
      <c r="N6" s="3"/>
      <c r="O6" s="3"/>
      <c r="P6" s="4"/>
      <c r="Q6" s="3"/>
      <c r="R6" s="3"/>
      <c r="S6" s="3"/>
      <c r="T6" s="3"/>
      <c r="U6" s="4"/>
      <c r="W6" s="3"/>
      <c r="X6" s="3"/>
    </row>
    <row r="7" spans="1:24" x14ac:dyDescent="0.2">
      <c r="A7" s="49"/>
      <c r="B7" s="3"/>
      <c r="C7" s="3"/>
      <c r="D7" s="3"/>
      <c r="E7" s="3"/>
      <c r="F7" s="4"/>
      <c r="G7" s="3"/>
      <c r="H7" s="3"/>
      <c r="I7" s="5"/>
      <c r="J7" s="3"/>
      <c r="K7" s="4"/>
      <c r="L7" s="3"/>
      <c r="M7" s="3"/>
      <c r="N7" s="3"/>
      <c r="O7" s="3"/>
      <c r="P7" s="4"/>
      <c r="Q7" s="3"/>
      <c r="R7" s="3"/>
      <c r="S7" s="3"/>
      <c r="T7" s="3"/>
      <c r="U7" s="4"/>
      <c r="W7" s="3"/>
      <c r="X7" s="3"/>
    </row>
    <row r="8" spans="1:24" x14ac:dyDescent="0.2">
      <c r="A8" s="49"/>
      <c r="B8" s="3"/>
      <c r="C8" s="5"/>
      <c r="D8" s="6"/>
      <c r="E8" s="3"/>
      <c r="F8" s="4"/>
      <c r="G8" s="3"/>
      <c r="I8" s="6"/>
      <c r="J8" s="3"/>
      <c r="K8" s="4"/>
      <c r="L8" s="3"/>
      <c r="N8" s="6"/>
      <c r="O8" s="5"/>
      <c r="P8" s="4"/>
      <c r="Q8" s="3"/>
      <c r="S8" s="6"/>
      <c r="T8" s="3"/>
      <c r="U8" s="4"/>
      <c r="W8" s="3"/>
      <c r="X8" s="3"/>
    </row>
    <row r="9" spans="1:24" x14ac:dyDescent="0.2">
      <c r="A9" s="49"/>
      <c r="B9" s="3"/>
      <c r="C9" s="3"/>
      <c r="D9" s="3"/>
      <c r="E9" s="3"/>
      <c r="F9" s="4"/>
      <c r="G9" s="3"/>
      <c r="H9" s="3"/>
      <c r="I9" s="3"/>
      <c r="J9" s="3"/>
      <c r="K9" s="4"/>
      <c r="L9" s="3"/>
      <c r="M9" s="3"/>
      <c r="N9" s="3"/>
      <c r="O9" s="3"/>
      <c r="P9" s="4"/>
      <c r="Q9" s="3"/>
      <c r="R9" s="3"/>
      <c r="S9" s="5"/>
      <c r="T9" s="3"/>
      <c r="U9" s="4"/>
      <c r="W9" s="3"/>
      <c r="X9" s="3"/>
    </row>
    <row r="10" spans="1:24" x14ac:dyDescent="0.2">
      <c r="A10" s="50"/>
      <c r="B10" s="7"/>
      <c r="C10" s="7"/>
      <c r="D10" s="7"/>
      <c r="E10" s="7"/>
      <c r="F10" s="8"/>
      <c r="G10" s="7"/>
      <c r="H10" s="7"/>
      <c r="I10" s="7"/>
      <c r="J10" s="7"/>
      <c r="K10" s="8"/>
      <c r="L10" s="7"/>
      <c r="M10" s="7"/>
      <c r="N10" s="7"/>
      <c r="O10" s="7"/>
      <c r="P10" s="8"/>
      <c r="Q10" s="7"/>
      <c r="R10" s="7"/>
      <c r="S10" s="7"/>
      <c r="T10" s="7"/>
      <c r="U10" s="8"/>
      <c r="W10" s="3"/>
      <c r="X10" s="3"/>
    </row>
    <row r="11" spans="1:24" x14ac:dyDescent="0.2">
      <c r="A11" s="48">
        <v>2</v>
      </c>
      <c r="B11" s="3"/>
      <c r="C11" s="3"/>
      <c r="D11" s="3"/>
      <c r="E11" s="3"/>
      <c r="F11" s="4"/>
      <c r="G11" s="3"/>
      <c r="H11" s="3"/>
      <c r="I11" s="3"/>
      <c r="J11" s="3"/>
      <c r="K11" s="4"/>
      <c r="L11" s="3"/>
      <c r="M11" s="3"/>
      <c r="N11" s="3"/>
      <c r="O11" s="3"/>
      <c r="P11" s="4"/>
      <c r="Q11" s="3"/>
      <c r="R11" s="3"/>
      <c r="S11" s="3"/>
      <c r="T11" s="3"/>
      <c r="U11" s="4"/>
      <c r="W11" s="3"/>
      <c r="X11" s="3"/>
    </row>
    <row r="12" spans="1:24" x14ac:dyDescent="0.2">
      <c r="A12" s="49"/>
      <c r="B12" s="3"/>
      <c r="C12" s="3"/>
      <c r="D12" s="3"/>
      <c r="E12" s="3"/>
      <c r="F12" s="4"/>
      <c r="G12" s="3"/>
      <c r="H12" s="3"/>
      <c r="I12" s="5"/>
      <c r="J12" s="3"/>
      <c r="K12" s="4"/>
      <c r="L12" s="3"/>
      <c r="M12" s="3"/>
      <c r="N12" s="3"/>
      <c r="O12" s="3"/>
      <c r="P12" s="4"/>
      <c r="Q12" s="3"/>
      <c r="R12" s="3"/>
      <c r="S12" s="5"/>
      <c r="T12" s="3"/>
      <c r="U12" s="4"/>
      <c r="W12" s="3"/>
      <c r="X12" s="3"/>
    </row>
    <row r="13" spans="1:24" x14ac:dyDescent="0.2">
      <c r="A13" s="49"/>
      <c r="B13" s="3"/>
      <c r="C13" s="5"/>
      <c r="D13" s="6"/>
      <c r="E13" s="5"/>
      <c r="F13" s="4"/>
      <c r="G13" s="3"/>
      <c r="I13" s="6"/>
      <c r="K13" s="4"/>
      <c r="L13" s="3"/>
      <c r="M13" s="5"/>
      <c r="N13" s="6"/>
      <c r="O13" s="5"/>
      <c r="P13" s="4"/>
      <c r="Q13" s="3"/>
      <c r="R13" s="3"/>
      <c r="S13" s="6"/>
      <c r="T13" s="3"/>
      <c r="U13" s="4"/>
      <c r="W13" s="3"/>
      <c r="X13" s="3"/>
    </row>
    <row r="14" spans="1:24" x14ac:dyDescent="0.2">
      <c r="A14" s="49"/>
      <c r="B14" s="3"/>
      <c r="C14" s="3"/>
      <c r="D14" s="3"/>
      <c r="E14" s="3"/>
      <c r="F14" s="4"/>
      <c r="G14" s="3"/>
      <c r="H14" s="3"/>
      <c r="I14" s="5"/>
      <c r="J14" s="3"/>
      <c r="K14" s="4"/>
      <c r="L14" s="3"/>
      <c r="M14" s="3"/>
      <c r="N14" s="3"/>
      <c r="O14" s="3"/>
      <c r="P14" s="4"/>
      <c r="Q14" s="3"/>
      <c r="R14" s="3"/>
      <c r="S14" s="5"/>
      <c r="T14" s="3"/>
      <c r="U14" s="4"/>
      <c r="W14" s="3"/>
      <c r="X14" s="3"/>
    </row>
    <row r="15" spans="1:24" x14ac:dyDescent="0.2">
      <c r="A15" s="49"/>
      <c r="B15" s="3"/>
      <c r="C15" s="3"/>
      <c r="D15" s="3"/>
      <c r="E15" s="3"/>
      <c r="F15" s="4"/>
      <c r="G15" s="3"/>
      <c r="H15" s="3"/>
      <c r="I15" s="3"/>
      <c r="J15" s="3"/>
      <c r="K15" s="4"/>
      <c r="L15" s="3"/>
      <c r="M15" s="3"/>
      <c r="N15" s="3"/>
      <c r="O15" s="3"/>
      <c r="P15" s="4"/>
      <c r="Q15" s="3"/>
      <c r="R15" s="3"/>
      <c r="S15" s="3"/>
      <c r="T15" s="3"/>
      <c r="U15" s="4"/>
      <c r="W15" s="3"/>
      <c r="X15" s="3"/>
    </row>
    <row r="16" spans="1:24" x14ac:dyDescent="0.2">
      <c r="A16" s="50"/>
      <c r="B16" s="7"/>
      <c r="C16" s="7"/>
      <c r="D16" s="7"/>
      <c r="E16" s="7"/>
      <c r="F16" s="8"/>
      <c r="G16" s="7"/>
      <c r="H16" s="7"/>
      <c r="I16" s="7"/>
      <c r="J16" s="7"/>
      <c r="K16" s="8"/>
      <c r="L16" s="7"/>
      <c r="M16" s="7"/>
      <c r="N16" s="7"/>
      <c r="O16" s="7"/>
      <c r="P16" s="8"/>
      <c r="Q16" s="7"/>
      <c r="R16" s="7"/>
      <c r="S16" s="7"/>
      <c r="T16" s="7"/>
      <c r="U16" s="8"/>
      <c r="W16" s="3"/>
      <c r="X16" s="3"/>
    </row>
    <row r="17" spans="1:24" x14ac:dyDescent="0.2">
      <c r="A17" s="48">
        <v>3</v>
      </c>
      <c r="B17" s="3"/>
      <c r="C17" s="3"/>
      <c r="D17" s="3"/>
      <c r="E17" s="3"/>
      <c r="F17" s="4"/>
      <c r="G17" s="3"/>
      <c r="H17" s="3"/>
      <c r="I17" s="5"/>
      <c r="J17" s="3"/>
      <c r="K17" s="4"/>
      <c r="L17" s="3"/>
      <c r="M17" s="3"/>
      <c r="N17" s="3"/>
      <c r="O17" s="3"/>
      <c r="P17" s="4"/>
      <c r="Q17" s="3"/>
      <c r="R17" s="3"/>
      <c r="S17" s="3"/>
      <c r="T17" s="3"/>
      <c r="U17" s="4"/>
      <c r="W17" s="3"/>
      <c r="X17" s="3"/>
    </row>
    <row r="18" spans="1:24" x14ac:dyDescent="0.2">
      <c r="A18" s="49"/>
      <c r="B18" s="3"/>
      <c r="C18" s="3"/>
      <c r="D18" s="3"/>
      <c r="E18" s="3"/>
      <c r="F18" s="4"/>
      <c r="G18" s="3"/>
      <c r="H18" s="3"/>
      <c r="I18" s="5"/>
      <c r="J18" s="3"/>
      <c r="K18" s="4"/>
      <c r="L18" s="3"/>
      <c r="M18" s="3"/>
      <c r="N18" s="5"/>
      <c r="O18" s="3"/>
      <c r="P18" s="4"/>
      <c r="Q18" s="3"/>
      <c r="R18" s="3"/>
      <c r="S18" s="3"/>
      <c r="T18" s="3"/>
      <c r="U18" s="4"/>
      <c r="W18" s="3"/>
      <c r="X18" s="3"/>
    </row>
    <row r="19" spans="1:24" x14ac:dyDescent="0.2">
      <c r="A19" s="49"/>
      <c r="B19" s="5"/>
      <c r="C19" s="5"/>
      <c r="D19" s="6"/>
      <c r="F19" s="9"/>
      <c r="G19" s="3"/>
      <c r="H19" s="5"/>
      <c r="I19" s="6"/>
      <c r="K19" s="9"/>
      <c r="N19" s="6"/>
      <c r="O19" s="5"/>
      <c r="P19" s="5"/>
      <c r="S19" s="6"/>
      <c r="T19" s="5"/>
      <c r="U19" s="9"/>
      <c r="W19" s="3"/>
      <c r="X19" s="3"/>
    </row>
    <row r="20" spans="1:24" x14ac:dyDescent="0.2">
      <c r="A20" s="49"/>
      <c r="B20" s="3"/>
      <c r="C20" s="3"/>
      <c r="D20" s="5"/>
      <c r="F20" s="9"/>
      <c r="G20" s="3"/>
      <c r="H20" s="3"/>
      <c r="I20" s="3"/>
      <c r="K20" s="9"/>
      <c r="L20" s="3"/>
      <c r="M20" s="3"/>
      <c r="P20" s="9"/>
      <c r="Q20" s="3"/>
      <c r="R20" s="3"/>
      <c r="S20" s="5"/>
      <c r="U20" s="9"/>
      <c r="W20" s="3"/>
      <c r="X20" s="3"/>
    </row>
    <row r="21" spans="1:24" x14ac:dyDescent="0.2">
      <c r="A21" s="50"/>
      <c r="B21" s="3"/>
      <c r="C21" s="3"/>
      <c r="D21" s="3"/>
      <c r="E21" s="3"/>
      <c r="F21" s="4"/>
      <c r="G21" s="3"/>
      <c r="H21" s="3"/>
      <c r="I21" s="3"/>
      <c r="J21" s="3"/>
      <c r="K21" s="4"/>
      <c r="L21" s="3"/>
      <c r="M21" s="3"/>
      <c r="N21" s="3"/>
      <c r="O21" s="3"/>
      <c r="P21" s="4"/>
      <c r="Q21" s="3"/>
      <c r="R21" s="3"/>
      <c r="S21" s="5"/>
      <c r="T21" s="3"/>
      <c r="U21" s="4"/>
      <c r="W21" s="3"/>
      <c r="X21" s="3"/>
    </row>
    <row r="22" spans="1:24" x14ac:dyDescent="0.2">
      <c r="A22" s="48">
        <v>4</v>
      </c>
      <c r="B22" s="10"/>
      <c r="C22" s="10"/>
      <c r="D22" s="10"/>
      <c r="E22" s="10"/>
      <c r="F22" s="11"/>
      <c r="G22" s="10"/>
      <c r="H22" s="10"/>
      <c r="I22" s="5"/>
      <c r="J22" s="10"/>
      <c r="K22" s="11"/>
      <c r="L22" s="10"/>
      <c r="M22" s="10"/>
      <c r="N22" s="10"/>
      <c r="O22" s="10"/>
      <c r="P22" s="11"/>
      <c r="Q22" s="10"/>
      <c r="R22" s="10"/>
      <c r="S22" s="10"/>
      <c r="T22" s="10"/>
      <c r="U22" s="11"/>
      <c r="W22" s="3"/>
      <c r="X22" s="3"/>
    </row>
    <row r="23" spans="1:24" x14ac:dyDescent="0.2">
      <c r="A23" s="49"/>
      <c r="B23" s="3"/>
      <c r="C23" s="3"/>
      <c r="D23" s="5"/>
      <c r="F23" s="4"/>
      <c r="G23" s="3"/>
      <c r="H23" s="3"/>
      <c r="I23" s="5"/>
      <c r="L23" s="3"/>
      <c r="M23" s="3"/>
      <c r="P23" s="4"/>
      <c r="Q23" s="3"/>
      <c r="R23" s="3"/>
      <c r="T23" s="3"/>
      <c r="U23" s="4"/>
      <c r="W23" s="3"/>
      <c r="X23" s="3"/>
    </row>
    <row r="24" spans="1:24" x14ac:dyDescent="0.2">
      <c r="A24" s="49"/>
      <c r="B24" s="5"/>
      <c r="C24" s="5"/>
      <c r="D24" s="6"/>
      <c r="F24" s="4"/>
      <c r="I24" s="6"/>
      <c r="J24" s="5"/>
      <c r="N24" s="6"/>
      <c r="O24" s="5"/>
      <c r="P24" s="5"/>
      <c r="R24" s="5"/>
      <c r="S24" s="6"/>
      <c r="U24" s="4"/>
      <c r="W24" s="3"/>
      <c r="X24" s="3"/>
    </row>
    <row r="25" spans="1:24" x14ac:dyDescent="0.2">
      <c r="A25" s="49"/>
      <c r="B25" s="3"/>
      <c r="C25" s="3"/>
      <c r="D25" s="3"/>
      <c r="E25" s="3"/>
      <c r="F25" s="4"/>
      <c r="L25" s="3"/>
      <c r="M25" s="3"/>
      <c r="N25" s="5"/>
      <c r="O25" s="3"/>
      <c r="P25" s="4"/>
      <c r="Q25" s="3"/>
      <c r="R25" s="3"/>
      <c r="S25" s="5"/>
      <c r="T25" s="3"/>
      <c r="U25" s="4"/>
      <c r="W25" s="3"/>
      <c r="X25" s="3"/>
    </row>
    <row r="26" spans="1:24" x14ac:dyDescent="0.2">
      <c r="A26" s="50"/>
      <c r="B26" s="7"/>
      <c r="C26" s="7"/>
      <c r="D26" s="7"/>
      <c r="E26" s="7"/>
      <c r="F26" s="8"/>
      <c r="G26" s="7"/>
      <c r="H26" s="7"/>
      <c r="I26" s="7"/>
      <c r="J26" s="7"/>
      <c r="K26" s="8"/>
      <c r="L26" s="7"/>
      <c r="M26" s="7"/>
      <c r="N26" s="7"/>
      <c r="O26" s="7"/>
      <c r="P26" s="8"/>
      <c r="Q26" s="7"/>
      <c r="R26" s="7"/>
      <c r="S26" s="5"/>
      <c r="T26" s="7"/>
      <c r="U26" s="8"/>
      <c r="W26" s="3"/>
      <c r="X26" s="3"/>
    </row>
    <row r="27" spans="1:24" x14ac:dyDescent="0.2">
      <c r="A27" s="48">
        <v>5</v>
      </c>
      <c r="B27" s="10"/>
      <c r="C27" s="10"/>
      <c r="D27" s="10"/>
      <c r="E27" s="10"/>
      <c r="F27" s="11"/>
      <c r="G27" s="10"/>
      <c r="H27" s="10"/>
      <c r="I27" s="10"/>
      <c r="J27" s="10"/>
      <c r="K27" s="11"/>
      <c r="L27" s="10"/>
      <c r="M27" s="10"/>
      <c r="N27" s="10"/>
      <c r="O27" s="10"/>
      <c r="P27" s="11"/>
      <c r="Q27" s="10"/>
      <c r="R27" s="10"/>
      <c r="S27" s="10"/>
      <c r="T27" s="10"/>
      <c r="U27" s="11"/>
      <c r="W27" s="3"/>
      <c r="X27" s="3"/>
    </row>
    <row r="28" spans="1:24" x14ac:dyDescent="0.2">
      <c r="A28" s="49"/>
      <c r="B28" s="3"/>
      <c r="C28" s="3"/>
      <c r="D28" s="5"/>
      <c r="E28" s="3"/>
      <c r="F28" s="4"/>
      <c r="G28" s="3"/>
      <c r="H28" s="3"/>
      <c r="I28" s="5"/>
      <c r="J28" s="3"/>
      <c r="K28" s="4"/>
      <c r="L28" s="3"/>
      <c r="M28" s="3"/>
      <c r="O28" s="3"/>
      <c r="P28" s="4"/>
      <c r="Q28" s="3"/>
      <c r="R28" s="3"/>
      <c r="S28" s="5"/>
      <c r="T28" s="3"/>
      <c r="U28" s="4"/>
      <c r="W28" s="3"/>
      <c r="X28" s="3"/>
    </row>
    <row r="29" spans="1:24" x14ac:dyDescent="0.2">
      <c r="A29" s="49"/>
      <c r="B29" s="3"/>
      <c r="C29" s="5"/>
      <c r="D29" s="6"/>
      <c r="E29" s="5"/>
      <c r="F29" s="4"/>
      <c r="G29" s="3"/>
      <c r="I29" s="6"/>
      <c r="J29" s="5"/>
      <c r="K29" s="4"/>
      <c r="L29" s="3"/>
      <c r="M29" s="5"/>
      <c r="N29" s="6"/>
      <c r="O29" s="5"/>
      <c r="P29" s="4"/>
      <c r="Q29" s="3"/>
      <c r="R29" s="5"/>
      <c r="S29" s="6"/>
      <c r="U29" s="4"/>
      <c r="W29" s="3"/>
      <c r="X29" s="3"/>
    </row>
    <row r="30" spans="1:24" x14ac:dyDescent="0.2">
      <c r="A30" s="49"/>
      <c r="B30" s="3"/>
      <c r="C30" s="3"/>
      <c r="D30" s="3"/>
      <c r="E30" s="3"/>
      <c r="F30" s="4"/>
      <c r="G30" s="3"/>
      <c r="H30" s="3"/>
      <c r="I30" s="5"/>
      <c r="J30" s="3"/>
      <c r="K30" s="4"/>
      <c r="L30" s="3"/>
      <c r="M30" s="3"/>
      <c r="N30" s="5"/>
      <c r="O30" s="3"/>
      <c r="P30" s="4"/>
      <c r="Q30" s="3"/>
      <c r="R30" s="3"/>
      <c r="S30" s="5"/>
      <c r="T30" s="3"/>
      <c r="U30" s="4"/>
      <c r="W30" s="3"/>
      <c r="X30" s="3"/>
    </row>
    <row r="31" spans="1:24" x14ac:dyDescent="0.2">
      <c r="A31" s="50"/>
      <c r="B31" s="7"/>
      <c r="C31" s="7"/>
      <c r="D31" s="7"/>
      <c r="E31" s="7"/>
      <c r="F31" s="8"/>
      <c r="G31" s="7"/>
      <c r="H31" s="7"/>
      <c r="I31" s="7"/>
      <c r="J31" s="7"/>
      <c r="K31" s="8"/>
      <c r="L31" s="7"/>
      <c r="M31" s="7"/>
      <c r="N31" s="7"/>
      <c r="O31" s="7"/>
      <c r="P31" s="8"/>
      <c r="Q31" s="7"/>
      <c r="R31" s="7"/>
      <c r="S31" s="7"/>
      <c r="T31" s="7"/>
      <c r="U31" s="8"/>
      <c r="W31" s="3"/>
      <c r="X31" s="3"/>
    </row>
    <row r="32" spans="1:24" x14ac:dyDescent="0.2">
      <c r="A32" s="48">
        <v>6</v>
      </c>
      <c r="B32" s="10"/>
      <c r="C32" s="10"/>
      <c r="D32" s="10"/>
      <c r="E32" s="10"/>
      <c r="F32" s="11"/>
      <c r="G32" s="10"/>
      <c r="H32" s="10"/>
      <c r="I32" s="5"/>
      <c r="J32" s="10"/>
      <c r="K32" s="11"/>
      <c r="L32" s="10"/>
      <c r="M32" s="10"/>
      <c r="N32" s="10"/>
      <c r="O32" s="10"/>
      <c r="P32" s="11"/>
      <c r="Q32" s="10"/>
      <c r="R32" s="10"/>
      <c r="S32" s="10"/>
      <c r="T32" s="10"/>
      <c r="U32" s="11"/>
      <c r="W32" s="3"/>
      <c r="X32" s="3"/>
    </row>
    <row r="33" spans="1:24" x14ac:dyDescent="0.2">
      <c r="A33" s="49"/>
      <c r="B33" s="3"/>
      <c r="C33" s="3"/>
      <c r="D33" s="3"/>
      <c r="E33" s="3"/>
      <c r="F33" s="4"/>
      <c r="G33" s="3"/>
      <c r="H33" s="3"/>
      <c r="I33" s="5"/>
      <c r="J33" s="3"/>
      <c r="K33" s="4"/>
      <c r="L33" s="3"/>
      <c r="M33" s="3"/>
      <c r="O33" s="3"/>
      <c r="P33" s="4"/>
      <c r="Q33" s="3"/>
      <c r="R33" s="3"/>
      <c r="S33" s="5"/>
      <c r="T33" s="3"/>
      <c r="U33" s="4"/>
      <c r="W33" s="3"/>
      <c r="X33" s="3"/>
    </row>
    <row r="34" spans="1:24" x14ac:dyDescent="0.2">
      <c r="A34" s="49"/>
      <c r="B34" s="5"/>
      <c r="C34" s="5"/>
      <c r="D34" s="6"/>
      <c r="E34" s="5"/>
      <c r="F34" s="4"/>
      <c r="I34" s="6"/>
      <c r="K34" s="4"/>
      <c r="M34" s="5"/>
      <c r="N34" s="6"/>
      <c r="O34" s="5"/>
      <c r="P34" s="5"/>
      <c r="S34" s="6"/>
      <c r="W34" s="3"/>
      <c r="X34" s="3"/>
    </row>
    <row r="35" spans="1:24" x14ac:dyDescent="0.2">
      <c r="A35" s="49"/>
      <c r="F35" s="4"/>
      <c r="I35" s="5"/>
      <c r="K35" s="4"/>
      <c r="P35" s="4"/>
      <c r="S35" s="5"/>
      <c r="U35" s="4"/>
      <c r="W35" s="3"/>
      <c r="X35" s="3"/>
    </row>
    <row r="36" spans="1:24" x14ac:dyDescent="0.2">
      <c r="A36" s="50"/>
      <c r="B36" s="7"/>
      <c r="C36" s="7"/>
      <c r="D36" s="7"/>
      <c r="E36" s="7"/>
      <c r="F36" s="8"/>
      <c r="G36" s="7"/>
      <c r="H36" s="7"/>
      <c r="I36" s="7"/>
      <c r="J36" s="7"/>
      <c r="K36" s="8"/>
      <c r="L36" s="7"/>
      <c r="M36" s="7"/>
      <c r="O36" s="7"/>
      <c r="P36" s="8"/>
      <c r="Q36" s="7"/>
      <c r="R36" s="7"/>
      <c r="S36" s="5"/>
      <c r="T36" s="7"/>
      <c r="U36" s="8"/>
      <c r="W36" s="3"/>
      <c r="X36" s="3"/>
    </row>
    <row r="37" spans="1:24" x14ac:dyDescent="0.2">
      <c r="A37" s="48">
        <v>7</v>
      </c>
      <c r="B37" s="10"/>
      <c r="C37" s="10"/>
      <c r="D37" s="10"/>
      <c r="E37" s="10"/>
      <c r="F37" s="11"/>
      <c r="G37" s="10"/>
      <c r="H37" s="10"/>
      <c r="J37" s="10"/>
      <c r="K37" s="11"/>
      <c r="L37" s="10"/>
      <c r="M37" s="10"/>
      <c r="N37" s="10"/>
      <c r="O37" s="10"/>
      <c r="P37" s="11"/>
      <c r="Q37" s="10"/>
      <c r="R37" s="10"/>
      <c r="S37" s="10"/>
      <c r="T37" s="10"/>
      <c r="U37" s="11"/>
      <c r="W37" s="3"/>
      <c r="X37" s="3"/>
    </row>
    <row r="38" spans="1:24" x14ac:dyDescent="0.2">
      <c r="A38" s="49"/>
      <c r="B38" s="3"/>
      <c r="C38" s="5"/>
      <c r="D38" s="5"/>
      <c r="E38" s="3"/>
      <c r="F38" s="4"/>
      <c r="G38" s="3"/>
      <c r="J38" s="5"/>
      <c r="K38" s="4"/>
      <c r="L38" s="3"/>
      <c r="O38" s="3"/>
      <c r="P38" s="4"/>
      <c r="Q38" s="3"/>
      <c r="S38" s="5"/>
      <c r="T38" s="3"/>
      <c r="U38" s="4"/>
      <c r="W38" s="3"/>
      <c r="X38" s="3"/>
    </row>
    <row r="39" spans="1:24" x14ac:dyDescent="0.2">
      <c r="A39" s="49"/>
      <c r="B39" s="3"/>
      <c r="C39" s="3"/>
      <c r="D39" s="6"/>
      <c r="E39" s="5"/>
      <c r="F39" s="4"/>
      <c r="G39" s="3"/>
      <c r="H39" s="3"/>
      <c r="I39" s="6"/>
      <c r="J39" s="5"/>
      <c r="K39" s="4"/>
      <c r="L39" s="3"/>
      <c r="M39" s="5"/>
      <c r="N39" s="6"/>
      <c r="Q39" s="3"/>
      <c r="R39" s="5"/>
      <c r="S39" s="6"/>
      <c r="U39" s="4"/>
      <c r="W39" s="3"/>
      <c r="X39" s="3"/>
    </row>
    <row r="40" spans="1:24" x14ac:dyDescent="0.2">
      <c r="A40" s="49"/>
      <c r="B40" s="3"/>
      <c r="C40" s="3"/>
      <c r="D40" s="3"/>
      <c r="E40" s="3"/>
      <c r="F40" s="4"/>
      <c r="G40" s="3"/>
      <c r="H40" s="3"/>
      <c r="I40" s="5"/>
      <c r="J40" s="3"/>
      <c r="K40" s="4"/>
      <c r="L40" s="3"/>
      <c r="M40" s="3"/>
      <c r="N40" s="5"/>
      <c r="O40" s="5"/>
      <c r="P40" s="4"/>
      <c r="Q40" s="3"/>
      <c r="R40" s="5"/>
      <c r="S40" s="3"/>
      <c r="U40" s="4"/>
      <c r="W40" s="3"/>
      <c r="X40" s="3"/>
    </row>
    <row r="41" spans="1:24" x14ac:dyDescent="0.2">
      <c r="A41" s="50"/>
      <c r="B41" s="7"/>
      <c r="C41" s="7"/>
      <c r="D41" s="7"/>
      <c r="E41" s="7"/>
      <c r="F41" s="8"/>
      <c r="G41" s="7"/>
      <c r="H41" s="7"/>
      <c r="I41" s="7"/>
      <c r="J41" s="7"/>
      <c r="K41" s="8"/>
      <c r="L41" s="7"/>
      <c r="M41" s="7"/>
      <c r="N41" s="7"/>
      <c r="O41" s="7"/>
      <c r="P41" s="8"/>
      <c r="Q41" s="7"/>
      <c r="R41" s="7"/>
      <c r="S41" s="7"/>
      <c r="T41" s="7"/>
      <c r="U41" s="8"/>
      <c r="W41" s="3"/>
      <c r="X41" s="3"/>
    </row>
    <row r="42" spans="1:24" x14ac:dyDescent="0.2">
      <c r="A42" s="48">
        <v>8</v>
      </c>
      <c r="B42" s="10"/>
      <c r="C42" s="10"/>
      <c r="D42" s="10"/>
      <c r="E42" s="10"/>
      <c r="F42" s="11"/>
      <c r="G42" s="10"/>
      <c r="H42" s="10"/>
      <c r="I42" s="10"/>
      <c r="J42" s="10"/>
      <c r="K42" s="11"/>
      <c r="L42" s="10"/>
      <c r="M42" s="10"/>
      <c r="N42" s="10"/>
      <c r="O42" s="10"/>
      <c r="P42" s="11"/>
      <c r="Q42" s="10"/>
      <c r="R42" s="10"/>
      <c r="S42" s="10"/>
      <c r="T42" s="10"/>
      <c r="U42" s="11"/>
      <c r="W42" s="3"/>
      <c r="X42" s="3"/>
    </row>
    <row r="43" spans="1:24" x14ac:dyDescent="0.2">
      <c r="A43" s="49"/>
      <c r="B43" s="3"/>
      <c r="C43" s="3"/>
      <c r="D43" s="5"/>
      <c r="E43" s="5"/>
      <c r="F43" s="4"/>
      <c r="G43" s="3"/>
      <c r="H43" s="3"/>
      <c r="I43" s="5"/>
      <c r="K43" s="4"/>
      <c r="L43" s="3"/>
      <c r="M43" s="3"/>
      <c r="P43" s="4"/>
      <c r="Q43" s="3"/>
      <c r="R43" s="5"/>
      <c r="U43" s="4"/>
      <c r="W43" s="3"/>
      <c r="X43" s="3"/>
    </row>
    <row r="44" spans="1:24" x14ac:dyDescent="0.2">
      <c r="A44" s="49"/>
      <c r="B44" s="3"/>
      <c r="C44" s="5"/>
      <c r="D44" s="6"/>
      <c r="E44" s="3"/>
      <c r="F44" s="4"/>
      <c r="G44" s="3"/>
      <c r="I44" s="6"/>
      <c r="J44" s="5"/>
      <c r="K44" s="4"/>
      <c r="L44" s="3"/>
      <c r="N44" s="6"/>
      <c r="O44" s="5"/>
      <c r="P44" s="4"/>
      <c r="Q44" s="3"/>
      <c r="R44" s="5"/>
      <c r="S44" s="6"/>
      <c r="T44" s="3"/>
      <c r="U44" s="4"/>
      <c r="W44" s="3"/>
      <c r="X44" s="3"/>
    </row>
    <row r="45" spans="1:24" x14ac:dyDescent="0.2">
      <c r="A45" s="49"/>
      <c r="B45" s="3"/>
      <c r="C45" s="3"/>
      <c r="D45" s="3"/>
      <c r="E45" s="3"/>
      <c r="F45" s="4"/>
      <c r="G45" s="3"/>
      <c r="H45" s="3"/>
      <c r="I45" s="3"/>
      <c r="J45" s="5"/>
      <c r="K45" s="4"/>
      <c r="L45" s="3"/>
      <c r="M45" s="5"/>
      <c r="N45" s="5"/>
      <c r="O45" s="3"/>
      <c r="P45" s="4"/>
      <c r="Q45" s="3"/>
      <c r="R45" s="3"/>
      <c r="S45" s="5"/>
      <c r="T45" s="3"/>
      <c r="U45" s="4"/>
      <c r="W45" s="3"/>
      <c r="X45" s="3"/>
    </row>
    <row r="46" spans="1:24" x14ac:dyDescent="0.2">
      <c r="A46" s="50"/>
      <c r="B46" s="7"/>
      <c r="C46" s="7"/>
      <c r="D46" s="7"/>
      <c r="E46" s="7"/>
      <c r="F46" s="8"/>
      <c r="G46" s="7"/>
      <c r="H46" s="7"/>
      <c r="I46" s="7"/>
      <c r="J46" s="7"/>
      <c r="K46" s="8"/>
      <c r="L46" s="7"/>
      <c r="M46" s="7"/>
      <c r="N46" s="7"/>
      <c r="O46" s="7"/>
      <c r="P46" s="8"/>
      <c r="Q46" s="7"/>
      <c r="R46" s="7"/>
      <c r="S46" s="7"/>
      <c r="T46" s="7"/>
      <c r="U46" s="8"/>
      <c r="W46" s="3"/>
      <c r="X46" s="3"/>
    </row>
    <row r="47" spans="1:24" x14ac:dyDescent="0.2">
      <c r="A47" s="48">
        <v>9</v>
      </c>
      <c r="B47" s="10"/>
      <c r="C47" s="10"/>
      <c r="D47" s="10"/>
      <c r="E47" s="10"/>
      <c r="F47" s="11"/>
      <c r="G47" s="10"/>
      <c r="H47" s="10"/>
      <c r="I47" s="10"/>
      <c r="J47" s="10"/>
      <c r="K47" s="11"/>
      <c r="L47" s="10"/>
      <c r="M47" s="10"/>
      <c r="N47" s="10"/>
      <c r="O47" s="10"/>
      <c r="P47" s="11"/>
      <c r="Q47" s="10"/>
      <c r="R47" s="10"/>
      <c r="S47" s="10"/>
      <c r="T47" s="10"/>
      <c r="U47" s="11"/>
      <c r="W47" s="3"/>
      <c r="X47" s="3"/>
    </row>
    <row r="48" spans="1:24" x14ac:dyDescent="0.2">
      <c r="A48" s="49"/>
      <c r="B48" s="3"/>
      <c r="C48" s="5"/>
      <c r="D48" s="5"/>
      <c r="E48" s="3"/>
      <c r="F48" s="4"/>
      <c r="G48" s="3"/>
      <c r="I48" s="5"/>
      <c r="J48" s="5"/>
      <c r="K48" s="4"/>
      <c r="L48" s="3"/>
      <c r="O48" s="3"/>
      <c r="P48" s="4"/>
      <c r="Q48" s="3"/>
      <c r="T48" s="3"/>
      <c r="U48" s="4"/>
      <c r="W48" s="3"/>
      <c r="X48" s="3"/>
    </row>
    <row r="49" spans="1:24" x14ac:dyDescent="0.2">
      <c r="A49" s="49"/>
      <c r="B49" s="3"/>
      <c r="C49" s="5"/>
      <c r="D49" s="6"/>
      <c r="E49" s="3"/>
      <c r="F49" s="4"/>
      <c r="G49" s="3"/>
      <c r="I49" s="6"/>
      <c r="J49" s="5"/>
      <c r="K49" s="4"/>
      <c r="L49" s="3"/>
      <c r="N49" s="6"/>
      <c r="O49" s="5"/>
      <c r="P49" s="4"/>
      <c r="Q49" s="3"/>
      <c r="R49" s="5"/>
      <c r="S49" s="6"/>
      <c r="T49" s="3"/>
      <c r="U49" s="4"/>
      <c r="W49" s="3"/>
      <c r="X49" s="3"/>
    </row>
    <row r="50" spans="1:24" x14ac:dyDescent="0.2">
      <c r="A50" s="49"/>
      <c r="B50" s="3"/>
      <c r="C50" s="3"/>
      <c r="D50" s="3"/>
      <c r="E50" s="3"/>
      <c r="F50" s="4"/>
      <c r="G50" s="3"/>
      <c r="H50" s="3"/>
      <c r="I50" s="3"/>
      <c r="J50" s="3"/>
      <c r="K50" s="4"/>
      <c r="L50" s="3"/>
      <c r="M50" s="3"/>
      <c r="N50" s="5"/>
      <c r="O50" s="5"/>
      <c r="P50" s="4"/>
      <c r="Q50" s="3"/>
      <c r="R50" s="5"/>
      <c r="S50" s="5"/>
      <c r="T50" s="3"/>
      <c r="U50" s="4"/>
      <c r="W50" s="3"/>
      <c r="X50" s="3"/>
    </row>
    <row r="51" spans="1:24" x14ac:dyDescent="0.2">
      <c r="A51" s="50"/>
      <c r="B51" s="7"/>
      <c r="C51" s="7"/>
      <c r="D51" s="7"/>
      <c r="E51" s="7"/>
      <c r="F51" s="8"/>
      <c r="G51" s="7"/>
      <c r="H51" s="7"/>
      <c r="I51" s="7"/>
      <c r="J51" s="7"/>
      <c r="K51" s="8"/>
      <c r="L51" s="7"/>
      <c r="M51" s="7"/>
      <c r="N51" s="7"/>
      <c r="O51" s="7"/>
      <c r="P51" s="8"/>
      <c r="Q51" s="7"/>
      <c r="R51" s="7"/>
      <c r="S51" s="7"/>
      <c r="T51" s="7"/>
      <c r="U51" s="8"/>
      <c r="W51" s="3"/>
      <c r="X51" s="3"/>
    </row>
    <row r="52" spans="1:24" x14ac:dyDescent="0.2">
      <c r="A52" s="48">
        <v>10</v>
      </c>
      <c r="B52" s="10"/>
      <c r="C52" s="10"/>
      <c r="D52" s="10"/>
      <c r="E52" s="10"/>
      <c r="F52" s="11"/>
      <c r="G52" s="10"/>
      <c r="H52" s="10"/>
      <c r="I52" s="10"/>
      <c r="J52" s="10"/>
      <c r="K52" s="11"/>
      <c r="L52" s="10"/>
      <c r="M52" s="10"/>
      <c r="N52" s="10"/>
      <c r="O52" s="10"/>
      <c r="P52" s="11"/>
      <c r="Q52" s="10"/>
      <c r="R52" s="10"/>
      <c r="S52" s="10"/>
      <c r="T52" s="10"/>
      <c r="U52" s="11"/>
      <c r="W52" s="3"/>
      <c r="X52" s="3"/>
    </row>
    <row r="53" spans="1:24" x14ac:dyDescent="0.2">
      <c r="A53" s="49"/>
      <c r="B53" s="3"/>
      <c r="C53" s="3"/>
      <c r="D53" s="5"/>
      <c r="E53" s="3"/>
      <c r="F53" s="4"/>
      <c r="G53" s="3"/>
      <c r="H53" s="5"/>
      <c r="I53" s="5"/>
      <c r="J53" s="3"/>
      <c r="K53" s="4"/>
      <c r="L53" s="3"/>
      <c r="N53" s="5"/>
      <c r="O53" s="5"/>
      <c r="P53" s="4"/>
      <c r="Q53" s="3"/>
      <c r="R53" s="3"/>
      <c r="U53" s="4"/>
      <c r="W53" s="3"/>
      <c r="X53" s="3"/>
    </row>
    <row r="54" spans="1:24" x14ac:dyDescent="0.2">
      <c r="A54" s="49"/>
      <c r="B54" s="3"/>
      <c r="C54" s="5"/>
      <c r="D54" s="6"/>
      <c r="E54" s="3"/>
      <c r="F54" s="4"/>
      <c r="G54" s="3"/>
      <c r="H54" s="5"/>
      <c r="I54" s="6"/>
      <c r="J54" s="5"/>
      <c r="K54" s="4"/>
      <c r="L54" s="3"/>
      <c r="N54" s="6"/>
      <c r="O54" s="5"/>
      <c r="P54" s="4"/>
      <c r="Q54" s="3"/>
      <c r="R54" s="5"/>
      <c r="S54" s="6"/>
      <c r="T54" s="5"/>
      <c r="U54" s="4"/>
      <c r="W54" s="3"/>
      <c r="X54" s="3"/>
    </row>
    <row r="55" spans="1:24" x14ac:dyDescent="0.2">
      <c r="A55" s="49"/>
      <c r="B55" s="3"/>
      <c r="C55" s="5"/>
      <c r="D55" s="5"/>
      <c r="E55" s="3"/>
      <c r="F55" s="4"/>
      <c r="G55" s="3"/>
      <c r="J55" s="3"/>
      <c r="K55" s="4"/>
      <c r="L55" s="3"/>
      <c r="N55" s="5"/>
      <c r="O55" s="3"/>
      <c r="P55" s="4"/>
      <c r="Q55" s="3"/>
      <c r="S55" s="5"/>
      <c r="T55" s="5"/>
      <c r="U55" s="4"/>
      <c r="W55" s="3"/>
      <c r="X55" s="3"/>
    </row>
    <row r="56" spans="1:24" x14ac:dyDescent="0.2">
      <c r="A56" s="50"/>
      <c r="B56" s="7"/>
      <c r="C56" s="7"/>
      <c r="D56" s="7"/>
      <c r="E56" s="7"/>
      <c r="F56" s="8"/>
      <c r="G56" s="7"/>
      <c r="H56" s="7"/>
      <c r="I56" s="7"/>
      <c r="J56" s="7"/>
      <c r="K56" s="8"/>
      <c r="L56" s="7"/>
      <c r="M56" s="7"/>
      <c r="N56" s="7"/>
      <c r="O56" s="7"/>
      <c r="P56" s="8"/>
      <c r="Q56" s="7"/>
      <c r="R56" s="7"/>
      <c r="S56" s="7"/>
      <c r="T56" s="7"/>
      <c r="U56" s="8"/>
      <c r="W56" s="3"/>
      <c r="X56" s="3"/>
    </row>
    <row r="57" spans="1:24" x14ac:dyDescent="0.2">
      <c r="A57" s="48">
        <v>11</v>
      </c>
      <c r="B57" s="10"/>
      <c r="C57" s="10"/>
      <c r="D57" s="10"/>
      <c r="E57" s="10"/>
      <c r="F57" s="11"/>
      <c r="G57" s="10"/>
      <c r="H57" s="10"/>
      <c r="I57" s="10"/>
      <c r="J57" s="10"/>
      <c r="K57" s="11"/>
      <c r="L57" s="10"/>
      <c r="M57" s="10"/>
      <c r="N57" s="10"/>
      <c r="O57" s="10"/>
      <c r="P57" s="11"/>
      <c r="Q57" s="10"/>
      <c r="R57" s="10"/>
      <c r="S57" s="10"/>
      <c r="T57" s="10"/>
      <c r="U57" s="11"/>
      <c r="W57" s="3"/>
      <c r="X57" s="3"/>
    </row>
    <row r="58" spans="1:24" x14ac:dyDescent="0.2">
      <c r="A58" s="49"/>
      <c r="B58" s="3"/>
      <c r="C58" s="5"/>
      <c r="D58" s="5"/>
      <c r="E58" s="5"/>
      <c r="F58" s="4"/>
      <c r="G58" s="3"/>
      <c r="I58" s="5"/>
      <c r="J58" s="5"/>
      <c r="K58" s="4"/>
      <c r="L58" s="3"/>
      <c r="P58" s="4"/>
      <c r="Q58" s="3"/>
      <c r="R58" s="5"/>
      <c r="S58" s="5"/>
      <c r="U58" s="4"/>
      <c r="W58" s="3"/>
      <c r="X58" s="3"/>
    </row>
    <row r="59" spans="1:24" x14ac:dyDescent="0.2">
      <c r="A59" s="49"/>
      <c r="B59" s="3"/>
      <c r="C59" s="5"/>
      <c r="D59" s="6"/>
      <c r="E59" s="5"/>
      <c r="F59" s="4"/>
      <c r="G59" s="3"/>
      <c r="I59" s="6"/>
      <c r="J59" s="5"/>
      <c r="K59" s="4"/>
      <c r="L59" s="3"/>
      <c r="M59" s="5"/>
      <c r="N59" s="6"/>
      <c r="O59" s="5"/>
      <c r="P59" s="4"/>
      <c r="Q59" s="3"/>
      <c r="R59" s="5"/>
      <c r="S59" s="6"/>
      <c r="U59" s="4"/>
      <c r="W59" s="3"/>
      <c r="X59" s="3"/>
    </row>
    <row r="60" spans="1:24" x14ac:dyDescent="0.2">
      <c r="A60" s="49"/>
      <c r="B60" s="3"/>
      <c r="C60" s="3"/>
      <c r="D60" s="3"/>
      <c r="E60" s="3"/>
      <c r="F60" s="4"/>
      <c r="G60" s="3"/>
      <c r="H60" s="3"/>
      <c r="I60" s="5"/>
      <c r="J60" s="5"/>
      <c r="K60" s="4"/>
      <c r="L60" s="3"/>
      <c r="M60" s="5"/>
      <c r="N60" s="5"/>
      <c r="O60" s="5"/>
      <c r="P60" s="4"/>
      <c r="Q60" s="3"/>
      <c r="R60" s="5"/>
      <c r="S60" s="5"/>
      <c r="T60" s="3"/>
      <c r="U60" s="4"/>
      <c r="W60" s="3"/>
      <c r="X60" s="3"/>
    </row>
    <row r="61" spans="1:24" x14ac:dyDescent="0.2">
      <c r="A61" s="50"/>
      <c r="B61" s="7"/>
      <c r="C61" s="7"/>
      <c r="D61" s="7"/>
      <c r="E61" s="7"/>
      <c r="F61" s="8"/>
      <c r="G61" s="7"/>
      <c r="H61" s="7"/>
      <c r="I61" s="7"/>
      <c r="J61" s="7"/>
      <c r="K61" s="8"/>
      <c r="L61" s="7"/>
      <c r="M61" s="7"/>
      <c r="N61" s="7"/>
      <c r="O61" s="7"/>
      <c r="P61" s="8"/>
      <c r="Q61" s="7"/>
      <c r="R61" s="7"/>
      <c r="S61" s="7"/>
      <c r="T61" s="7"/>
      <c r="U61" s="8"/>
      <c r="W61" s="3"/>
      <c r="X61" s="3"/>
    </row>
    <row r="62" spans="1:24" x14ac:dyDescent="0.2">
      <c r="A62" s="48">
        <v>12</v>
      </c>
      <c r="B62" s="10"/>
      <c r="C62" s="10"/>
      <c r="D62" s="10"/>
      <c r="E62" s="10"/>
      <c r="F62" s="11"/>
      <c r="G62" s="10"/>
      <c r="H62" s="10"/>
      <c r="I62" s="10"/>
      <c r="J62" s="10"/>
      <c r="K62" s="11"/>
      <c r="L62" s="10"/>
      <c r="M62" s="10"/>
      <c r="N62" s="10"/>
      <c r="O62" s="10"/>
      <c r="P62" s="11"/>
      <c r="Q62" s="10"/>
      <c r="R62" s="10"/>
      <c r="S62" s="5"/>
      <c r="T62" s="12"/>
      <c r="U62" s="11"/>
      <c r="W62" s="3"/>
      <c r="X62" s="3"/>
    </row>
    <row r="63" spans="1:24" x14ac:dyDescent="0.2">
      <c r="A63" s="49"/>
      <c r="B63" s="3"/>
      <c r="F63" s="4"/>
      <c r="G63" s="3"/>
      <c r="K63" s="4"/>
      <c r="L63" s="5"/>
      <c r="N63" s="5"/>
      <c r="P63" s="4"/>
      <c r="Q63" s="3"/>
      <c r="S63" s="5"/>
      <c r="U63" s="4"/>
      <c r="W63" s="3"/>
      <c r="X63" s="3"/>
    </row>
    <row r="64" spans="1:24" x14ac:dyDescent="0.2">
      <c r="A64" s="49"/>
      <c r="B64" s="3"/>
      <c r="D64" s="6"/>
      <c r="E64" s="5"/>
      <c r="F64" s="12"/>
      <c r="G64" s="3"/>
      <c r="H64" s="5"/>
      <c r="I64" s="6"/>
      <c r="L64" s="5"/>
      <c r="M64" s="5"/>
      <c r="N64" s="6"/>
      <c r="Q64" s="3"/>
      <c r="S64" s="6"/>
      <c r="T64" s="5"/>
      <c r="W64" s="3"/>
      <c r="X64" s="3"/>
    </row>
    <row r="65" spans="1:24" x14ac:dyDescent="0.2">
      <c r="A65" s="49"/>
      <c r="B65" s="3"/>
      <c r="C65" s="3"/>
      <c r="D65" s="5"/>
      <c r="E65" s="3"/>
      <c r="F65" s="12"/>
      <c r="G65" s="3"/>
      <c r="H65" s="3"/>
      <c r="I65" s="5"/>
      <c r="L65" s="3"/>
      <c r="M65" s="3"/>
      <c r="O65" s="3"/>
      <c r="Q65" s="3"/>
      <c r="R65" s="3"/>
      <c r="T65" s="3"/>
      <c r="W65" s="3"/>
      <c r="X65" s="3"/>
    </row>
    <row r="66" spans="1:24" x14ac:dyDescent="0.2">
      <c r="A66" s="50"/>
      <c r="B66" s="7"/>
      <c r="C66" s="7"/>
      <c r="D66" s="7"/>
      <c r="E66" s="7"/>
      <c r="F66" s="8"/>
      <c r="G66" s="7"/>
      <c r="H66" s="5"/>
      <c r="I66" s="5"/>
      <c r="J66" s="7"/>
      <c r="K66" s="8"/>
      <c r="L66" s="7"/>
      <c r="M66" s="7"/>
      <c r="N66" s="7"/>
      <c r="O66" s="7"/>
      <c r="P66" s="8"/>
      <c r="Q66" s="7"/>
      <c r="R66" s="7"/>
      <c r="S66" s="7"/>
      <c r="T66" s="7"/>
      <c r="U66" s="8"/>
      <c r="W66" s="3"/>
      <c r="X66" s="3"/>
    </row>
    <row r="67" spans="1:24" x14ac:dyDescent="0.2">
      <c r="A67" s="48">
        <v>13</v>
      </c>
      <c r="B67" s="10"/>
      <c r="C67" s="10"/>
      <c r="D67" s="10"/>
      <c r="E67" s="10"/>
      <c r="F67" s="11"/>
      <c r="G67" s="10"/>
      <c r="H67" s="10"/>
      <c r="I67" s="10"/>
      <c r="J67" s="10"/>
      <c r="K67" s="11"/>
      <c r="L67" s="10"/>
      <c r="M67" s="10"/>
      <c r="N67" s="10"/>
      <c r="O67" s="10"/>
      <c r="P67" s="11"/>
      <c r="Q67" s="10"/>
      <c r="R67" s="10"/>
      <c r="S67" s="10"/>
      <c r="T67" s="10"/>
      <c r="U67" s="11"/>
      <c r="W67" s="3"/>
      <c r="X67" s="3"/>
    </row>
    <row r="68" spans="1:24" x14ac:dyDescent="0.2">
      <c r="A68" s="49"/>
      <c r="B68" s="3"/>
      <c r="C68" s="5"/>
      <c r="D68" s="5"/>
      <c r="E68" s="5"/>
      <c r="F68" s="4"/>
      <c r="G68" s="3"/>
      <c r="H68" s="5"/>
      <c r="I68" s="5"/>
      <c r="J68" s="5"/>
      <c r="K68" s="4"/>
      <c r="L68" s="3"/>
      <c r="M68" s="5"/>
      <c r="N68" s="5"/>
      <c r="O68" s="5"/>
      <c r="P68" s="4"/>
      <c r="Q68" s="3"/>
      <c r="R68" s="5"/>
      <c r="S68" s="5"/>
      <c r="T68" s="5"/>
      <c r="U68" s="4"/>
      <c r="W68" s="3"/>
      <c r="X68" s="3"/>
    </row>
    <row r="69" spans="1:24" x14ac:dyDescent="0.2">
      <c r="A69" s="49"/>
      <c r="B69" s="3"/>
      <c r="C69" s="5"/>
      <c r="D69" s="6"/>
      <c r="E69" s="5"/>
      <c r="F69" s="4"/>
      <c r="G69" s="3"/>
      <c r="H69" s="5"/>
      <c r="I69" s="6"/>
      <c r="J69" s="5"/>
      <c r="K69" s="4"/>
      <c r="L69" s="3"/>
      <c r="M69" s="5"/>
      <c r="N69" s="6"/>
      <c r="O69" s="5"/>
      <c r="P69" s="4"/>
      <c r="Q69" s="3"/>
      <c r="R69" s="5"/>
      <c r="S69" s="6"/>
      <c r="T69" s="5"/>
      <c r="U69" s="4"/>
      <c r="W69" s="3"/>
      <c r="X69" s="3"/>
    </row>
    <row r="70" spans="1:24" x14ac:dyDescent="0.2">
      <c r="A70" s="49"/>
      <c r="B70" s="3"/>
      <c r="C70" s="5"/>
      <c r="D70" s="5"/>
      <c r="E70" s="5"/>
      <c r="F70" s="4"/>
      <c r="G70" s="3"/>
      <c r="H70" s="5"/>
      <c r="I70" s="5"/>
      <c r="J70" s="5"/>
      <c r="K70" s="4"/>
      <c r="L70" s="3"/>
      <c r="M70" s="5"/>
      <c r="N70" s="5"/>
      <c r="O70" s="5"/>
      <c r="P70" s="4"/>
      <c r="Q70" s="3"/>
      <c r="R70" s="5"/>
      <c r="S70" s="5"/>
      <c r="T70" s="5"/>
      <c r="U70" s="4"/>
      <c r="W70" s="3"/>
      <c r="X70" s="3"/>
    </row>
    <row r="71" spans="1:24" x14ac:dyDescent="0.2">
      <c r="A71" s="50"/>
      <c r="B71" s="7"/>
      <c r="C71" s="7"/>
      <c r="D71" s="7"/>
      <c r="E71" s="7"/>
      <c r="F71" s="8"/>
      <c r="G71" s="7"/>
      <c r="H71" s="7"/>
      <c r="I71" s="7"/>
      <c r="J71" s="7"/>
      <c r="K71" s="8"/>
      <c r="L71" s="7"/>
      <c r="M71" s="7"/>
      <c r="N71" s="7"/>
      <c r="O71" s="7"/>
      <c r="P71" s="8"/>
      <c r="Q71" s="7"/>
      <c r="R71" s="7"/>
      <c r="S71" s="7"/>
      <c r="T71" s="7"/>
      <c r="U71" s="8"/>
      <c r="W71" s="3"/>
      <c r="X71" s="3"/>
    </row>
  </sheetData>
  <mergeCells count="14">
    <mergeCell ref="A62:A66"/>
    <mergeCell ref="A67:A71"/>
    <mergeCell ref="A1:A5"/>
    <mergeCell ref="A6:A10"/>
    <mergeCell ref="A11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  <pageSetUpPr fitToPage="1"/>
  </sheetPr>
  <dimension ref="A1:AC1000"/>
  <sheetViews>
    <sheetView workbookViewId="0">
      <pane ySplit="1" topLeftCell="A20" activePane="bottomLeft" state="frozen"/>
      <selection pane="bottomLeft" activeCell="I16" sqref="I16"/>
    </sheetView>
  </sheetViews>
  <sheetFormatPr defaultColWidth="12.5703125" defaultRowHeight="15.75" customHeight="1" x14ac:dyDescent="0.2"/>
  <cols>
    <col min="1" max="1" width="10.85546875" customWidth="1"/>
    <col min="2" max="2" width="19.140625" customWidth="1"/>
    <col min="3" max="3" width="37.5703125" customWidth="1"/>
    <col min="4" max="5" width="10.28515625" customWidth="1"/>
    <col min="6" max="6" width="6.42578125" customWidth="1"/>
    <col min="7" max="7" width="22.42578125" customWidth="1"/>
    <col min="8" max="8" width="6.85546875" customWidth="1"/>
    <col min="9" max="11" width="13.5703125" customWidth="1"/>
    <col min="12" max="12" width="82.140625" style="41" customWidth="1"/>
    <col min="13" max="29" width="13.5703125" customWidth="1"/>
  </cols>
  <sheetData>
    <row r="1" spans="1:29" ht="25.5" x14ac:dyDescent="0.2">
      <c r="A1" s="13" t="s">
        <v>122</v>
      </c>
      <c r="B1" s="13" t="s">
        <v>123</v>
      </c>
      <c r="C1" s="13" t="s">
        <v>124</v>
      </c>
      <c r="D1" s="13" t="s">
        <v>125</v>
      </c>
      <c r="E1" s="13" t="s">
        <v>126</v>
      </c>
      <c r="F1" s="13" t="s">
        <v>127</v>
      </c>
      <c r="G1" s="13" t="s">
        <v>128</v>
      </c>
      <c r="H1" s="13" t="s">
        <v>3</v>
      </c>
      <c r="I1" s="13" t="s">
        <v>129</v>
      </c>
      <c r="J1" s="13" t="s">
        <v>130</v>
      </c>
      <c r="K1" s="13" t="s">
        <v>131</v>
      </c>
      <c r="L1" s="27" t="s">
        <v>367</v>
      </c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</row>
    <row r="2" spans="1:29" ht="12.75" x14ac:dyDescent="0.2">
      <c r="A2" s="14" t="s">
        <v>132</v>
      </c>
      <c r="B2" s="14" t="s">
        <v>133</v>
      </c>
      <c r="C2" s="14" t="s">
        <v>134</v>
      </c>
      <c r="D2" s="14" t="s">
        <v>135</v>
      </c>
      <c r="E2" s="14" t="s">
        <v>135</v>
      </c>
      <c r="F2" s="14" t="s">
        <v>135</v>
      </c>
      <c r="G2" s="14" t="s">
        <v>135</v>
      </c>
      <c r="H2" s="14" t="s">
        <v>135</v>
      </c>
      <c r="I2" s="14">
        <v>5</v>
      </c>
      <c r="J2" s="14" t="s">
        <v>135</v>
      </c>
      <c r="K2" s="14" t="s">
        <v>135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 spans="1:29" ht="12.75" x14ac:dyDescent="0.2">
      <c r="A3" s="14" t="s">
        <v>132</v>
      </c>
      <c r="B3" s="14" t="s">
        <v>136</v>
      </c>
      <c r="C3" s="14" t="s">
        <v>134</v>
      </c>
      <c r="D3" s="14" t="s">
        <v>135</v>
      </c>
      <c r="E3" s="14" t="s">
        <v>135</v>
      </c>
      <c r="F3" s="14" t="s">
        <v>135</v>
      </c>
      <c r="G3" s="14" t="s">
        <v>137</v>
      </c>
      <c r="H3" s="14" t="s">
        <v>135</v>
      </c>
      <c r="I3" s="14">
        <v>10</v>
      </c>
      <c r="J3" s="14" t="s">
        <v>135</v>
      </c>
      <c r="K3" s="14" t="s">
        <v>135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 spans="1:29" ht="12.75" x14ac:dyDescent="0.2">
      <c r="A4" s="14" t="s">
        <v>132</v>
      </c>
      <c r="B4" s="14" t="s">
        <v>138</v>
      </c>
      <c r="C4" s="14" t="s">
        <v>134</v>
      </c>
      <c r="D4" s="14" t="s">
        <v>135</v>
      </c>
      <c r="E4" s="14" t="s">
        <v>135</v>
      </c>
      <c r="F4" s="14" t="s">
        <v>135</v>
      </c>
      <c r="G4" s="14" t="s">
        <v>139</v>
      </c>
      <c r="H4" s="14" t="s">
        <v>135</v>
      </c>
      <c r="I4" s="14">
        <v>20</v>
      </c>
      <c r="J4" s="14" t="s">
        <v>135</v>
      </c>
      <c r="K4" s="14" t="s">
        <v>135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 spans="1:29" ht="85.5" customHeight="1" x14ac:dyDescent="0.2">
      <c r="A5" s="14" t="s">
        <v>140</v>
      </c>
      <c r="B5" s="14" t="s">
        <v>141</v>
      </c>
      <c r="C5" s="14" t="s">
        <v>142</v>
      </c>
      <c r="D5" s="14">
        <v>20</v>
      </c>
      <c r="E5" s="14">
        <v>60</v>
      </c>
      <c r="F5" s="14">
        <v>100</v>
      </c>
      <c r="G5" s="14" t="s">
        <v>143</v>
      </c>
      <c r="H5" s="14" t="s">
        <v>144</v>
      </c>
      <c r="I5" s="14">
        <v>2500</v>
      </c>
      <c r="J5" s="14">
        <v>50</v>
      </c>
      <c r="K5" s="14" t="s">
        <v>145</v>
      </c>
      <c r="L5" s="37" t="s">
        <v>366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 spans="1:29" ht="72" customHeight="1" x14ac:dyDescent="0.2">
      <c r="A6" s="14" t="s">
        <v>140</v>
      </c>
      <c r="B6" s="14" t="s">
        <v>146</v>
      </c>
      <c r="C6" s="14" t="s">
        <v>142</v>
      </c>
      <c r="D6" s="14">
        <v>40</v>
      </c>
      <c r="E6" s="14">
        <v>120</v>
      </c>
      <c r="F6" s="14">
        <v>200</v>
      </c>
      <c r="G6" s="14" t="s">
        <v>147</v>
      </c>
      <c r="H6" s="14" t="s">
        <v>148</v>
      </c>
      <c r="I6" s="14">
        <v>4000</v>
      </c>
      <c r="J6" s="14">
        <v>75</v>
      </c>
      <c r="K6" s="14" t="s">
        <v>149</v>
      </c>
      <c r="L6" s="37" t="s">
        <v>418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 spans="1:29" ht="85.5" customHeight="1" x14ac:dyDescent="0.2">
      <c r="A7" s="14" t="s">
        <v>140</v>
      </c>
      <c r="B7" s="14" t="s">
        <v>150</v>
      </c>
      <c r="C7" s="14" t="s">
        <v>142</v>
      </c>
      <c r="D7" s="14">
        <v>60</v>
      </c>
      <c r="E7" s="14">
        <v>180</v>
      </c>
      <c r="F7" s="14">
        <v>300</v>
      </c>
      <c r="G7" s="14" t="s">
        <v>151</v>
      </c>
      <c r="H7" s="14" t="s">
        <v>152</v>
      </c>
      <c r="I7" s="14">
        <v>7000</v>
      </c>
      <c r="J7" s="14">
        <v>100</v>
      </c>
      <c r="K7" s="37" t="s">
        <v>419</v>
      </c>
      <c r="L7" s="37" t="s">
        <v>420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 spans="1:29" ht="12.75" x14ac:dyDescent="0.2">
      <c r="A8" s="14" t="s">
        <v>153</v>
      </c>
      <c r="B8" s="14" t="s">
        <v>154</v>
      </c>
      <c r="C8" s="14" t="s">
        <v>155</v>
      </c>
      <c r="D8" s="14">
        <v>10</v>
      </c>
      <c r="E8" s="14">
        <v>50</v>
      </c>
      <c r="F8" s="14">
        <v>100</v>
      </c>
      <c r="G8" s="14" t="s">
        <v>135</v>
      </c>
      <c r="H8" s="14" t="s">
        <v>144</v>
      </c>
      <c r="I8" s="14">
        <v>2500</v>
      </c>
      <c r="J8" s="14">
        <v>25</v>
      </c>
      <c r="K8" s="14" t="s">
        <v>156</v>
      </c>
      <c r="L8" s="37" t="s">
        <v>368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 spans="1:29" ht="70.5" customHeight="1" x14ac:dyDescent="0.2">
      <c r="A9" s="14" t="s">
        <v>153</v>
      </c>
      <c r="B9" s="14" t="s">
        <v>157</v>
      </c>
      <c r="C9" s="14" t="s">
        <v>155</v>
      </c>
      <c r="D9" s="14">
        <v>15</v>
      </c>
      <c r="E9" s="14">
        <v>75</v>
      </c>
      <c r="F9" s="14">
        <v>150</v>
      </c>
      <c r="G9" s="14" t="s">
        <v>158</v>
      </c>
      <c r="H9" s="14" t="s">
        <v>148</v>
      </c>
      <c r="I9" s="14">
        <v>4000</v>
      </c>
      <c r="J9" s="14">
        <v>35</v>
      </c>
      <c r="K9" s="14" t="s">
        <v>159</v>
      </c>
      <c r="L9" s="37" t="s">
        <v>415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 spans="1:29" ht="59.25" customHeight="1" x14ac:dyDescent="0.2">
      <c r="A10" s="14" t="s">
        <v>153</v>
      </c>
      <c r="B10" s="14" t="s">
        <v>160</v>
      </c>
      <c r="C10" s="14" t="s">
        <v>155</v>
      </c>
      <c r="D10" s="14">
        <v>20</v>
      </c>
      <c r="E10" s="14">
        <v>100</v>
      </c>
      <c r="F10" s="14">
        <v>200</v>
      </c>
      <c r="G10" s="14" t="s">
        <v>161</v>
      </c>
      <c r="H10" s="14" t="s">
        <v>152</v>
      </c>
      <c r="I10" s="14">
        <v>7000</v>
      </c>
      <c r="J10" s="14">
        <v>45</v>
      </c>
      <c r="K10" s="14" t="s">
        <v>162</v>
      </c>
      <c r="L10" s="37" t="s">
        <v>416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 spans="1:29" ht="12.75" x14ac:dyDescent="0.2">
      <c r="A11" s="14" t="s">
        <v>163</v>
      </c>
      <c r="B11" s="14" t="s">
        <v>164</v>
      </c>
      <c r="C11" s="14" t="s">
        <v>165</v>
      </c>
      <c r="D11" s="14">
        <v>24</v>
      </c>
      <c r="E11" s="14">
        <v>64</v>
      </c>
      <c r="F11" s="14">
        <v>80</v>
      </c>
      <c r="G11" s="14" t="s">
        <v>166</v>
      </c>
      <c r="H11" s="14" t="s">
        <v>167</v>
      </c>
      <c r="I11" s="14">
        <v>500</v>
      </c>
      <c r="J11" s="14">
        <v>10</v>
      </c>
      <c r="K11" s="14" t="s">
        <v>145</v>
      </c>
      <c r="L11" s="37" t="s">
        <v>369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 spans="1:29" ht="12.75" x14ac:dyDescent="0.2">
      <c r="A12" s="14" t="s">
        <v>163</v>
      </c>
      <c r="B12" s="14" t="s">
        <v>168</v>
      </c>
      <c r="C12" s="14" t="s">
        <v>165</v>
      </c>
      <c r="D12" s="14">
        <v>48</v>
      </c>
      <c r="E12" s="14">
        <v>128</v>
      </c>
      <c r="F12" s="14">
        <v>160</v>
      </c>
      <c r="G12" s="14" t="s">
        <v>169</v>
      </c>
      <c r="H12" s="14" t="s">
        <v>167</v>
      </c>
      <c r="I12" s="14">
        <v>1500</v>
      </c>
      <c r="J12" s="14">
        <v>15</v>
      </c>
      <c r="K12" s="14" t="s">
        <v>145</v>
      </c>
      <c r="L12" s="41" t="s">
        <v>370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 spans="1:29" ht="12.75" x14ac:dyDescent="0.2">
      <c r="A13" s="14" t="s">
        <v>170</v>
      </c>
      <c r="B13" s="14" t="s">
        <v>171</v>
      </c>
      <c r="C13" s="14" t="s">
        <v>172</v>
      </c>
      <c r="D13" s="14">
        <v>20</v>
      </c>
      <c r="E13" s="14">
        <v>100</v>
      </c>
      <c r="F13" s="14">
        <v>200</v>
      </c>
      <c r="G13" s="14" t="s">
        <v>135</v>
      </c>
      <c r="H13" s="14" t="s">
        <v>144</v>
      </c>
      <c r="I13" s="14">
        <v>4000</v>
      </c>
      <c r="J13" s="14">
        <v>-3000</v>
      </c>
      <c r="K13" s="14" t="s">
        <v>173</v>
      </c>
      <c r="L13" s="37" t="s">
        <v>430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 spans="1:29" ht="27" x14ac:dyDescent="0.2">
      <c r="A14" s="14" t="s">
        <v>170</v>
      </c>
      <c r="B14" s="14" t="s">
        <v>174</v>
      </c>
      <c r="C14" s="14" t="s">
        <v>172</v>
      </c>
      <c r="D14" s="14">
        <v>30</v>
      </c>
      <c r="E14" s="14">
        <v>150</v>
      </c>
      <c r="F14" s="14">
        <v>300</v>
      </c>
      <c r="G14" s="14" t="s">
        <v>135</v>
      </c>
      <c r="H14" s="14" t="s">
        <v>152</v>
      </c>
      <c r="I14" s="14">
        <v>8000</v>
      </c>
      <c r="J14" s="14">
        <v>-7000</v>
      </c>
      <c r="K14" s="37" t="s">
        <v>431</v>
      </c>
      <c r="L14" s="37" t="s">
        <v>432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 spans="1:29" ht="27" x14ac:dyDescent="0.2">
      <c r="A15" s="14" t="s">
        <v>170</v>
      </c>
      <c r="B15" s="14" t="s">
        <v>175</v>
      </c>
      <c r="C15" s="14" t="s">
        <v>172</v>
      </c>
      <c r="D15" s="14">
        <v>40</v>
      </c>
      <c r="E15" s="14">
        <v>200</v>
      </c>
      <c r="F15" s="14">
        <v>400</v>
      </c>
      <c r="G15" s="14" t="s">
        <v>135</v>
      </c>
      <c r="H15" s="14" t="s">
        <v>176</v>
      </c>
      <c r="I15" s="14">
        <v>12000</v>
      </c>
      <c r="J15" s="14">
        <v>-12000</v>
      </c>
      <c r="K15" s="37" t="s">
        <v>433</v>
      </c>
      <c r="L15" s="37" t="s">
        <v>435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 spans="1:29" ht="13.5" x14ac:dyDescent="0.2">
      <c r="A16" s="14" t="s">
        <v>177</v>
      </c>
      <c r="B16" s="14" t="s">
        <v>178</v>
      </c>
      <c r="C16" s="14" t="s">
        <v>179</v>
      </c>
      <c r="D16" s="14">
        <v>30</v>
      </c>
      <c r="E16" s="14">
        <v>60</v>
      </c>
      <c r="F16" s="14">
        <v>100</v>
      </c>
      <c r="G16" s="14" t="s">
        <v>180</v>
      </c>
      <c r="H16" s="14" t="s">
        <v>167</v>
      </c>
      <c r="I16" s="14">
        <v>2000</v>
      </c>
      <c r="J16" s="14">
        <v>30</v>
      </c>
      <c r="K16" s="37" t="s">
        <v>434</v>
      </c>
      <c r="L16" s="37" t="s">
        <v>369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 spans="1:29" ht="12.75" x14ac:dyDescent="0.2">
      <c r="A17" s="14" t="s">
        <v>177</v>
      </c>
      <c r="B17" s="14" t="s">
        <v>181</v>
      </c>
      <c r="C17" s="14" t="s">
        <v>179</v>
      </c>
      <c r="D17" s="14">
        <v>36</v>
      </c>
      <c r="E17" s="14">
        <v>72</v>
      </c>
      <c r="F17" s="14">
        <v>120</v>
      </c>
      <c r="G17" s="14" t="s">
        <v>182</v>
      </c>
      <c r="H17" s="14" t="s">
        <v>167</v>
      </c>
      <c r="I17" s="14">
        <v>3500</v>
      </c>
      <c r="J17" s="14">
        <v>50</v>
      </c>
      <c r="K17" s="14" t="s">
        <v>145</v>
      </c>
      <c r="L17" s="37" t="s">
        <v>369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 spans="1:29" ht="71.25" customHeight="1" x14ac:dyDescent="0.2">
      <c r="A18" s="14" t="s">
        <v>183</v>
      </c>
      <c r="B18" s="14" t="s">
        <v>184</v>
      </c>
      <c r="C18" s="14" t="s">
        <v>185</v>
      </c>
      <c r="D18" s="14">
        <v>30</v>
      </c>
      <c r="E18" s="14">
        <v>60</v>
      </c>
      <c r="F18" s="14">
        <v>100</v>
      </c>
      <c r="G18" s="14" t="s">
        <v>186</v>
      </c>
      <c r="H18" s="14" t="s">
        <v>167</v>
      </c>
      <c r="I18" s="14">
        <v>1800</v>
      </c>
      <c r="J18" s="14">
        <v>40</v>
      </c>
      <c r="K18" s="14" t="s">
        <v>145</v>
      </c>
      <c r="L18" s="46" t="s">
        <v>369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 spans="1:29" ht="114" customHeight="1" x14ac:dyDescent="0.2">
      <c r="A19" s="14" t="s">
        <v>183</v>
      </c>
      <c r="B19" s="14" t="s">
        <v>187</v>
      </c>
      <c r="C19" s="14" t="s">
        <v>185</v>
      </c>
      <c r="D19" s="14">
        <v>60</v>
      </c>
      <c r="E19" s="14">
        <v>120</v>
      </c>
      <c r="F19" s="14">
        <v>200</v>
      </c>
      <c r="G19" s="14" t="s">
        <v>188</v>
      </c>
      <c r="H19" s="14" t="s">
        <v>167</v>
      </c>
      <c r="I19" s="14">
        <v>3000</v>
      </c>
      <c r="J19" s="14">
        <v>60</v>
      </c>
      <c r="K19" s="14" t="s">
        <v>145</v>
      </c>
      <c r="L19" s="41" t="s">
        <v>370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 spans="1:29" ht="12.75" x14ac:dyDescent="0.2">
      <c r="A20" s="14" t="s">
        <v>189</v>
      </c>
      <c r="B20" s="14" t="s">
        <v>190</v>
      </c>
      <c r="C20" s="14" t="s">
        <v>191</v>
      </c>
      <c r="D20" s="14" t="s">
        <v>135</v>
      </c>
      <c r="E20" s="14" t="s">
        <v>135</v>
      </c>
      <c r="F20" s="14" t="s">
        <v>135</v>
      </c>
      <c r="G20" s="14" t="s">
        <v>135</v>
      </c>
      <c r="H20" s="14" t="s">
        <v>144</v>
      </c>
      <c r="I20" s="14">
        <v>500</v>
      </c>
      <c r="J20" s="14">
        <v>0</v>
      </c>
      <c r="K20" s="14" t="s">
        <v>192</v>
      </c>
      <c r="L20" s="37" t="s">
        <v>371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 spans="1:29" ht="12.75" x14ac:dyDescent="0.2">
      <c r="A21" s="14" t="s">
        <v>189</v>
      </c>
      <c r="B21" s="14" t="s">
        <v>193</v>
      </c>
      <c r="C21" s="14" t="s">
        <v>191</v>
      </c>
      <c r="D21" s="14" t="s">
        <v>135</v>
      </c>
      <c r="E21" s="14" t="s">
        <v>135</v>
      </c>
      <c r="F21" s="14" t="s">
        <v>135</v>
      </c>
      <c r="G21" s="14" t="s">
        <v>135</v>
      </c>
      <c r="H21" s="14" t="s">
        <v>152</v>
      </c>
      <c r="I21" s="14">
        <v>1500</v>
      </c>
      <c r="J21" s="14">
        <v>0</v>
      </c>
      <c r="K21" s="14" t="s">
        <v>192</v>
      </c>
      <c r="L21" s="37" t="s">
        <v>437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 spans="1:29" ht="27" x14ac:dyDescent="0.2">
      <c r="A22" s="14" t="s">
        <v>189</v>
      </c>
      <c r="B22" s="14" t="s">
        <v>194</v>
      </c>
      <c r="C22" s="14" t="s">
        <v>191</v>
      </c>
      <c r="D22" s="14" t="s">
        <v>135</v>
      </c>
      <c r="E22" s="14" t="s">
        <v>135</v>
      </c>
      <c r="F22" s="14" t="s">
        <v>135</v>
      </c>
      <c r="G22" s="14" t="s">
        <v>135</v>
      </c>
      <c r="H22" s="14" t="s">
        <v>176</v>
      </c>
      <c r="I22" s="14">
        <v>2500</v>
      </c>
      <c r="J22" s="14">
        <v>0</v>
      </c>
      <c r="K22" s="37" t="s">
        <v>436</v>
      </c>
      <c r="L22" s="37" t="s">
        <v>438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 spans="1:29" ht="12.75" x14ac:dyDescent="0.2">
      <c r="A23" s="14" t="s">
        <v>189</v>
      </c>
      <c r="B23" s="14" t="s">
        <v>195</v>
      </c>
      <c r="C23" s="14" t="s">
        <v>196</v>
      </c>
      <c r="D23" s="14" t="s">
        <v>135</v>
      </c>
      <c r="E23" s="14" t="s">
        <v>135</v>
      </c>
      <c r="F23" s="14" t="s">
        <v>135</v>
      </c>
      <c r="G23" s="14" t="s">
        <v>135</v>
      </c>
      <c r="H23" s="14" t="s">
        <v>144</v>
      </c>
      <c r="I23" s="14">
        <v>700</v>
      </c>
      <c r="J23" s="14">
        <v>20</v>
      </c>
      <c r="K23" s="14" t="s">
        <v>192</v>
      </c>
      <c r="L23" s="37" t="s">
        <v>371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 spans="1:29" ht="12.75" x14ac:dyDescent="0.2">
      <c r="A24" s="14" t="s">
        <v>189</v>
      </c>
      <c r="B24" s="14" t="s">
        <v>197</v>
      </c>
      <c r="C24" s="14" t="s">
        <v>196</v>
      </c>
      <c r="D24" s="14" t="s">
        <v>135</v>
      </c>
      <c r="E24" s="14" t="s">
        <v>135</v>
      </c>
      <c r="F24" s="14" t="s">
        <v>135</v>
      </c>
      <c r="G24" s="14" t="s">
        <v>135</v>
      </c>
      <c r="H24" s="14" t="s">
        <v>152</v>
      </c>
      <c r="I24" s="14">
        <v>1800</v>
      </c>
      <c r="J24" s="14">
        <v>30</v>
      </c>
      <c r="K24" s="14" t="s">
        <v>192</v>
      </c>
      <c r="L24" s="37" t="s">
        <v>437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 spans="1:29" ht="27" x14ac:dyDescent="0.2">
      <c r="A25" s="14" t="s">
        <v>189</v>
      </c>
      <c r="B25" s="14" t="s">
        <v>198</v>
      </c>
      <c r="C25" s="14" t="s">
        <v>196</v>
      </c>
      <c r="D25" s="14" t="s">
        <v>135</v>
      </c>
      <c r="E25" s="14" t="s">
        <v>135</v>
      </c>
      <c r="F25" s="14" t="s">
        <v>135</v>
      </c>
      <c r="G25" s="14" t="s">
        <v>135</v>
      </c>
      <c r="H25" s="14" t="s">
        <v>176</v>
      </c>
      <c r="I25" s="14">
        <v>3000</v>
      </c>
      <c r="J25" s="14">
        <v>40</v>
      </c>
      <c r="K25" s="37" t="s">
        <v>436</v>
      </c>
      <c r="L25" s="37" t="s">
        <v>438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 spans="1:29" ht="12.75" x14ac:dyDescent="0.2">
      <c r="A26" s="14" t="s">
        <v>189</v>
      </c>
      <c r="B26" s="14" t="s">
        <v>199</v>
      </c>
      <c r="C26" s="15" t="s">
        <v>200</v>
      </c>
      <c r="D26" s="14" t="s">
        <v>135</v>
      </c>
      <c r="E26" s="14" t="s">
        <v>135</v>
      </c>
      <c r="F26" s="14" t="s">
        <v>135</v>
      </c>
      <c r="G26" s="14" t="s">
        <v>135</v>
      </c>
      <c r="H26" s="14" t="s">
        <v>144</v>
      </c>
      <c r="I26" s="14">
        <v>700</v>
      </c>
      <c r="J26" s="14">
        <v>0</v>
      </c>
      <c r="K26" s="14" t="s">
        <v>192</v>
      </c>
      <c r="L26" s="37" t="s">
        <v>371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 spans="1:29" ht="12.75" x14ac:dyDescent="0.2">
      <c r="A27" s="14" t="s">
        <v>189</v>
      </c>
      <c r="B27" s="14" t="s">
        <v>201</v>
      </c>
      <c r="C27" s="15" t="s">
        <v>200</v>
      </c>
      <c r="D27" s="14" t="s">
        <v>135</v>
      </c>
      <c r="E27" s="14" t="s">
        <v>135</v>
      </c>
      <c r="F27" s="14" t="s">
        <v>135</v>
      </c>
      <c r="G27" s="14" t="s">
        <v>135</v>
      </c>
      <c r="H27" s="14" t="s">
        <v>152</v>
      </c>
      <c r="I27" s="14">
        <v>1800</v>
      </c>
      <c r="J27" s="14">
        <v>0</v>
      </c>
      <c r="K27" s="14" t="s">
        <v>192</v>
      </c>
      <c r="L27" s="37" t="s">
        <v>437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 spans="1:29" ht="27" x14ac:dyDescent="0.2">
      <c r="A28" s="14" t="s">
        <v>189</v>
      </c>
      <c r="B28" s="14" t="s">
        <v>202</v>
      </c>
      <c r="C28" s="15" t="s">
        <v>200</v>
      </c>
      <c r="D28" s="14" t="s">
        <v>135</v>
      </c>
      <c r="E28" s="14" t="s">
        <v>135</v>
      </c>
      <c r="F28" s="14" t="s">
        <v>135</v>
      </c>
      <c r="G28" s="14" t="s">
        <v>135</v>
      </c>
      <c r="H28" s="14" t="s">
        <v>176</v>
      </c>
      <c r="I28" s="14">
        <v>3000</v>
      </c>
      <c r="J28" s="14">
        <v>0</v>
      </c>
      <c r="K28" s="37" t="s">
        <v>436</v>
      </c>
      <c r="L28" s="37" t="s">
        <v>438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 spans="1:29" ht="69.75" customHeight="1" x14ac:dyDescent="0.2">
      <c r="A29" s="14" t="s">
        <v>203</v>
      </c>
      <c r="B29" s="14" t="s">
        <v>204</v>
      </c>
      <c r="C29" s="14" t="s">
        <v>205</v>
      </c>
      <c r="D29" s="14">
        <v>50</v>
      </c>
      <c r="E29" s="14">
        <v>100</v>
      </c>
      <c r="F29" s="14">
        <v>200</v>
      </c>
      <c r="G29" s="14" t="s">
        <v>206</v>
      </c>
      <c r="H29" s="14" t="s">
        <v>148</v>
      </c>
      <c r="I29" s="14">
        <v>2000</v>
      </c>
      <c r="J29" s="14">
        <v>30</v>
      </c>
      <c r="K29" s="14" t="s">
        <v>207</v>
      </c>
      <c r="L29" s="37" t="s">
        <v>422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 spans="1:29" ht="68.25" customHeight="1" x14ac:dyDescent="0.2">
      <c r="A30" s="14" t="s">
        <v>203</v>
      </c>
      <c r="B30" s="14" t="s">
        <v>208</v>
      </c>
      <c r="C30" s="14" t="s">
        <v>205</v>
      </c>
      <c r="D30" s="14">
        <v>75</v>
      </c>
      <c r="E30" s="14">
        <v>150</v>
      </c>
      <c r="F30" s="14">
        <v>300</v>
      </c>
      <c r="G30" s="14" t="s">
        <v>209</v>
      </c>
      <c r="H30" s="14" t="s">
        <v>148</v>
      </c>
      <c r="I30" s="14">
        <v>4000</v>
      </c>
      <c r="J30" s="14">
        <v>50</v>
      </c>
      <c r="K30" s="14" t="s">
        <v>207</v>
      </c>
      <c r="L30" s="37" t="s">
        <v>422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 spans="1:29" ht="12.75" x14ac:dyDescent="0.2">
      <c r="A31" s="14" t="s">
        <v>210</v>
      </c>
      <c r="B31" s="14" t="s">
        <v>211</v>
      </c>
      <c r="C31" s="14" t="s">
        <v>212</v>
      </c>
      <c r="D31" s="14">
        <v>30</v>
      </c>
      <c r="E31" s="14">
        <v>60</v>
      </c>
      <c r="F31" s="14">
        <v>100</v>
      </c>
      <c r="G31" s="14" t="s">
        <v>213</v>
      </c>
      <c r="H31" s="14" t="s">
        <v>144</v>
      </c>
      <c r="I31" s="14">
        <v>2000</v>
      </c>
      <c r="J31" s="14">
        <v>10</v>
      </c>
      <c r="K31" s="14" t="s">
        <v>145</v>
      </c>
      <c r="L31" s="37" t="s">
        <v>423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 spans="1:29" ht="13.5" x14ac:dyDescent="0.2">
      <c r="A32" s="14" t="s">
        <v>210</v>
      </c>
      <c r="B32" s="14" t="s">
        <v>214</v>
      </c>
      <c r="C32" s="14" t="s">
        <v>212</v>
      </c>
      <c r="D32" s="14">
        <v>36</v>
      </c>
      <c r="E32" s="14">
        <v>72</v>
      </c>
      <c r="F32" s="14">
        <v>120</v>
      </c>
      <c r="G32" s="14" t="s">
        <v>215</v>
      </c>
      <c r="H32" s="14" t="s">
        <v>148</v>
      </c>
      <c r="I32" s="14">
        <v>4000</v>
      </c>
      <c r="J32" s="14">
        <v>20</v>
      </c>
      <c r="K32" s="37" t="s">
        <v>428</v>
      </c>
      <c r="L32" s="37" t="s">
        <v>429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spans="1:29" ht="15" customHeight="1" x14ac:dyDescent="0.2">
      <c r="A33" s="14" t="s">
        <v>216</v>
      </c>
      <c r="B33" s="14" t="s">
        <v>217</v>
      </c>
      <c r="C33" s="27" t="s">
        <v>417</v>
      </c>
      <c r="D33" s="14">
        <v>25</v>
      </c>
      <c r="E33" s="14" t="s">
        <v>135</v>
      </c>
      <c r="F33" s="14">
        <v>100</v>
      </c>
      <c r="G33" s="14" t="s">
        <v>219</v>
      </c>
      <c r="H33" s="14" t="s">
        <v>220</v>
      </c>
      <c r="I33" s="14">
        <v>1200</v>
      </c>
      <c r="J33" s="14">
        <v>0</v>
      </c>
      <c r="K33" s="37" t="s">
        <v>427</v>
      </c>
      <c r="L33" s="37" t="s">
        <v>372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 spans="1:29" ht="12.75" x14ac:dyDescent="0.2">
      <c r="A34" s="14" t="s">
        <v>216</v>
      </c>
      <c r="B34" s="14" t="s">
        <v>221</v>
      </c>
      <c r="C34" s="14" t="s">
        <v>218</v>
      </c>
      <c r="D34" s="14">
        <v>40</v>
      </c>
      <c r="E34" s="14" t="s">
        <v>135</v>
      </c>
      <c r="F34" s="14">
        <v>160</v>
      </c>
      <c r="G34" s="14" t="s">
        <v>222</v>
      </c>
      <c r="H34" s="14" t="s">
        <v>223</v>
      </c>
      <c r="I34" s="14">
        <v>2000</v>
      </c>
      <c r="J34" s="14">
        <v>0</v>
      </c>
      <c r="K34" s="14" t="s">
        <v>224</v>
      </c>
      <c r="L34" s="37" t="s">
        <v>421</v>
      </c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 spans="1:29" ht="87" customHeight="1" x14ac:dyDescent="0.2">
      <c r="A35" s="14" t="s">
        <v>225</v>
      </c>
      <c r="B35" s="14" t="s">
        <v>226</v>
      </c>
      <c r="C35" s="14" t="s">
        <v>227</v>
      </c>
      <c r="D35" s="14" t="s">
        <v>135</v>
      </c>
      <c r="E35" s="14">
        <v>70</v>
      </c>
      <c r="F35" s="14">
        <v>100</v>
      </c>
      <c r="G35" s="14" t="s">
        <v>228</v>
      </c>
      <c r="H35" s="14" t="s">
        <v>229</v>
      </c>
      <c r="I35" s="14">
        <v>700</v>
      </c>
      <c r="J35" s="14">
        <v>20</v>
      </c>
      <c r="K35" s="37" t="s">
        <v>424</v>
      </c>
      <c r="L35" s="37" t="s">
        <v>373</v>
      </c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 spans="1:29" ht="13.5" customHeight="1" x14ac:dyDescent="0.2">
      <c r="A36" s="14" t="s">
        <v>230</v>
      </c>
      <c r="B36" s="14" t="s">
        <v>231</v>
      </c>
      <c r="C36" s="14" t="s">
        <v>232</v>
      </c>
      <c r="D36" s="14" t="s">
        <v>135</v>
      </c>
      <c r="E36" s="14" t="s">
        <v>135</v>
      </c>
      <c r="F36" s="14" t="s">
        <v>135</v>
      </c>
      <c r="G36" s="14" t="s">
        <v>233</v>
      </c>
      <c r="H36" s="14" t="s">
        <v>148</v>
      </c>
      <c r="I36" s="14">
        <v>1200</v>
      </c>
      <c r="J36" s="14">
        <v>20</v>
      </c>
      <c r="K36" s="14" t="s">
        <v>207</v>
      </c>
      <c r="L36" s="37" t="s">
        <v>422</v>
      </c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 spans="1:29" ht="12.75" x14ac:dyDescent="0.2">
      <c r="A37" s="14" t="s">
        <v>230</v>
      </c>
      <c r="B37" s="14" t="s">
        <v>234</v>
      </c>
      <c r="C37" s="14" t="s">
        <v>232</v>
      </c>
      <c r="D37" s="14" t="s">
        <v>135</v>
      </c>
      <c r="E37" s="14" t="s">
        <v>135</v>
      </c>
      <c r="F37" s="14" t="s">
        <v>135</v>
      </c>
      <c r="G37" s="14" t="s">
        <v>235</v>
      </c>
      <c r="H37" s="14" t="s">
        <v>144</v>
      </c>
      <c r="I37" s="14">
        <v>1200</v>
      </c>
      <c r="J37" s="14">
        <v>0</v>
      </c>
      <c r="K37" s="14" t="s">
        <v>145</v>
      </c>
      <c r="L37" s="37" t="s">
        <v>423</v>
      </c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spans="1:29" ht="12.75" x14ac:dyDescent="0.2">
      <c r="A38" s="14" t="s">
        <v>230</v>
      </c>
      <c r="B38" s="14" t="s">
        <v>236</v>
      </c>
      <c r="C38" s="14" t="s">
        <v>232</v>
      </c>
      <c r="D38" s="14" t="s">
        <v>135</v>
      </c>
      <c r="E38" s="14" t="s">
        <v>135</v>
      </c>
      <c r="F38" s="14" t="s">
        <v>135</v>
      </c>
      <c r="G38" s="14" t="s">
        <v>237</v>
      </c>
      <c r="H38" s="14" t="s">
        <v>148</v>
      </c>
      <c r="I38" s="14">
        <v>2000</v>
      </c>
      <c r="J38" s="14">
        <v>0</v>
      </c>
      <c r="K38" s="14" t="s">
        <v>207</v>
      </c>
      <c r="L38" s="37" t="s">
        <v>422</v>
      </c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 spans="1:29" ht="25.5" x14ac:dyDescent="0.2">
      <c r="A39" s="14" t="s">
        <v>230</v>
      </c>
      <c r="B39" s="14" t="s">
        <v>238</v>
      </c>
      <c r="C39" s="14" t="s">
        <v>232</v>
      </c>
      <c r="D39" s="14" t="s">
        <v>135</v>
      </c>
      <c r="E39" s="14" t="s">
        <v>135</v>
      </c>
      <c r="F39" s="14" t="s">
        <v>135</v>
      </c>
      <c r="G39" s="14" t="s">
        <v>239</v>
      </c>
      <c r="H39" s="14" t="s">
        <v>223</v>
      </c>
      <c r="I39" s="14">
        <v>3500</v>
      </c>
      <c r="J39" s="14">
        <v>20</v>
      </c>
      <c r="K39" s="14" t="s">
        <v>240</v>
      </c>
      <c r="L39" s="37" t="s">
        <v>374</v>
      </c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 spans="1:29" ht="54" x14ac:dyDescent="0.2">
      <c r="A40" s="14" t="s">
        <v>241</v>
      </c>
      <c r="B40" s="14" t="s">
        <v>241</v>
      </c>
      <c r="C40" s="14" t="s">
        <v>242</v>
      </c>
      <c r="D40" s="14" t="s">
        <v>135</v>
      </c>
      <c r="E40" s="14" t="s">
        <v>135</v>
      </c>
      <c r="F40" s="14" t="s">
        <v>135</v>
      </c>
      <c r="G40" s="14" t="s">
        <v>243</v>
      </c>
      <c r="H40" s="14" t="s">
        <v>229</v>
      </c>
      <c r="I40" s="14">
        <v>10</v>
      </c>
      <c r="J40" s="14">
        <v>0</v>
      </c>
      <c r="K40" s="37" t="s">
        <v>425</v>
      </c>
      <c r="L40" s="37" t="s">
        <v>375</v>
      </c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 spans="1:29" ht="13.5" x14ac:dyDescent="0.2">
      <c r="A41" s="14" t="s">
        <v>244</v>
      </c>
      <c r="B41" s="45" t="s">
        <v>426</v>
      </c>
      <c r="C41" s="14" t="s">
        <v>245</v>
      </c>
      <c r="D41" s="14" t="s">
        <v>135</v>
      </c>
      <c r="E41" s="14" t="s">
        <v>135</v>
      </c>
      <c r="F41" s="14" t="s">
        <v>135</v>
      </c>
      <c r="G41" s="14" t="s">
        <v>246</v>
      </c>
      <c r="H41" s="14" t="s">
        <v>135</v>
      </c>
      <c r="I41" s="14">
        <v>20</v>
      </c>
      <c r="J41" s="14">
        <v>1</v>
      </c>
      <c r="K41" s="14" t="s">
        <v>135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spans="1:29" ht="12.75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 spans="1:29" ht="12.75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spans="1:29" ht="12.75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spans="1:29" ht="12.75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spans="1:29" ht="12.75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spans="1:29" ht="12.75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spans="1:29" ht="12.75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spans="1:29" ht="12.75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 spans="1:29" ht="12.75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 spans="1:29" ht="12.75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 spans="1:29" ht="12.75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 spans="1:29" ht="12.75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 spans="1:29" ht="12.75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 spans="1:29" ht="12.75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 spans="1:29" ht="12.75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 spans="1:29" ht="12.75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 spans="1:29" ht="12.75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 spans="1:29" ht="12.75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 spans="1:29" ht="12.75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 spans="1:29" ht="12.75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spans="1:29" ht="12.75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spans="1:29" ht="12.75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spans="1:29" ht="12.75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spans="1:29" ht="12.75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spans="1:29" ht="12.75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spans="1:29" ht="12.75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spans="1:29" ht="12.75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spans="1:29" ht="12.75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spans="1:29" ht="12.75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spans="1:29" ht="12.75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spans="1:29" ht="12.75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spans="1:29" ht="12.75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spans="1:29" ht="12.75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spans="1:29" ht="12.75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spans="1:29" ht="12.75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spans="1:29" ht="12.75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spans="1:29" ht="12.75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</row>
    <row r="79" spans="1:29" ht="12.75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</row>
    <row r="80" spans="1:29" ht="12.75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spans="1:29" ht="12.75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spans="1:29" ht="12.75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spans="1:29" ht="12.75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spans="1:29" ht="12.75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spans="1:29" ht="12.75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</row>
    <row r="86" spans="1:29" ht="12.75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spans="1:29" ht="12.75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spans="1:29" ht="12.75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spans="1:29" ht="12.75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spans="1:29" ht="12.75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spans="1:29" ht="12.75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spans="1:29" ht="12.75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</row>
    <row r="93" spans="1:29" ht="12.75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</row>
    <row r="94" spans="1:29" ht="12.75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</row>
    <row r="95" spans="1:29" ht="12.75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spans="1:29" ht="12.75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spans="1:29" ht="12.75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spans="1:29" ht="12.75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spans="1:29" ht="12.75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spans="1:29" ht="12.75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spans="1:29" ht="12.75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spans="1:29" ht="12.75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spans="1:29" ht="12.75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</row>
    <row r="104" spans="1:29" ht="12.75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spans="1:29" ht="12.75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spans="1:29" ht="12.75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spans="1:29" ht="12.75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</row>
    <row r="108" spans="1:29" ht="12.75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spans="1:29" ht="12.75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spans="1:29" ht="12.75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spans="1:29" ht="12.75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</row>
    <row r="112" spans="1:29" ht="12.75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spans="1:29" ht="12.75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spans="1:29" ht="12.75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spans="1:29" ht="12.75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spans="1:29" ht="12.75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spans="1:29" ht="12.75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spans="1:29" ht="12.75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spans="1:29" ht="12.75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</row>
    <row r="120" spans="1:29" ht="12.75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spans="1:29" ht="12.75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</row>
    <row r="122" spans="1:29" ht="12.75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</row>
    <row r="123" spans="1:29" ht="12.75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spans="1:29" ht="12.75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</row>
    <row r="125" spans="1:29" ht="12.75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</row>
    <row r="126" spans="1:29" ht="12.75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</row>
    <row r="127" spans="1:29" ht="12.75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</row>
    <row r="128" spans="1:29" ht="12.75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</row>
    <row r="129" spans="1:29" ht="12.75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</row>
    <row r="130" spans="1:29" ht="12.75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</row>
    <row r="131" spans="1:29" ht="12.75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</row>
    <row r="132" spans="1:29" ht="12.75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</row>
    <row r="133" spans="1:29" ht="12.75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spans="1:29" ht="12.75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spans="1:29" ht="12.75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</row>
    <row r="136" spans="1:29" ht="12.75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</row>
    <row r="137" spans="1:29" ht="12.75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</row>
    <row r="138" spans="1:29" ht="12.75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</row>
    <row r="139" spans="1:29" ht="12.75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</row>
    <row r="140" spans="1:29" ht="12.75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</row>
    <row r="141" spans="1:29" ht="12.75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</row>
    <row r="142" spans="1:29" ht="12.75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</row>
    <row r="143" spans="1:29" ht="12.75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</row>
    <row r="144" spans="1:29" ht="12.75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</row>
    <row r="145" spans="1:29" ht="12.75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</row>
    <row r="146" spans="1:29" ht="12.75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</row>
    <row r="147" spans="1:29" ht="12.75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</row>
    <row r="148" spans="1:29" ht="12.75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</row>
    <row r="149" spans="1:29" ht="12.75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</row>
    <row r="150" spans="1:29" ht="12.75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</row>
    <row r="151" spans="1:29" ht="12.75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</row>
    <row r="152" spans="1:29" ht="12.75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</row>
    <row r="153" spans="1:29" ht="12.75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</row>
    <row r="154" spans="1:29" ht="12.75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</row>
    <row r="155" spans="1:29" ht="12.75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</row>
    <row r="156" spans="1:29" ht="12.75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</row>
    <row r="157" spans="1:29" ht="12.75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</row>
    <row r="158" spans="1:29" ht="12.75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</row>
    <row r="159" spans="1:29" ht="12.75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</row>
    <row r="160" spans="1:29" ht="12.75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</row>
    <row r="161" spans="1:29" ht="12.75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</row>
    <row r="162" spans="1:29" ht="12.75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</row>
    <row r="163" spans="1:29" ht="12.75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</row>
    <row r="164" spans="1:29" ht="12.75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</row>
    <row r="165" spans="1:29" ht="12.75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</row>
    <row r="166" spans="1:29" ht="12.75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</row>
    <row r="167" spans="1:29" ht="12.75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spans="1:29" ht="12.75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spans="1:29" ht="12.75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</row>
    <row r="170" spans="1:29" ht="12.75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</row>
    <row r="171" spans="1:29" ht="12.75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</row>
    <row r="172" spans="1:29" ht="12.75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</row>
    <row r="173" spans="1:29" ht="12.75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</row>
    <row r="174" spans="1:29" ht="12.75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spans="1:29" ht="12.75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spans="1:29" ht="12.75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</row>
    <row r="177" spans="1:29" ht="12.75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</row>
    <row r="178" spans="1:29" ht="12.75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</row>
    <row r="179" spans="1:29" ht="12.75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</row>
    <row r="180" spans="1:29" ht="12.75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</row>
    <row r="181" spans="1:29" ht="12.75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</row>
    <row r="182" spans="1:29" ht="12.75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</row>
    <row r="183" spans="1:29" ht="12.75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</row>
    <row r="184" spans="1:29" ht="12.75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</row>
    <row r="185" spans="1:29" ht="12.75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</row>
    <row r="186" spans="1:29" ht="12.75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</row>
    <row r="187" spans="1:29" ht="12.75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</row>
    <row r="188" spans="1:29" ht="12.75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</row>
    <row r="189" spans="1:29" ht="12.75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</row>
    <row r="190" spans="1:29" ht="12.75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</row>
    <row r="191" spans="1:29" ht="12.75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</row>
    <row r="192" spans="1:29" ht="12.75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</row>
    <row r="193" spans="1:29" ht="12.75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</row>
    <row r="194" spans="1:29" ht="12.75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</row>
    <row r="195" spans="1:29" ht="12.75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</row>
    <row r="196" spans="1:29" ht="12.75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</row>
    <row r="197" spans="1:29" ht="12.75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</row>
    <row r="198" spans="1:29" ht="12.75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</row>
    <row r="199" spans="1:29" ht="12.75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</row>
    <row r="200" spans="1:29" ht="12.75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</row>
    <row r="201" spans="1:29" ht="12.75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</row>
    <row r="202" spans="1:29" ht="12.75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</row>
    <row r="203" spans="1:29" ht="12.75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</row>
    <row r="204" spans="1:29" ht="12.75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</row>
    <row r="205" spans="1:29" ht="12.75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</row>
    <row r="206" spans="1:29" ht="12.75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</row>
    <row r="207" spans="1:29" ht="12.75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</row>
    <row r="208" spans="1:29" ht="12.75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</row>
    <row r="209" spans="1:29" ht="12.75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</row>
    <row r="210" spans="1:29" ht="12.75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</row>
    <row r="211" spans="1:29" ht="12.75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</row>
    <row r="212" spans="1:29" ht="12.75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</row>
    <row r="213" spans="1:29" ht="12.75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</row>
    <row r="214" spans="1:29" ht="12.75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</row>
    <row r="215" spans="1:29" ht="12.75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</row>
    <row r="216" spans="1:29" ht="12.75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</row>
    <row r="217" spans="1:29" ht="12.75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</row>
    <row r="218" spans="1:29" ht="12.75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</row>
    <row r="219" spans="1:29" ht="12.75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</row>
    <row r="220" spans="1:29" ht="12.75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</row>
    <row r="221" spans="1:29" ht="12.75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</row>
    <row r="222" spans="1:29" ht="12.75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</row>
    <row r="223" spans="1:29" ht="12.75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</row>
    <row r="224" spans="1:29" ht="12.75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</row>
    <row r="225" spans="1:29" ht="12.75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</row>
    <row r="226" spans="1:29" ht="12.75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</row>
    <row r="227" spans="1:29" ht="12.75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</row>
    <row r="228" spans="1:29" ht="12.75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</row>
    <row r="229" spans="1:29" ht="12.75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</row>
    <row r="230" spans="1:29" ht="12.75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</row>
    <row r="231" spans="1:29" ht="12.75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</row>
    <row r="232" spans="1:29" ht="12.75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</row>
    <row r="233" spans="1:29" ht="12.75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</row>
    <row r="234" spans="1:29" ht="12.75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</row>
    <row r="235" spans="1:29" ht="12.75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</row>
    <row r="236" spans="1:29" ht="12.75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</row>
    <row r="237" spans="1:29" ht="12.75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</row>
    <row r="238" spans="1:29" ht="12.75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</row>
    <row r="239" spans="1:29" ht="12.75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</row>
    <row r="240" spans="1:29" ht="12.75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</row>
    <row r="241" spans="1:29" ht="12.75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</row>
    <row r="242" spans="1:29" ht="12.75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</row>
    <row r="243" spans="1:29" ht="12.75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</row>
    <row r="244" spans="1:29" ht="12.75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</row>
    <row r="245" spans="1:29" ht="12.75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</row>
    <row r="246" spans="1:29" ht="12.75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</row>
    <row r="247" spans="1:29" ht="12.75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</row>
    <row r="248" spans="1:29" ht="12.75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</row>
    <row r="249" spans="1:29" ht="12.75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</row>
    <row r="250" spans="1:29" ht="12.75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</row>
    <row r="251" spans="1:29" ht="12.75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</row>
    <row r="252" spans="1:29" ht="12.75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</row>
    <row r="253" spans="1:29" ht="12.75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</row>
    <row r="254" spans="1:29" ht="12.75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</row>
    <row r="255" spans="1:29" ht="12.75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</row>
    <row r="256" spans="1:29" ht="12.75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</row>
    <row r="257" spans="1:29" ht="12.75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</row>
    <row r="258" spans="1:29" ht="12.75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</row>
    <row r="259" spans="1:29" ht="12.75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</row>
    <row r="260" spans="1:29" ht="12.75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</row>
    <row r="261" spans="1:29" ht="12.75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</row>
    <row r="262" spans="1:29" ht="12.75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</row>
    <row r="263" spans="1:29" ht="12.75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</row>
    <row r="264" spans="1:29" ht="12.75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</row>
    <row r="265" spans="1:29" ht="12.75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</row>
    <row r="266" spans="1:29" ht="12.75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</row>
    <row r="267" spans="1:29" ht="12.75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</row>
    <row r="268" spans="1:29" ht="12.75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</row>
    <row r="269" spans="1:29" ht="12.75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</row>
    <row r="270" spans="1:29" ht="12.75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</row>
    <row r="271" spans="1:29" ht="12.75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</row>
    <row r="272" spans="1:29" ht="12.75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</row>
    <row r="273" spans="1:29" ht="12.75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</row>
    <row r="274" spans="1:29" ht="12.75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</row>
    <row r="275" spans="1:29" ht="12.75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</row>
    <row r="276" spans="1:29" ht="12.75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</row>
    <row r="277" spans="1:29" ht="12.75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</row>
    <row r="278" spans="1:29" ht="12.75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</row>
    <row r="279" spans="1:29" ht="12.75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</row>
    <row r="280" spans="1:29" ht="12.75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</row>
    <row r="281" spans="1:29" ht="12.75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</row>
    <row r="282" spans="1:29" ht="12.75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</row>
    <row r="283" spans="1:29" ht="12.75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</row>
    <row r="284" spans="1:29" ht="12.75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</row>
    <row r="285" spans="1:29" ht="12.75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</row>
    <row r="286" spans="1:29" ht="12.75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</row>
    <row r="287" spans="1:29" ht="12.75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</row>
    <row r="288" spans="1:29" ht="12.75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</row>
    <row r="289" spans="1:29" ht="12.75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</row>
    <row r="290" spans="1:29" ht="12.75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</row>
    <row r="291" spans="1:29" ht="12.75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</row>
    <row r="292" spans="1:29" ht="12.75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</row>
    <row r="293" spans="1:29" ht="12.75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</row>
    <row r="294" spans="1:29" ht="12.75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</row>
    <row r="295" spans="1:29" ht="12.75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</row>
    <row r="296" spans="1:29" ht="12.75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</row>
    <row r="297" spans="1:29" ht="12.75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</row>
    <row r="298" spans="1:29" ht="12.75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</row>
    <row r="299" spans="1:29" ht="12.75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</row>
    <row r="300" spans="1:29" ht="12.75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</row>
    <row r="301" spans="1:29" ht="12.75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</row>
    <row r="302" spans="1:29" ht="12.75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</row>
    <row r="303" spans="1:29" ht="12.75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</row>
    <row r="304" spans="1:29" ht="12.75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</row>
    <row r="305" spans="1:29" ht="12.75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</row>
    <row r="306" spans="1:29" ht="12.75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</row>
    <row r="307" spans="1:29" ht="12.75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</row>
    <row r="308" spans="1:29" ht="12.75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</row>
    <row r="309" spans="1:29" ht="12.75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</row>
    <row r="310" spans="1:29" ht="12.75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</row>
    <row r="311" spans="1:29" ht="12.75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</row>
    <row r="312" spans="1:29" ht="12.75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</row>
    <row r="313" spans="1:29" ht="12.75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</row>
    <row r="314" spans="1:29" ht="12.75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</row>
    <row r="315" spans="1:29" ht="12.75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</row>
    <row r="316" spans="1:29" ht="12.75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</row>
    <row r="317" spans="1:29" ht="12.75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</row>
    <row r="318" spans="1:29" ht="12.75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</row>
    <row r="319" spans="1:29" ht="12.75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</row>
    <row r="320" spans="1:29" ht="12.75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</row>
    <row r="321" spans="1:29" ht="12.75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</row>
    <row r="322" spans="1:29" ht="12.75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</row>
    <row r="323" spans="1:29" ht="12.75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</row>
    <row r="324" spans="1:29" ht="12.75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</row>
    <row r="325" spans="1:29" ht="12.75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</row>
    <row r="326" spans="1:29" ht="12.75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</row>
    <row r="327" spans="1:29" ht="12.75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</row>
    <row r="328" spans="1:29" ht="12.75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</row>
    <row r="329" spans="1:29" ht="12.75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</row>
    <row r="330" spans="1:29" ht="12.75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</row>
    <row r="331" spans="1:29" ht="12.75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</row>
    <row r="332" spans="1:29" ht="12.75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</row>
    <row r="333" spans="1:29" ht="12.75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</row>
    <row r="334" spans="1:29" ht="12.75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</row>
    <row r="335" spans="1:29" ht="12.75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</row>
    <row r="336" spans="1:29" ht="12.75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</row>
    <row r="337" spans="1:29" ht="12.75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</row>
    <row r="338" spans="1:29" ht="12.75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</row>
    <row r="339" spans="1:29" ht="12.75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</row>
    <row r="340" spans="1:29" ht="12.75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</row>
    <row r="341" spans="1:29" ht="12.75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</row>
    <row r="342" spans="1:29" ht="12.75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</row>
    <row r="343" spans="1:29" ht="12.75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</row>
    <row r="344" spans="1:29" ht="12.75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</row>
    <row r="345" spans="1:29" ht="12.75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</row>
    <row r="346" spans="1:29" ht="12.75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</row>
    <row r="347" spans="1:29" ht="12.75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</row>
    <row r="348" spans="1:29" ht="12.75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</row>
    <row r="349" spans="1:29" ht="12.75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</row>
    <row r="350" spans="1:29" ht="12.75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</row>
    <row r="351" spans="1:29" ht="12.75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</row>
    <row r="352" spans="1:29" ht="12.75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</row>
    <row r="353" spans="1:29" ht="12.75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</row>
    <row r="354" spans="1:29" ht="12.75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</row>
    <row r="355" spans="1:29" ht="12.75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</row>
    <row r="356" spans="1:29" ht="12.75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</row>
    <row r="357" spans="1:29" ht="12.75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</row>
    <row r="358" spans="1:29" ht="12.75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</row>
    <row r="359" spans="1:29" ht="12.75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</row>
    <row r="360" spans="1:29" ht="12.75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</row>
    <row r="361" spans="1:29" ht="12.75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</row>
    <row r="362" spans="1:29" ht="12.75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</row>
    <row r="363" spans="1:29" ht="12.75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</row>
    <row r="364" spans="1:29" ht="12.75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</row>
    <row r="365" spans="1:29" ht="12.75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</row>
    <row r="366" spans="1:29" ht="12.75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</row>
    <row r="367" spans="1:29" ht="12.75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</row>
    <row r="368" spans="1:29" ht="12.75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</row>
    <row r="369" spans="1:29" ht="12.75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</row>
    <row r="370" spans="1:29" ht="12.75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</row>
    <row r="371" spans="1:29" ht="12.75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</row>
    <row r="372" spans="1:29" ht="12.75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</row>
    <row r="373" spans="1:29" ht="12.75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</row>
    <row r="374" spans="1:29" ht="12.75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</row>
    <row r="375" spans="1:29" ht="12.75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</row>
    <row r="376" spans="1:29" ht="12.75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</row>
    <row r="377" spans="1:29" ht="12.75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</row>
    <row r="378" spans="1:29" ht="12.75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</row>
    <row r="379" spans="1:29" ht="12.75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</row>
    <row r="380" spans="1:29" ht="12.75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</row>
    <row r="381" spans="1:29" ht="12.75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</row>
    <row r="382" spans="1:29" ht="12.75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</row>
    <row r="383" spans="1:29" ht="12.75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</row>
    <row r="384" spans="1:29" ht="12.75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</row>
    <row r="385" spans="1:29" ht="12.75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</row>
    <row r="386" spans="1:29" ht="12.75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</row>
    <row r="387" spans="1:29" ht="12.75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</row>
    <row r="388" spans="1:29" ht="12.75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</row>
    <row r="389" spans="1:29" ht="12.75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</row>
    <row r="390" spans="1:29" ht="12.75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</row>
    <row r="391" spans="1:29" ht="12.75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</row>
    <row r="392" spans="1:29" ht="12.75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</row>
    <row r="393" spans="1:29" ht="12.75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</row>
    <row r="394" spans="1:29" ht="12.75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</row>
    <row r="395" spans="1:29" ht="12.75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</row>
    <row r="396" spans="1:29" ht="12.75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</row>
    <row r="397" spans="1:29" ht="12.75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</row>
    <row r="398" spans="1:29" ht="12.75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</row>
    <row r="399" spans="1:29" ht="12.75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</row>
    <row r="400" spans="1:29" ht="12.75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</row>
    <row r="401" spans="1:29" ht="12.75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</row>
    <row r="402" spans="1:29" ht="12.75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</row>
    <row r="403" spans="1:29" ht="12.75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</row>
    <row r="404" spans="1:29" ht="12.75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</row>
    <row r="405" spans="1:29" ht="12.75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</row>
    <row r="406" spans="1:29" ht="12.75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</row>
    <row r="407" spans="1:29" ht="12.75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</row>
    <row r="408" spans="1:29" ht="12.75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</row>
    <row r="409" spans="1:29" ht="12.75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</row>
    <row r="410" spans="1:29" ht="12.75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</row>
    <row r="411" spans="1:29" ht="12.75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</row>
    <row r="412" spans="1:29" ht="12.75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</row>
    <row r="413" spans="1:29" ht="12.75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</row>
    <row r="414" spans="1:29" ht="12.75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</row>
    <row r="415" spans="1:29" ht="12.75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</row>
    <row r="416" spans="1:29" ht="12.75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</row>
    <row r="417" spans="1:29" ht="12.75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</row>
    <row r="418" spans="1:29" ht="12.75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</row>
    <row r="419" spans="1:29" ht="12.75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</row>
    <row r="420" spans="1:29" ht="12.75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</row>
    <row r="421" spans="1:29" ht="12.75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</row>
    <row r="422" spans="1:29" ht="12.75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</row>
    <row r="423" spans="1:29" ht="12.75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</row>
    <row r="424" spans="1:29" ht="12.75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</row>
    <row r="425" spans="1:29" ht="12.75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</row>
    <row r="426" spans="1:29" ht="12.75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</row>
    <row r="427" spans="1:29" ht="12.75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</row>
    <row r="428" spans="1:29" ht="12.75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</row>
    <row r="429" spans="1:29" ht="12.75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</row>
    <row r="430" spans="1:29" ht="12.75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</row>
    <row r="431" spans="1:29" ht="12.75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</row>
    <row r="432" spans="1:29" ht="12.75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</row>
    <row r="433" spans="1:29" ht="12.75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</row>
    <row r="434" spans="1:29" ht="12.75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</row>
    <row r="435" spans="1:29" ht="12.75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</row>
    <row r="436" spans="1:29" ht="12.75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</row>
    <row r="437" spans="1:29" ht="12.75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</row>
    <row r="438" spans="1:29" ht="12.75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</row>
    <row r="439" spans="1:29" ht="12.75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</row>
    <row r="440" spans="1:29" ht="12.75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</row>
    <row r="441" spans="1:29" ht="12.75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</row>
    <row r="442" spans="1:29" ht="12.75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</row>
    <row r="443" spans="1:29" ht="12.75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</row>
    <row r="444" spans="1:29" ht="12.75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</row>
    <row r="445" spans="1:29" ht="12.75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</row>
    <row r="446" spans="1:29" ht="12.75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</row>
    <row r="447" spans="1:29" ht="12.75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</row>
    <row r="448" spans="1:29" ht="12.75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</row>
    <row r="449" spans="1:29" ht="12.75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</row>
    <row r="450" spans="1:29" ht="12.75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</row>
    <row r="451" spans="1:29" ht="12.75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</row>
    <row r="452" spans="1:29" ht="12.75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</row>
    <row r="453" spans="1:29" ht="12.75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</row>
    <row r="454" spans="1:29" ht="12.75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</row>
    <row r="455" spans="1:29" ht="12.75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</row>
    <row r="456" spans="1:29" ht="12.75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</row>
    <row r="457" spans="1:29" ht="12.75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</row>
    <row r="458" spans="1:29" ht="12.75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</row>
    <row r="459" spans="1:29" ht="12.75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</row>
    <row r="460" spans="1:29" ht="12.75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</row>
    <row r="461" spans="1:29" ht="12.75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</row>
    <row r="462" spans="1:29" ht="12.75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</row>
    <row r="463" spans="1:29" ht="12.75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</row>
    <row r="464" spans="1:29" ht="12.75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</row>
    <row r="465" spans="1:29" ht="12.75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</row>
    <row r="466" spans="1:29" ht="12.75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</row>
    <row r="467" spans="1:29" ht="12.75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</row>
    <row r="468" spans="1:29" ht="12.75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</row>
    <row r="469" spans="1:29" ht="12.75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</row>
    <row r="470" spans="1:29" ht="12.75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</row>
    <row r="471" spans="1:29" ht="12.75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</row>
    <row r="472" spans="1:29" ht="12.75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</row>
    <row r="473" spans="1:29" ht="12.75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</row>
    <row r="474" spans="1:29" ht="12.75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</row>
    <row r="475" spans="1:29" ht="12.75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</row>
    <row r="476" spans="1:29" ht="12.75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</row>
    <row r="477" spans="1:29" ht="12.75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</row>
    <row r="478" spans="1:29" ht="12.75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</row>
    <row r="479" spans="1:29" ht="12.75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</row>
    <row r="480" spans="1:29" ht="12.75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</row>
    <row r="481" spans="1:29" ht="12.75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</row>
    <row r="482" spans="1:29" ht="12.75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</row>
    <row r="483" spans="1:29" ht="12.75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</row>
    <row r="484" spans="1:29" ht="12.75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</row>
    <row r="485" spans="1:29" ht="12.75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</row>
    <row r="486" spans="1:29" ht="12.75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</row>
    <row r="487" spans="1:29" ht="12.75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</row>
    <row r="488" spans="1:29" ht="12.75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</row>
    <row r="489" spans="1:29" ht="12.75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</row>
    <row r="490" spans="1:29" ht="12.75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</row>
    <row r="491" spans="1:29" ht="12.75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</row>
    <row r="492" spans="1:29" ht="12.75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</row>
    <row r="493" spans="1:29" ht="12.75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</row>
    <row r="494" spans="1:29" ht="12.75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</row>
    <row r="495" spans="1:29" ht="12.75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</row>
    <row r="496" spans="1:29" ht="12.75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</row>
    <row r="497" spans="1:29" ht="12.75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</row>
    <row r="498" spans="1:29" ht="12.75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</row>
    <row r="499" spans="1:29" ht="12.75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</row>
    <row r="500" spans="1:29" ht="12.75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</row>
    <row r="501" spans="1:29" ht="12.75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</row>
    <row r="502" spans="1:29" ht="12.75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</row>
    <row r="503" spans="1:29" ht="12.75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</row>
    <row r="504" spans="1:29" ht="12.75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</row>
    <row r="505" spans="1:29" ht="12.75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</row>
    <row r="506" spans="1:29" ht="12.75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</row>
    <row r="507" spans="1:29" ht="12.75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</row>
    <row r="508" spans="1:29" ht="12.75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</row>
    <row r="509" spans="1:29" ht="12.75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</row>
    <row r="510" spans="1:29" ht="12.75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</row>
    <row r="511" spans="1:29" ht="12.75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</row>
    <row r="512" spans="1:29" ht="12.75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</row>
    <row r="513" spans="1:29" ht="12.75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</row>
    <row r="514" spans="1:29" ht="12.75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</row>
    <row r="515" spans="1:29" ht="12.75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</row>
    <row r="516" spans="1:29" ht="12.75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</row>
    <row r="517" spans="1:29" ht="12.75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</row>
    <row r="518" spans="1:29" ht="12.75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</row>
    <row r="519" spans="1:29" ht="12.75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</row>
    <row r="520" spans="1:29" ht="12.75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</row>
    <row r="521" spans="1:29" ht="12.75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</row>
    <row r="522" spans="1:29" ht="12.75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</row>
    <row r="523" spans="1:29" ht="12.75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</row>
    <row r="524" spans="1:29" ht="12.75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</row>
    <row r="525" spans="1:29" ht="12.75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</row>
    <row r="526" spans="1:29" ht="12.75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</row>
    <row r="527" spans="1:29" ht="12.75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</row>
    <row r="528" spans="1:29" ht="12.75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</row>
    <row r="529" spans="1:29" ht="12.75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</row>
    <row r="530" spans="1:29" ht="12.75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</row>
    <row r="531" spans="1:29" ht="12.75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</row>
    <row r="532" spans="1:29" ht="12.75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</row>
    <row r="533" spans="1:29" ht="12.75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</row>
    <row r="534" spans="1:29" ht="12.75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</row>
    <row r="535" spans="1:29" ht="12.75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</row>
    <row r="536" spans="1:29" ht="12.75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</row>
    <row r="537" spans="1:29" ht="12.75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</row>
    <row r="538" spans="1:29" ht="12.75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</row>
    <row r="539" spans="1:29" ht="12.75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</row>
    <row r="540" spans="1:29" ht="12.75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</row>
    <row r="541" spans="1:29" ht="12.75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</row>
    <row r="542" spans="1:29" ht="12.75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</row>
    <row r="543" spans="1:29" ht="12.75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</row>
    <row r="544" spans="1:29" ht="12.75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</row>
    <row r="545" spans="1:29" ht="12.75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</row>
    <row r="546" spans="1:29" ht="12.75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</row>
    <row r="547" spans="1:29" ht="12.75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</row>
    <row r="548" spans="1:29" ht="12.75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</row>
    <row r="549" spans="1:29" ht="12.75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</row>
    <row r="550" spans="1:29" ht="12.75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</row>
    <row r="551" spans="1:29" ht="12.75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</row>
    <row r="552" spans="1:29" ht="12.75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</row>
    <row r="553" spans="1:29" ht="12.75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</row>
    <row r="554" spans="1:29" ht="12.75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</row>
    <row r="555" spans="1:29" ht="12.75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</row>
    <row r="556" spans="1:29" ht="12.75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</row>
    <row r="557" spans="1:29" ht="12.75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</row>
    <row r="558" spans="1:29" ht="12.75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</row>
    <row r="559" spans="1:29" ht="12.75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</row>
    <row r="560" spans="1:29" ht="12.75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</row>
    <row r="561" spans="1:29" ht="12.75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</row>
    <row r="562" spans="1:29" ht="12.75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</row>
    <row r="563" spans="1:29" ht="12.75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</row>
    <row r="564" spans="1:29" ht="12.75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</row>
    <row r="565" spans="1:29" ht="12.75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</row>
    <row r="566" spans="1:29" ht="12.75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</row>
    <row r="567" spans="1:29" ht="12.75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</row>
    <row r="568" spans="1:29" ht="12.75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</row>
    <row r="569" spans="1:29" ht="12.75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</row>
    <row r="570" spans="1:29" ht="12.75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</row>
    <row r="571" spans="1:29" ht="12.75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</row>
    <row r="572" spans="1:29" ht="12.75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</row>
    <row r="573" spans="1:29" ht="12.75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</row>
    <row r="574" spans="1:29" ht="12.75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</row>
    <row r="575" spans="1:29" ht="12.75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</row>
    <row r="576" spans="1:29" ht="12.75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</row>
    <row r="577" spans="1:29" ht="12.75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</row>
    <row r="578" spans="1:29" ht="12.75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</row>
    <row r="579" spans="1:29" ht="12.75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</row>
    <row r="580" spans="1:29" ht="12.75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</row>
    <row r="581" spans="1:29" ht="12.75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</row>
    <row r="582" spans="1:29" ht="12.75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</row>
    <row r="583" spans="1:29" ht="12.75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</row>
    <row r="584" spans="1:29" ht="12.75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</row>
    <row r="585" spans="1:29" ht="12.75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</row>
    <row r="586" spans="1:29" ht="12.75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</row>
    <row r="587" spans="1:29" ht="12.75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</row>
    <row r="588" spans="1:29" ht="12.75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</row>
    <row r="589" spans="1:29" ht="12.75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</row>
    <row r="590" spans="1:29" ht="12.75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</row>
    <row r="591" spans="1:29" ht="12.75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</row>
    <row r="592" spans="1:29" ht="12.75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</row>
    <row r="593" spans="1:29" ht="12.75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</row>
    <row r="594" spans="1:29" ht="12.75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</row>
    <row r="595" spans="1:29" ht="12.75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</row>
    <row r="596" spans="1:29" ht="12.75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</row>
    <row r="597" spans="1:29" ht="12.75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</row>
    <row r="598" spans="1:29" ht="12.75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</row>
    <row r="599" spans="1:29" ht="12.75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</row>
    <row r="600" spans="1:29" ht="12.75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</row>
    <row r="601" spans="1:29" ht="12.75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</row>
    <row r="602" spans="1:29" ht="12.75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</row>
    <row r="603" spans="1:29" ht="12.75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</row>
    <row r="604" spans="1:29" ht="12.75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</row>
    <row r="605" spans="1:29" ht="12.75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</row>
    <row r="606" spans="1:29" ht="12.75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</row>
    <row r="607" spans="1:29" ht="12.75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</row>
    <row r="608" spans="1:29" ht="12.75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</row>
    <row r="609" spans="1:29" ht="12.75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</row>
    <row r="610" spans="1:29" ht="12.75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</row>
    <row r="611" spans="1:29" ht="12.75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</row>
    <row r="612" spans="1:29" ht="12.75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</row>
    <row r="613" spans="1:29" ht="12.75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</row>
    <row r="614" spans="1:29" ht="12.75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</row>
    <row r="615" spans="1:29" ht="12.75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</row>
    <row r="616" spans="1:29" ht="12.75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</row>
    <row r="617" spans="1:29" ht="12.75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</row>
    <row r="618" spans="1:29" ht="12.75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</row>
    <row r="619" spans="1:29" ht="12.75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</row>
    <row r="620" spans="1:29" ht="12.75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</row>
    <row r="621" spans="1:29" ht="12.75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</row>
    <row r="622" spans="1:29" ht="12.75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</row>
    <row r="623" spans="1:29" ht="12.75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</row>
    <row r="624" spans="1:29" ht="12.75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</row>
    <row r="625" spans="1:29" ht="12.75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</row>
    <row r="626" spans="1:29" ht="12.75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</row>
    <row r="627" spans="1:29" ht="12.75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</row>
    <row r="628" spans="1:29" ht="12.75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</row>
    <row r="629" spans="1:29" ht="12.75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</row>
    <row r="630" spans="1:29" ht="12.75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</row>
    <row r="631" spans="1:29" ht="12.75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</row>
    <row r="632" spans="1:29" ht="12.75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</row>
    <row r="633" spans="1:29" ht="12.75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</row>
    <row r="634" spans="1:29" ht="12.75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</row>
    <row r="635" spans="1:29" ht="12.75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</row>
    <row r="636" spans="1:29" ht="12.75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</row>
    <row r="637" spans="1:29" ht="12.75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</row>
    <row r="638" spans="1:29" ht="12.75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</row>
    <row r="639" spans="1:29" ht="12.75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</row>
    <row r="640" spans="1:29" ht="12.75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</row>
    <row r="641" spans="1:29" ht="12.75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</row>
    <row r="642" spans="1:29" ht="12.75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</row>
    <row r="643" spans="1:29" ht="12.75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</row>
    <row r="644" spans="1:29" ht="12.75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</row>
    <row r="645" spans="1:29" ht="12.75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</row>
    <row r="646" spans="1:29" ht="12.75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</row>
    <row r="647" spans="1:29" ht="12.75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</row>
    <row r="648" spans="1:29" ht="12.75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</row>
    <row r="649" spans="1:29" ht="12.75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</row>
    <row r="650" spans="1:29" ht="12.75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</row>
    <row r="651" spans="1:29" ht="12.75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</row>
    <row r="652" spans="1:29" ht="12.75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</row>
    <row r="653" spans="1:29" ht="12.75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</row>
    <row r="654" spans="1:29" ht="12.75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</row>
    <row r="655" spans="1:29" ht="12.75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</row>
    <row r="656" spans="1:29" ht="12.75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</row>
    <row r="657" spans="1:29" ht="12.75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</row>
    <row r="658" spans="1:29" ht="12.75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</row>
    <row r="659" spans="1:29" ht="12.75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</row>
    <row r="660" spans="1:29" ht="12.75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</row>
    <row r="661" spans="1:29" ht="12.75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</row>
    <row r="662" spans="1:29" ht="12.75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</row>
    <row r="663" spans="1:29" ht="12.75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</row>
    <row r="664" spans="1:29" ht="12.75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</row>
    <row r="665" spans="1:29" ht="12.75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</row>
    <row r="666" spans="1:29" ht="12.75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</row>
    <row r="667" spans="1:29" ht="12.75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</row>
    <row r="668" spans="1:29" ht="12.75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</row>
    <row r="669" spans="1:29" ht="12.75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</row>
    <row r="670" spans="1:29" ht="12.75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</row>
    <row r="671" spans="1:29" ht="12.75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</row>
    <row r="672" spans="1:29" ht="12.75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</row>
    <row r="673" spans="1:29" ht="12.75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</row>
    <row r="674" spans="1:29" ht="12.75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</row>
    <row r="675" spans="1:29" ht="12.75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</row>
    <row r="676" spans="1:29" ht="12.75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</row>
    <row r="677" spans="1:29" ht="12.75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</row>
    <row r="678" spans="1:29" ht="12.75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</row>
    <row r="679" spans="1:29" ht="12.75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</row>
    <row r="680" spans="1:29" ht="12.75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</row>
    <row r="681" spans="1:29" ht="12.75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</row>
    <row r="682" spans="1:29" ht="12.75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</row>
    <row r="683" spans="1:29" ht="12.75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</row>
    <row r="684" spans="1:29" ht="12.75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</row>
    <row r="685" spans="1:29" ht="12.75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</row>
    <row r="686" spans="1:29" ht="12.75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</row>
    <row r="687" spans="1:29" ht="12.75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</row>
    <row r="688" spans="1:29" ht="12.75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</row>
    <row r="689" spans="1:29" ht="12.75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</row>
    <row r="690" spans="1:29" ht="12.75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</row>
    <row r="691" spans="1:29" ht="12.75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</row>
    <row r="692" spans="1:29" ht="12.75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</row>
    <row r="693" spans="1:29" ht="12.75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</row>
    <row r="694" spans="1:29" ht="12.75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</row>
    <row r="695" spans="1:29" ht="12.75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</row>
    <row r="696" spans="1:29" ht="12.75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</row>
    <row r="697" spans="1:29" ht="12.75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</row>
    <row r="698" spans="1:29" ht="12.75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</row>
    <row r="699" spans="1:29" ht="12.75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</row>
    <row r="700" spans="1:29" ht="12.75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</row>
    <row r="701" spans="1:29" ht="12.75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</row>
    <row r="702" spans="1:29" ht="12.75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</row>
    <row r="703" spans="1:29" ht="12.75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</row>
    <row r="704" spans="1:29" ht="12.75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</row>
    <row r="705" spans="1:29" ht="12.75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</row>
    <row r="706" spans="1:29" ht="12.75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</row>
    <row r="707" spans="1:29" ht="12.75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</row>
    <row r="708" spans="1:29" ht="12.75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</row>
    <row r="709" spans="1:29" ht="12.75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</row>
    <row r="710" spans="1:29" ht="12.75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</row>
    <row r="711" spans="1:29" ht="12.75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</row>
    <row r="712" spans="1:29" ht="12.75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</row>
    <row r="713" spans="1:29" ht="12.75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</row>
    <row r="714" spans="1:29" ht="12.75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</row>
    <row r="715" spans="1:29" ht="12.75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</row>
    <row r="716" spans="1:29" ht="12.75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</row>
    <row r="717" spans="1:29" ht="12.75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</row>
    <row r="718" spans="1:29" ht="12.75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</row>
    <row r="719" spans="1:29" ht="12.75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</row>
    <row r="720" spans="1:29" ht="12.75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</row>
    <row r="721" spans="1:29" ht="12.75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</row>
    <row r="722" spans="1:29" ht="12.75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</row>
    <row r="723" spans="1:29" ht="12.75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</row>
    <row r="724" spans="1:29" ht="12.75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</row>
    <row r="725" spans="1:29" ht="12.75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</row>
    <row r="726" spans="1:29" ht="12.75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</row>
    <row r="727" spans="1:29" ht="12.75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</row>
    <row r="728" spans="1:29" ht="12.75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</row>
    <row r="729" spans="1:29" ht="12.75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</row>
    <row r="730" spans="1:29" ht="12.75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</row>
    <row r="731" spans="1:29" ht="12.75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</row>
    <row r="732" spans="1:29" ht="12.75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</row>
    <row r="733" spans="1:29" ht="12.75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</row>
    <row r="734" spans="1:29" ht="12.75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</row>
    <row r="735" spans="1:29" ht="12.75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</row>
    <row r="736" spans="1:29" ht="12.75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</row>
    <row r="737" spans="1:29" ht="12.75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</row>
    <row r="738" spans="1:29" ht="12.75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</row>
    <row r="739" spans="1:29" ht="12.75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</row>
    <row r="740" spans="1:29" ht="12.75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</row>
    <row r="741" spans="1:29" ht="12.75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</row>
    <row r="742" spans="1:29" ht="12.75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</row>
    <row r="743" spans="1:29" ht="12.75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</row>
    <row r="744" spans="1:29" ht="12.75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</row>
    <row r="745" spans="1:29" ht="12.75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</row>
    <row r="746" spans="1:29" ht="12.75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</row>
    <row r="747" spans="1:29" ht="12.75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</row>
    <row r="748" spans="1:29" ht="12.75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</row>
    <row r="749" spans="1:29" ht="12.75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</row>
    <row r="750" spans="1:29" ht="12.75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</row>
    <row r="751" spans="1:29" ht="12.75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</row>
    <row r="752" spans="1:29" ht="12.75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</row>
    <row r="753" spans="1:29" ht="12.75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</row>
    <row r="754" spans="1:29" ht="12.75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</row>
    <row r="755" spans="1:29" ht="12.75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</row>
    <row r="756" spans="1:29" ht="12.75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</row>
    <row r="757" spans="1:29" ht="12.75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</row>
    <row r="758" spans="1:29" ht="12.75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</row>
    <row r="759" spans="1:29" ht="12.75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</row>
    <row r="760" spans="1:29" ht="12.75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</row>
    <row r="761" spans="1:29" ht="12.75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</row>
    <row r="762" spans="1:29" ht="12.75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</row>
    <row r="763" spans="1:29" ht="12.75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</row>
    <row r="764" spans="1:29" ht="12.75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</row>
    <row r="765" spans="1:29" ht="12.75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</row>
    <row r="766" spans="1:29" ht="12.75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</row>
    <row r="767" spans="1:29" ht="12.75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</row>
    <row r="768" spans="1:29" ht="12.75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</row>
    <row r="769" spans="1:29" ht="12.75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</row>
    <row r="770" spans="1:29" ht="12.75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</row>
    <row r="771" spans="1:29" ht="12.75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</row>
    <row r="772" spans="1:29" ht="12.75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</row>
    <row r="773" spans="1:29" ht="12.75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</row>
    <row r="774" spans="1:29" ht="12.75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</row>
    <row r="775" spans="1:29" ht="12.75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</row>
    <row r="776" spans="1:29" ht="12.75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</row>
    <row r="777" spans="1:29" ht="12.75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</row>
    <row r="778" spans="1:29" ht="12.75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</row>
    <row r="779" spans="1:29" ht="12.75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</row>
    <row r="780" spans="1:29" ht="12.75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</row>
    <row r="781" spans="1:29" ht="12.75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</row>
    <row r="782" spans="1:29" ht="12.75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</row>
    <row r="783" spans="1:29" ht="12.75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</row>
    <row r="784" spans="1:29" ht="12.75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</row>
    <row r="785" spans="1:29" ht="12.75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</row>
    <row r="786" spans="1:29" ht="12.75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</row>
    <row r="787" spans="1:29" ht="12.75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</row>
    <row r="788" spans="1:29" ht="12.75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</row>
    <row r="789" spans="1:29" ht="12.75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</row>
    <row r="790" spans="1:29" ht="12.75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</row>
    <row r="791" spans="1:29" ht="12.75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</row>
    <row r="792" spans="1:29" ht="12.75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</row>
    <row r="793" spans="1:29" ht="12.75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</row>
    <row r="794" spans="1:29" ht="12.75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</row>
    <row r="795" spans="1:29" ht="12.75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</row>
    <row r="796" spans="1:29" ht="12.75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</row>
    <row r="797" spans="1:29" ht="12.75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</row>
    <row r="798" spans="1:29" ht="12.75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</row>
    <row r="799" spans="1:29" ht="12.75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</row>
    <row r="800" spans="1:29" ht="12.75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</row>
    <row r="801" spans="1:29" ht="12.75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</row>
    <row r="802" spans="1:29" ht="12.75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</row>
    <row r="803" spans="1:29" ht="12.75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</row>
    <row r="804" spans="1:29" ht="12.75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</row>
    <row r="805" spans="1:29" ht="12.75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</row>
    <row r="806" spans="1:29" ht="12.75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</row>
    <row r="807" spans="1:29" ht="12.75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</row>
    <row r="808" spans="1:29" ht="12.75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</row>
    <row r="809" spans="1:29" ht="12.75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</row>
    <row r="810" spans="1:29" ht="12.75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</row>
    <row r="811" spans="1:29" ht="12.75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</row>
    <row r="812" spans="1:29" ht="12.75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</row>
    <row r="813" spans="1:29" ht="12.75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</row>
    <row r="814" spans="1:29" ht="12.75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</row>
    <row r="815" spans="1:29" ht="12.75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</row>
    <row r="816" spans="1:29" ht="12.75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</row>
    <row r="817" spans="1:29" ht="12.75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</row>
    <row r="818" spans="1:29" ht="12.75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</row>
    <row r="819" spans="1:29" ht="12.75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</row>
    <row r="820" spans="1:29" ht="12.75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</row>
    <row r="821" spans="1:29" ht="12.75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</row>
    <row r="822" spans="1:29" ht="12.75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</row>
    <row r="823" spans="1:29" ht="12.75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</row>
    <row r="824" spans="1:29" ht="12.75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</row>
    <row r="825" spans="1:29" ht="12.75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</row>
    <row r="826" spans="1:29" ht="12.75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</row>
    <row r="827" spans="1:29" ht="12.75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</row>
    <row r="828" spans="1:29" ht="12.75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</row>
    <row r="829" spans="1:29" ht="12.75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</row>
    <row r="830" spans="1:29" ht="12.75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</row>
    <row r="831" spans="1:29" ht="12.75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</row>
    <row r="832" spans="1:29" ht="12.75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</row>
    <row r="833" spans="1:29" ht="12.75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</row>
    <row r="834" spans="1:29" ht="12.75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</row>
    <row r="835" spans="1:29" ht="12.75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</row>
    <row r="836" spans="1:29" ht="12.75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</row>
    <row r="837" spans="1:29" ht="12.75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</row>
    <row r="838" spans="1:29" ht="12.75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</row>
    <row r="839" spans="1:29" ht="12.75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</row>
    <row r="840" spans="1:29" ht="12.75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</row>
    <row r="841" spans="1:29" ht="12.75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</row>
    <row r="842" spans="1:29" ht="12.75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</row>
    <row r="843" spans="1:29" ht="12.75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</row>
    <row r="844" spans="1:29" ht="12.75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</row>
    <row r="845" spans="1:29" ht="12.75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</row>
    <row r="846" spans="1:29" ht="12.75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</row>
    <row r="847" spans="1:29" ht="12.75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</row>
    <row r="848" spans="1:29" ht="12.75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</row>
    <row r="849" spans="1:29" ht="12.75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</row>
    <row r="850" spans="1:29" ht="12.75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</row>
    <row r="851" spans="1:29" ht="12.75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</row>
    <row r="852" spans="1:29" ht="12.75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</row>
    <row r="853" spans="1:29" ht="12.75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</row>
    <row r="854" spans="1:29" ht="12.75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</row>
    <row r="855" spans="1:29" ht="12.75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</row>
    <row r="856" spans="1:29" ht="12.75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</row>
    <row r="857" spans="1:29" ht="12.75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</row>
    <row r="858" spans="1:29" ht="12.75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</row>
    <row r="859" spans="1:29" ht="12.75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</row>
    <row r="860" spans="1:29" ht="12.75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</row>
    <row r="861" spans="1:29" ht="12.75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</row>
    <row r="862" spans="1:29" ht="12.75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</row>
    <row r="863" spans="1:29" ht="12.75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</row>
    <row r="864" spans="1:29" ht="12.75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</row>
    <row r="865" spans="1:29" ht="12.75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</row>
    <row r="866" spans="1:29" ht="12.75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</row>
    <row r="867" spans="1:29" ht="12.75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</row>
    <row r="868" spans="1:29" ht="12.75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</row>
    <row r="869" spans="1:29" ht="12.75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</row>
    <row r="870" spans="1:29" ht="12.75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</row>
    <row r="871" spans="1:29" ht="12.75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</row>
    <row r="872" spans="1:29" ht="12.75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</row>
    <row r="873" spans="1:29" ht="12.75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</row>
    <row r="874" spans="1:29" ht="12.75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</row>
    <row r="875" spans="1:29" ht="12.75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</row>
    <row r="876" spans="1:29" ht="12.75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</row>
    <row r="877" spans="1:29" ht="12.75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</row>
    <row r="878" spans="1:29" ht="12.75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</row>
    <row r="879" spans="1:29" ht="12.75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</row>
    <row r="880" spans="1:29" ht="12.75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</row>
    <row r="881" spans="1:29" ht="12.75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</row>
    <row r="882" spans="1:29" ht="12.75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</row>
    <row r="883" spans="1:29" ht="12.75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</row>
    <row r="884" spans="1:29" ht="12.75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</row>
    <row r="885" spans="1:29" ht="12.75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</row>
    <row r="886" spans="1:29" ht="12.75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</row>
    <row r="887" spans="1:29" ht="12.75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</row>
    <row r="888" spans="1:29" ht="12.75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</row>
    <row r="889" spans="1:29" ht="12.75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</row>
    <row r="890" spans="1:29" ht="12.75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</row>
    <row r="891" spans="1:29" ht="12.75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</row>
    <row r="892" spans="1:29" ht="12.75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</row>
    <row r="893" spans="1:29" ht="12.75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</row>
    <row r="894" spans="1:29" ht="12.75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</row>
    <row r="895" spans="1:29" ht="12.75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</row>
    <row r="896" spans="1:29" ht="12.75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</row>
    <row r="897" spans="1:29" ht="12.75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</row>
    <row r="898" spans="1:29" ht="12.75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</row>
    <row r="899" spans="1:29" ht="12.75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</row>
    <row r="900" spans="1:29" ht="12.75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</row>
    <row r="901" spans="1:29" ht="12.75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</row>
    <row r="902" spans="1:29" ht="12.75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</row>
    <row r="903" spans="1:29" ht="12.75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</row>
    <row r="904" spans="1:29" ht="12.75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</row>
    <row r="905" spans="1:29" ht="12.75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</row>
    <row r="906" spans="1:29" ht="12.75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</row>
    <row r="907" spans="1:29" ht="12.75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</row>
    <row r="908" spans="1:29" ht="12.75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</row>
    <row r="909" spans="1:29" ht="12.75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</row>
    <row r="910" spans="1:29" ht="12.75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</row>
    <row r="911" spans="1:29" ht="12.75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</row>
    <row r="912" spans="1:29" ht="12.75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</row>
    <row r="913" spans="1:29" ht="12.75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</row>
    <row r="914" spans="1:29" ht="12.75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</row>
    <row r="915" spans="1:29" ht="12.75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</row>
    <row r="916" spans="1:29" ht="12.75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</row>
    <row r="917" spans="1:29" ht="12.75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</row>
    <row r="918" spans="1:29" ht="12.75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</row>
    <row r="919" spans="1:29" ht="12.75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</row>
    <row r="920" spans="1:29" ht="12.75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</row>
    <row r="921" spans="1:29" ht="12.75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</row>
    <row r="922" spans="1:29" ht="12.75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</row>
    <row r="923" spans="1:29" ht="12.75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</row>
    <row r="924" spans="1:29" ht="12.75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</row>
    <row r="925" spans="1:29" ht="12.75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</row>
    <row r="926" spans="1:29" ht="12.75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</row>
    <row r="927" spans="1:29" ht="12.75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</row>
    <row r="928" spans="1:29" ht="12.75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</row>
    <row r="929" spans="1:29" ht="12.75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</row>
    <row r="930" spans="1:29" ht="12.75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</row>
    <row r="931" spans="1:29" ht="12.75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</row>
    <row r="932" spans="1:29" ht="12.75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</row>
    <row r="933" spans="1:29" ht="12.75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</row>
    <row r="934" spans="1:29" ht="12.75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</row>
    <row r="935" spans="1:29" ht="12.75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</row>
    <row r="936" spans="1:29" ht="12.75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</row>
    <row r="937" spans="1:29" ht="12.75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</row>
    <row r="938" spans="1:29" ht="12.75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</row>
    <row r="939" spans="1:29" ht="12.75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</row>
    <row r="940" spans="1:29" ht="12.75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</row>
    <row r="941" spans="1:29" ht="12.75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</row>
    <row r="942" spans="1:29" ht="12.75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</row>
    <row r="943" spans="1:29" ht="12.75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</row>
    <row r="944" spans="1:29" ht="12.75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</row>
    <row r="945" spans="1:29" ht="12.75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</row>
    <row r="946" spans="1:29" ht="12.75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</row>
    <row r="947" spans="1:29" ht="12.75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</row>
    <row r="948" spans="1:29" ht="12.75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</row>
    <row r="949" spans="1:29" ht="12.75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</row>
    <row r="950" spans="1:29" ht="12.75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</row>
    <row r="951" spans="1:29" ht="12.75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</row>
    <row r="952" spans="1:29" ht="12.75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</row>
    <row r="953" spans="1:29" ht="12.75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</row>
    <row r="954" spans="1:29" ht="12.75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</row>
    <row r="955" spans="1:29" ht="12.75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</row>
    <row r="956" spans="1:29" ht="12.75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</row>
    <row r="957" spans="1:29" ht="12.75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</row>
    <row r="958" spans="1:29" ht="12.75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</row>
    <row r="959" spans="1:29" ht="12.75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</row>
    <row r="960" spans="1:29" ht="12.75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</row>
    <row r="961" spans="1:29" ht="12.75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</row>
    <row r="962" spans="1:29" ht="12.75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</row>
    <row r="963" spans="1:29" ht="12.75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</row>
    <row r="964" spans="1:29" ht="12.75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</row>
    <row r="965" spans="1:29" ht="12.75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</row>
    <row r="966" spans="1:29" ht="12.75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</row>
    <row r="967" spans="1:29" ht="12.75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</row>
    <row r="968" spans="1:29" ht="12.75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</row>
    <row r="969" spans="1:29" ht="12.75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</row>
    <row r="970" spans="1:29" ht="12.75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</row>
    <row r="971" spans="1:29" ht="12.75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</row>
    <row r="972" spans="1:29" ht="12.75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</row>
    <row r="973" spans="1:29" ht="12.75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</row>
    <row r="974" spans="1:29" ht="12.75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</row>
    <row r="975" spans="1:29" ht="12.75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</row>
    <row r="976" spans="1:29" ht="12.75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</row>
    <row r="977" spans="1:29" ht="12.75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</row>
    <row r="978" spans="1:29" ht="12.75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</row>
    <row r="979" spans="1:29" ht="12.75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</row>
    <row r="980" spans="1:29" ht="12.75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</row>
    <row r="981" spans="1:29" ht="12.75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</row>
    <row r="982" spans="1:29" ht="12.75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</row>
    <row r="983" spans="1:29" ht="12.75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</row>
    <row r="984" spans="1:29" ht="12.75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</row>
    <row r="985" spans="1:29" ht="12.75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</row>
    <row r="986" spans="1:29" ht="12.75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</row>
    <row r="987" spans="1:29" ht="12.75" x14ac:dyDescent="0.2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</row>
    <row r="988" spans="1:29" ht="12.75" x14ac:dyDescent="0.2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</row>
    <row r="989" spans="1:29" ht="12.75" x14ac:dyDescent="0.2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</row>
    <row r="990" spans="1:29" ht="12.75" x14ac:dyDescent="0.2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</row>
    <row r="991" spans="1:29" ht="12.75" x14ac:dyDescent="0.2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</row>
    <row r="992" spans="1:29" ht="12.75" x14ac:dyDescent="0.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</row>
    <row r="993" spans="1:29" ht="12.75" x14ac:dyDescent="0.2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</row>
    <row r="994" spans="1:29" ht="12.75" x14ac:dyDescent="0.2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</row>
    <row r="995" spans="1:29" ht="12.75" x14ac:dyDescent="0.2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</row>
    <row r="996" spans="1:29" ht="12.75" x14ac:dyDescent="0.2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</row>
    <row r="997" spans="1:29" ht="12.75" x14ac:dyDescent="0.2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</row>
    <row r="998" spans="1:29" ht="12.75" x14ac:dyDescent="0.2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</row>
    <row r="999" spans="1:29" ht="12.75" x14ac:dyDescent="0.2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</row>
    <row r="1000" spans="1:29" ht="12.75" x14ac:dyDescent="0.2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</row>
  </sheetData>
  <phoneticPr fontId="7" type="noConversion"/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B1000"/>
  <sheetViews>
    <sheetView workbookViewId="0">
      <pane ySplit="1" topLeftCell="A2" activePane="bottomLeft" state="frozen"/>
      <selection pane="bottomLeft" activeCell="I1" sqref="I1"/>
    </sheetView>
  </sheetViews>
  <sheetFormatPr defaultColWidth="12.5703125" defaultRowHeight="15.75" customHeight="1" x14ac:dyDescent="0.2"/>
  <cols>
    <col min="2" max="2" width="17.140625" customWidth="1"/>
    <col min="3" max="3" width="18.42578125" customWidth="1"/>
    <col min="4" max="4" width="26.28515625" customWidth="1"/>
    <col min="5" max="5" width="11" customWidth="1"/>
    <col min="6" max="6" width="21" customWidth="1"/>
    <col min="7" max="7" width="16" customWidth="1"/>
    <col min="8" max="8" width="20.85546875" customWidth="1"/>
    <col min="9" max="9" width="25.42578125" customWidth="1"/>
    <col min="10" max="10" width="25.140625" customWidth="1"/>
  </cols>
  <sheetData>
    <row r="1" spans="1:28" x14ac:dyDescent="0.2">
      <c r="A1" t="s">
        <v>329</v>
      </c>
      <c r="B1" s="28" t="s">
        <v>317</v>
      </c>
      <c r="C1" s="28" t="s">
        <v>315</v>
      </c>
      <c r="D1" s="28" t="s">
        <v>325</v>
      </c>
      <c r="E1" s="28" t="s">
        <v>345</v>
      </c>
      <c r="F1" s="28" t="s">
        <v>346</v>
      </c>
      <c r="G1" s="28" t="s">
        <v>347</v>
      </c>
      <c r="H1" s="28" t="s">
        <v>348</v>
      </c>
      <c r="I1" s="28" t="s">
        <v>351</v>
      </c>
      <c r="J1" s="28" t="s">
        <v>349</v>
      </c>
      <c r="K1" s="27" t="s">
        <v>350</v>
      </c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28" x14ac:dyDescent="0.2">
      <c r="A2">
        <v>0</v>
      </c>
      <c r="B2" s="14" t="s">
        <v>247</v>
      </c>
      <c r="C2" s="14" t="s">
        <v>248</v>
      </c>
      <c r="D2" s="14" t="s">
        <v>249</v>
      </c>
      <c r="E2" s="14">
        <v>80</v>
      </c>
      <c r="F2" s="14">
        <v>0</v>
      </c>
      <c r="G2" s="14">
        <v>0</v>
      </c>
      <c r="H2" s="14">
        <v>200</v>
      </c>
      <c r="I2" s="14"/>
      <c r="J2" s="14">
        <v>12</v>
      </c>
      <c r="K2" s="14">
        <v>0</v>
      </c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</row>
    <row r="3" spans="1:28" x14ac:dyDescent="0.2">
      <c r="A3">
        <v>1</v>
      </c>
      <c r="B3" s="14" t="s">
        <v>247</v>
      </c>
      <c r="C3" s="14" t="s">
        <v>250</v>
      </c>
      <c r="D3" s="14" t="s">
        <v>251</v>
      </c>
      <c r="E3" s="14">
        <v>100</v>
      </c>
      <c r="F3" s="14">
        <v>0</v>
      </c>
      <c r="G3" s="14">
        <v>0</v>
      </c>
      <c r="H3" s="14">
        <v>250</v>
      </c>
      <c r="I3" s="14"/>
      <c r="J3" s="14">
        <v>15</v>
      </c>
      <c r="K3" s="14">
        <v>0</v>
      </c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</row>
    <row r="4" spans="1:28" x14ac:dyDescent="0.2">
      <c r="A4">
        <v>2</v>
      </c>
      <c r="B4" s="14" t="s">
        <v>247</v>
      </c>
      <c r="C4" s="14" t="s">
        <v>252</v>
      </c>
      <c r="D4" s="14" t="s">
        <v>253</v>
      </c>
      <c r="E4" s="14">
        <v>120</v>
      </c>
      <c r="F4" s="14">
        <v>0</v>
      </c>
      <c r="G4" s="14">
        <v>0</v>
      </c>
      <c r="H4" s="14">
        <v>300</v>
      </c>
      <c r="I4" s="14"/>
      <c r="J4" s="14">
        <v>18</v>
      </c>
      <c r="K4" s="14">
        <v>0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</row>
    <row r="5" spans="1:28" x14ac:dyDescent="0.2">
      <c r="A5">
        <v>3</v>
      </c>
      <c r="B5" s="14" t="s">
        <v>247</v>
      </c>
      <c r="C5" s="14" t="s">
        <v>254</v>
      </c>
      <c r="D5" s="14" t="s">
        <v>255</v>
      </c>
      <c r="E5" s="14">
        <v>30</v>
      </c>
      <c r="F5" s="14">
        <v>0</v>
      </c>
      <c r="G5" s="14">
        <v>0</v>
      </c>
      <c r="H5" s="14">
        <v>150</v>
      </c>
      <c r="I5" s="14"/>
      <c r="J5" s="14">
        <v>20</v>
      </c>
      <c r="K5" s="14">
        <v>0</v>
      </c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</row>
    <row r="6" spans="1:28" x14ac:dyDescent="0.2">
      <c r="A6">
        <v>4</v>
      </c>
      <c r="B6" s="14" t="s">
        <v>247</v>
      </c>
      <c r="C6" s="14" t="s">
        <v>256</v>
      </c>
      <c r="D6" s="14" t="s">
        <v>257</v>
      </c>
      <c r="E6" s="14">
        <v>45</v>
      </c>
      <c r="F6" s="14">
        <v>0</v>
      </c>
      <c r="G6" s="14">
        <v>0</v>
      </c>
      <c r="H6" s="14">
        <v>200</v>
      </c>
      <c r="I6" s="14"/>
      <c r="J6" s="14">
        <v>25</v>
      </c>
      <c r="K6" s="14">
        <v>0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</row>
    <row r="7" spans="1:28" x14ac:dyDescent="0.2">
      <c r="A7">
        <v>5</v>
      </c>
      <c r="B7" s="14" t="s">
        <v>247</v>
      </c>
      <c r="C7" s="14" t="s">
        <v>258</v>
      </c>
      <c r="D7" s="14" t="s">
        <v>259</v>
      </c>
      <c r="E7" s="14">
        <v>60</v>
      </c>
      <c r="F7" s="14">
        <v>0</v>
      </c>
      <c r="G7" s="14">
        <v>0</v>
      </c>
      <c r="H7" s="14">
        <v>250</v>
      </c>
      <c r="I7" s="14"/>
      <c r="J7" s="14">
        <v>30</v>
      </c>
      <c r="K7" s="14">
        <v>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x14ac:dyDescent="0.2">
      <c r="A8">
        <v>6</v>
      </c>
      <c r="B8" s="14" t="s">
        <v>260</v>
      </c>
      <c r="C8" s="14" t="s">
        <v>261</v>
      </c>
      <c r="D8" s="14" t="s">
        <v>262</v>
      </c>
      <c r="E8" s="14">
        <v>100</v>
      </c>
      <c r="F8" s="14">
        <v>1</v>
      </c>
      <c r="G8" s="14">
        <v>50</v>
      </c>
      <c r="H8" s="14">
        <v>200</v>
      </c>
      <c r="I8" s="14" t="s">
        <v>263</v>
      </c>
      <c r="J8" s="14">
        <v>8</v>
      </c>
      <c r="K8" s="14">
        <v>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</row>
    <row r="9" spans="1:28" x14ac:dyDescent="0.2">
      <c r="A9">
        <v>7</v>
      </c>
      <c r="B9" s="14" t="s">
        <v>260</v>
      </c>
      <c r="C9" s="14" t="s">
        <v>264</v>
      </c>
      <c r="D9" s="14" t="s">
        <v>265</v>
      </c>
      <c r="E9" s="14">
        <v>120</v>
      </c>
      <c r="F9" s="14">
        <v>1</v>
      </c>
      <c r="G9" s="14">
        <v>50</v>
      </c>
      <c r="H9" s="14">
        <v>220</v>
      </c>
      <c r="I9" s="14" t="s">
        <v>263</v>
      </c>
      <c r="J9" s="14">
        <v>9</v>
      </c>
      <c r="K9" s="14">
        <v>0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</row>
    <row r="10" spans="1:28" x14ac:dyDescent="0.2">
      <c r="A10">
        <v>8</v>
      </c>
      <c r="B10" s="14" t="s">
        <v>260</v>
      </c>
      <c r="C10" s="14" t="s">
        <v>266</v>
      </c>
      <c r="D10" s="14" t="s">
        <v>267</v>
      </c>
      <c r="E10" s="14">
        <v>150</v>
      </c>
      <c r="F10" s="27">
        <v>1</v>
      </c>
      <c r="G10" s="14">
        <v>50</v>
      </c>
      <c r="H10" s="14">
        <v>250</v>
      </c>
      <c r="I10" s="14" t="s">
        <v>263</v>
      </c>
      <c r="J10" s="14">
        <v>10</v>
      </c>
      <c r="K10" s="14">
        <v>0</v>
      </c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1:28" x14ac:dyDescent="0.2">
      <c r="A11">
        <v>9</v>
      </c>
      <c r="B11" s="14" t="s">
        <v>268</v>
      </c>
      <c r="C11" s="14" t="s">
        <v>269</v>
      </c>
      <c r="D11" s="14" t="s">
        <v>270</v>
      </c>
      <c r="E11" s="14">
        <v>150</v>
      </c>
      <c r="F11" s="27">
        <v>2</v>
      </c>
      <c r="G11" s="14">
        <v>1.5</v>
      </c>
      <c r="H11" s="14">
        <v>200</v>
      </c>
      <c r="I11" s="14" t="s">
        <v>271</v>
      </c>
      <c r="J11" s="14">
        <v>5</v>
      </c>
      <c r="K11" s="14">
        <v>0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</row>
    <row r="12" spans="1:28" x14ac:dyDescent="0.2">
      <c r="A12">
        <v>10</v>
      </c>
      <c r="B12" s="14" t="s">
        <v>268</v>
      </c>
      <c r="C12" s="14" t="s">
        <v>272</v>
      </c>
      <c r="D12" s="14" t="s">
        <v>273</v>
      </c>
      <c r="E12" s="14">
        <v>200</v>
      </c>
      <c r="F12" s="27">
        <v>2</v>
      </c>
      <c r="G12" s="14">
        <v>1.7</v>
      </c>
      <c r="H12" s="14">
        <v>300</v>
      </c>
      <c r="I12" s="14" t="s">
        <v>271</v>
      </c>
      <c r="J12" s="14">
        <v>5</v>
      </c>
      <c r="K12" s="14">
        <v>0</v>
      </c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</row>
    <row r="13" spans="1:28" x14ac:dyDescent="0.2">
      <c r="A13">
        <v>11</v>
      </c>
      <c r="B13" s="14" t="s">
        <v>268</v>
      </c>
      <c r="C13" s="14" t="s">
        <v>274</v>
      </c>
      <c r="D13" s="14" t="s">
        <v>275</v>
      </c>
      <c r="E13" s="14">
        <v>250</v>
      </c>
      <c r="F13" s="14">
        <v>2</v>
      </c>
      <c r="G13" s="14">
        <v>2</v>
      </c>
      <c r="H13" s="14">
        <v>400</v>
      </c>
      <c r="I13" s="14" t="s">
        <v>271</v>
      </c>
      <c r="J13" s="14">
        <v>5</v>
      </c>
      <c r="K13" s="14">
        <v>0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</row>
    <row r="14" spans="1:28" x14ac:dyDescent="0.2"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</row>
    <row r="15" spans="1:28" x14ac:dyDescent="0.2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</row>
    <row r="16" spans="1:28" x14ac:dyDescent="0.2"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</row>
    <row r="17" spans="2:28" x14ac:dyDescent="0.2"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</row>
    <row r="18" spans="2:28" x14ac:dyDescent="0.2"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</row>
    <row r="19" spans="2:28" x14ac:dyDescent="0.2"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</row>
    <row r="20" spans="2:28" x14ac:dyDescent="0.2"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</row>
    <row r="21" spans="2:28" x14ac:dyDescent="0.2"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</row>
    <row r="22" spans="2:28" x14ac:dyDescent="0.2"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</row>
    <row r="23" spans="2:28" x14ac:dyDescent="0.2"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</row>
    <row r="24" spans="2:28" x14ac:dyDescent="0.2"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</row>
    <row r="25" spans="2:28" x14ac:dyDescent="0.2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</row>
    <row r="26" spans="2:28" x14ac:dyDescent="0.2"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</row>
    <row r="27" spans="2:28" x14ac:dyDescent="0.2"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</row>
    <row r="28" spans="2:28" x14ac:dyDescent="0.2"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</row>
    <row r="29" spans="2:28" x14ac:dyDescent="0.2"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</row>
    <row r="30" spans="2:28" x14ac:dyDescent="0.2"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</row>
    <row r="31" spans="2:28" x14ac:dyDescent="0.2"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</row>
    <row r="32" spans="2:28" x14ac:dyDescent="0.2"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</row>
    <row r="33" spans="2:28" x14ac:dyDescent="0.2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</row>
    <row r="34" spans="2:28" x14ac:dyDescent="0.2"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</row>
    <row r="35" spans="2:28" x14ac:dyDescent="0.2"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</row>
    <row r="36" spans="2:28" x14ac:dyDescent="0.2"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</row>
    <row r="37" spans="2:28" x14ac:dyDescent="0.2"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</row>
    <row r="38" spans="2:28" x14ac:dyDescent="0.2"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</row>
    <row r="39" spans="2:28" x14ac:dyDescent="0.2"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</row>
    <row r="40" spans="2:28" x14ac:dyDescent="0.2"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</row>
    <row r="41" spans="2:28" x14ac:dyDescent="0.2"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</row>
    <row r="42" spans="2:28" x14ac:dyDescent="0.2"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</row>
    <row r="43" spans="2:28" x14ac:dyDescent="0.2"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</row>
    <row r="44" spans="2:28" x14ac:dyDescent="0.2"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</row>
    <row r="45" spans="2:28" x14ac:dyDescent="0.2"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</row>
    <row r="46" spans="2:28" x14ac:dyDescent="0.2"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</row>
    <row r="47" spans="2:28" x14ac:dyDescent="0.2"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</row>
    <row r="48" spans="2:28" x14ac:dyDescent="0.2"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</row>
    <row r="49" spans="2:28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</row>
    <row r="50" spans="2:28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</row>
    <row r="51" spans="2:28" x14ac:dyDescent="0.2"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</row>
    <row r="52" spans="2:28" x14ac:dyDescent="0.2"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</row>
    <row r="53" spans="2:28" x14ac:dyDescent="0.2"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</row>
    <row r="54" spans="2:28" x14ac:dyDescent="0.2"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</row>
    <row r="55" spans="2:28" x14ac:dyDescent="0.2"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</row>
    <row r="56" spans="2:28" x14ac:dyDescent="0.2"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</row>
    <row r="57" spans="2:28" x14ac:dyDescent="0.2"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</row>
    <row r="58" spans="2:28" x14ac:dyDescent="0.2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</row>
    <row r="59" spans="2:28" x14ac:dyDescent="0.2"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</row>
    <row r="60" spans="2:28" x14ac:dyDescent="0.2"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</row>
    <row r="61" spans="2:28" x14ac:dyDescent="0.2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</row>
    <row r="62" spans="2:28" x14ac:dyDescent="0.2"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</row>
    <row r="63" spans="2:28" x14ac:dyDescent="0.2"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</row>
    <row r="64" spans="2:28" x14ac:dyDescent="0.2"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</row>
    <row r="65" spans="2:28" x14ac:dyDescent="0.2"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</row>
    <row r="66" spans="2:28" x14ac:dyDescent="0.2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</row>
    <row r="67" spans="2:28" x14ac:dyDescent="0.2"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</row>
    <row r="68" spans="2:28" x14ac:dyDescent="0.2"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</row>
    <row r="69" spans="2:28" x14ac:dyDescent="0.2"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</row>
    <row r="70" spans="2:28" x14ac:dyDescent="0.2"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</row>
    <row r="71" spans="2:28" x14ac:dyDescent="0.2"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</row>
    <row r="72" spans="2:28" x14ac:dyDescent="0.2"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</row>
    <row r="73" spans="2:28" x14ac:dyDescent="0.2"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</row>
    <row r="74" spans="2:28" x14ac:dyDescent="0.2"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</row>
    <row r="75" spans="2:28" x14ac:dyDescent="0.2"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</row>
    <row r="76" spans="2:28" x14ac:dyDescent="0.2"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</row>
    <row r="77" spans="2:28" x14ac:dyDescent="0.2"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</row>
    <row r="78" spans="2:28" x14ac:dyDescent="0.2"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</row>
    <row r="79" spans="2:28" x14ac:dyDescent="0.2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</row>
    <row r="80" spans="2:28" x14ac:dyDescent="0.2"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</row>
    <row r="81" spans="2:28" x14ac:dyDescent="0.2"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</row>
    <row r="82" spans="2:28" x14ac:dyDescent="0.2"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</row>
    <row r="83" spans="2:28" x14ac:dyDescent="0.2"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</row>
    <row r="84" spans="2:28" x14ac:dyDescent="0.2"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</row>
    <row r="85" spans="2:28" x14ac:dyDescent="0.2"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</row>
    <row r="86" spans="2:28" x14ac:dyDescent="0.2"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</row>
    <row r="87" spans="2:28" x14ac:dyDescent="0.2"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</row>
    <row r="88" spans="2:28" x14ac:dyDescent="0.2"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</row>
    <row r="89" spans="2:28" x14ac:dyDescent="0.2"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</row>
    <row r="90" spans="2:28" x14ac:dyDescent="0.2"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</row>
    <row r="91" spans="2:28" x14ac:dyDescent="0.2"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</row>
    <row r="92" spans="2:28" x14ac:dyDescent="0.2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</row>
    <row r="93" spans="2:28" x14ac:dyDescent="0.2"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</row>
    <row r="94" spans="2:28" x14ac:dyDescent="0.2"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</row>
    <row r="95" spans="2:28" x14ac:dyDescent="0.2"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</row>
    <row r="96" spans="2:28" x14ac:dyDescent="0.2"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</row>
    <row r="97" spans="2:28" x14ac:dyDescent="0.2"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</row>
    <row r="98" spans="2:28" x14ac:dyDescent="0.2"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</row>
    <row r="99" spans="2:28" x14ac:dyDescent="0.2"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</row>
    <row r="100" spans="2:28" x14ac:dyDescent="0.2"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</row>
    <row r="101" spans="2:28" x14ac:dyDescent="0.2"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</row>
    <row r="102" spans="2:28" x14ac:dyDescent="0.2"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</row>
    <row r="103" spans="2:28" x14ac:dyDescent="0.2"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</row>
    <row r="104" spans="2:28" x14ac:dyDescent="0.2"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2:28" x14ac:dyDescent="0.2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</row>
    <row r="106" spans="2:28" x14ac:dyDescent="0.2"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</row>
    <row r="107" spans="2:28" x14ac:dyDescent="0.2"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</row>
    <row r="108" spans="2:28" x14ac:dyDescent="0.2"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</row>
    <row r="109" spans="2:28" x14ac:dyDescent="0.2"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2:28" x14ac:dyDescent="0.2"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2:28" x14ac:dyDescent="0.2"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2:28" x14ac:dyDescent="0.2"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</row>
    <row r="113" spans="2:28" x14ac:dyDescent="0.2"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</row>
    <row r="114" spans="2:28" x14ac:dyDescent="0.2"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</row>
    <row r="115" spans="2:28" x14ac:dyDescent="0.2"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</row>
    <row r="116" spans="2:28" x14ac:dyDescent="0.2"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</row>
    <row r="117" spans="2:28" x14ac:dyDescent="0.2"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</row>
    <row r="118" spans="2:28" x14ac:dyDescent="0.2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</row>
    <row r="119" spans="2:28" x14ac:dyDescent="0.2"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</row>
    <row r="120" spans="2:28" x14ac:dyDescent="0.2"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</row>
    <row r="121" spans="2:28" x14ac:dyDescent="0.2"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</row>
    <row r="122" spans="2:28" x14ac:dyDescent="0.2"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</row>
    <row r="123" spans="2:28" x14ac:dyDescent="0.2"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</row>
    <row r="124" spans="2:28" x14ac:dyDescent="0.2"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</row>
    <row r="125" spans="2:28" x14ac:dyDescent="0.2"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</row>
    <row r="126" spans="2:28" x14ac:dyDescent="0.2"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</row>
    <row r="127" spans="2:28" x14ac:dyDescent="0.2"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2:28" x14ac:dyDescent="0.2"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</row>
    <row r="129" spans="2:28" x14ac:dyDescent="0.2"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</row>
    <row r="130" spans="2:28" x14ac:dyDescent="0.2"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2:28" x14ac:dyDescent="0.2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2:28" x14ac:dyDescent="0.2"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</row>
    <row r="133" spans="2:28" x14ac:dyDescent="0.2"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</row>
    <row r="134" spans="2:28" x14ac:dyDescent="0.2"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</row>
    <row r="135" spans="2:28" x14ac:dyDescent="0.2"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</row>
    <row r="136" spans="2:28" x14ac:dyDescent="0.2"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</row>
    <row r="137" spans="2:28" x14ac:dyDescent="0.2"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</row>
    <row r="138" spans="2:28" x14ac:dyDescent="0.2"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2:28" x14ac:dyDescent="0.2"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2:28" x14ac:dyDescent="0.2"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2:28" x14ac:dyDescent="0.2"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2:28" x14ac:dyDescent="0.2"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</row>
    <row r="143" spans="2:28" x14ac:dyDescent="0.2"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</row>
    <row r="144" spans="2:28" x14ac:dyDescent="0.2"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</row>
    <row r="145" spans="2:28" x14ac:dyDescent="0.2"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</row>
    <row r="146" spans="2:28" x14ac:dyDescent="0.2"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</row>
    <row r="147" spans="2:28" x14ac:dyDescent="0.2"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</row>
    <row r="148" spans="2:28" x14ac:dyDescent="0.2"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</row>
    <row r="149" spans="2:28" x14ac:dyDescent="0.2"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</row>
    <row r="150" spans="2:28" x14ac:dyDescent="0.2"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</row>
    <row r="151" spans="2:28" x14ac:dyDescent="0.2"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</row>
    <row r="152" spans="2:28" x14ac:dyDescent="0.2"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</row>
    <row r="153" spans="2:28" x14ac:dyDescent="0.2"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</row>
    <row r="154" spans="2:28" x14ac:dyDescent="0.2"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</row>
    <row r="155" spans="2:28" x14ac:dyDescent="0.2"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</row>
    <row r="156" spans="2:28" x14ac:dyDescent="0.2"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</row>
    <row r="157" spans="2:28" x14ac:dyDescent="0.2"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</row>
    <row r="158" spans="2:28" x14ac:dyDescent="0.2"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</row>
    <row r="159" spans="2:28" x14ac:dyDescent="0.2"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</row>
    <row r="160" spans="2:28" x14ac:dyDescent="0.2"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</row>
    <row r="161" spans="2:28" x14ac:dyDescent="0.2"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</row>
    <row r="162" spans="2:28" x14ac:dyDescent="0.2"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</row>
    <row r="163" spans="2:28" x14ac:dyDescent="0.2"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</row>
    <row r="164" spans="2:28" x14ac:dyDescent="0.2"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</row>
    <row r="165" spans="2:28" x14ac:dyDescent="0.2"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</row>
    <row r="166" spans="2:28" x14ac:dyDescent="0.2"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</row>
    <row r="167" spans="2:28" x14ac:dyDescent="0.2"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</row>
    <row r="168" spans="2:28" x14ac:dyDescent="0.2"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</row>
    <row r="169" spans="2:28" x14ac:dyDescent="0.2"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</row>
    <row r="170" spans="2:28" x14ac:dyDescent="0.2"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</row>
    <row r="171" spans="2:28" x14ac:dyDescent="0.2"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</row>
    <row r="172" spans="2:28" x14ac:dyDescent="0.2"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</row>
    <row r="173" spans="2:28" x14ac:dyDescent="0.2"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</row>
    <row r="174" spans="2:28" x14ac:dyDescent="0.2"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</row>
    <row r="175" spans="2:28" x14ac:dyDescent="0.2"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</row>
    <row r="176" spans="2:28" x14ac:dyDescent="0.2"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</row>
    <row r="177" spans="2:28" x14ac:dyDescent="0.2"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2:28" x14ac:dyDescent="0.2"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</row>
    <row r="179" spans="2:28" x14ac:dyDescent="0.2"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</row>
    <row r="180" spans="2:28" x14ac:dyDescent="0.2"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</row>
    <row r="181" spans="2:28" x14ac:dyDescent="0.2"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</row>
    <row r="182" spans="2:28" x14ac:dyDescent="0.2"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</row>
    <row r="183" spans="2:28" x14ac:dyDescent="0.2"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</row>
    <row r="184" spans="2:28" x14ac:dyDescent="0.2"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</row>
    <row r="185" spans="2:28" x14ac:dyDescent="0.2"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</row>
    <row r="186" spans="2:28" x14ac:dyDescent="0.2"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</row>
    <row r="187" spans="2:28" x14ac:dyDescent="0.2"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</row>
    <row r="188" spans="2:28" x14ac:dyDescent="0.2"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</row>
    <row r="189" spans="2:28" x14ac:dyDescent="0.2"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</row>
    <row r="190" spans="2:28" x14ac:dyDescent="0.2"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</row>
    <row r="191" spans="2:28" x14ac:dyDescent="0.2"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</row>
    <row r="192" spans="2:28" x14ac:dyDescent="0.2"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</row>
    <row r="193" spans="2:28" x14ac:dyDescent="0.2"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</row>
    <row r="194" spans="2:28" x14ac:dyDescent="0.2"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</row>
    <row r="195" spans="2:28" x14ac:dyDescent="0.2"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</row>
    <row r="196" spans="2:28" x14ac:dyDescent="0.2"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</row>
    <row r="197" spans="2:28" x14ac:dyDescent="0.2"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</row>
    <row r="198" spans="2:28" x14ac:dyDescent="0.2"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</row>
    <row r="199" spans="2:28" x14ac:dyDescent="0.2"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</row>
    <row r="200" spans="2:28" x14ac:dyDescent="0.2"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</row>
    <row r="201" spans="2:28" x14ac:dyDescent="0.2"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</row>
    <row r="202" spans="2:28" x14ac:dyDescent="0.2"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</row>
    <row r="203" spans="2:28" x14ac:dyDescent="0.2"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</row>
    <row r="204" spans="2:28" x14ac:dyDescent="0.2"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</row>
    <row r="205" spans="2:28" x14ac:dyDescent="0.2"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</row>
    <row r="206" spans="2:28" x14ac:dyDescent="0.2"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</row>
    <row r="207" spans="2:28" x14ac:dyDescent="0.2"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</row>
    <row r="208" spans="2:28" x14ac:dyDescent="0.2"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</row>
    <row r="209" spans="2:28" x14ac:dyDescent="0.2"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</row>
    <row r="210" spans="2:28" x14ac:dyDescent="0.2"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</row>
    <row r="211" spans="2:28" x14ac:dyDescent="0.2"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</row>
    <row r="212" spans="2:28" x14ac:dyDescent="0.2"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</row>
    <row r="213" spans="2:28" x14ac:dyDescent="0.2"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</row>
    <row r="214" spans="2:28" x14ac:dyDescent="0.2"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</row>
    <row r="215" spans="2:28" x14ac:dyDescent="0.2"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</row>
    <row r="216" spans="2:28" x14ac:dyDescent="0.2"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</row>
    <row r="217" spans="2:28" x14ac:dyDescent="0.2"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</row>
    <row r="218" spans="2:28" x14ac:dyDescent="0.2"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</row>
    <row r="219" spans="2:28" x14ac:dyDescent="0.2"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</row>
    <row r="220" spans="2:28" x14ac:dyDescent="0.2"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</row>
    <row r="221" spans="2:28" x14ac:dyDescent="0.2"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</row>
    <row r="222" spans="2:28" x14ac:dyDescent="0.2"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</row>
    <row r="223" spans="2:28" x14ac:dyDescent="0.2"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</row>
    <row r="224" spans="2:28" x14ac:dyDescent="0.2"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</row>
    <row r="225" spans="2:28" x14ac:dyDescent="0.2"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</row>
    <row r="226" spans="2:28" x14ac:dyDescent="0.2"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</row>
    <row r="227" spans="2:28" x14ac:dyDescent="0.2"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</row>
    <row r="228" spans="2:28" x14ac:dyDescent="0.2"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</row>
    <row r="229" spans="2:28" x14ac:dyDescent="0.2"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</row>
    <row r="230" spans="2:28" x14ac:dyDescent="0.2"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</row>
    <row r="231" spans="2:28" x14ac:dyDescent="0.2"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</row>
    <row r="232" spans="2:28" x14ac:dyDescent="0.2"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</row>
    <row r="233" spans="2:28" x14ac:dyDescent="0.2"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</row>
    <row r="234" spans="2:28" x14ac:dyDescent="0.2"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</row>
    <row r="235" spans="2:28" x14ac:dyDescent="0.2"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</row>
    <row r="236" spans="2:28" x14ac:dyDescent="0.2"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</row>
    <row r="237" spans="2:28" x14ac:dyDescent="0.2"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</row>
    <row r="238" spans="2:28" x14ac:dyDescent="0.2"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</row>
    <row r="239" spans="2:28" x14ac:dyDescent="0.2"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</row>
    <row r="240" spans="2:28" x14ac:dyDescent="0.2"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</row>
    <row r="241" spans="2:28" x14ac:dyDescent="0.2"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</row>
    <row r="242" spans="2:28" x14ac:dyDescent="0.2"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</row>
    <row r="243" spans="2:28" x14ac:dyDescent="0.2"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</row>
    <row r="244" spans="2:28" x14ac:dyDescent="0.2"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</row>
    <row r="245" spans="2:28" x14ac:dyDescent="0.2"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</row>
    <row r="246" spans="2:28" x14ac:dyDescent="0.2"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</row>
    <row r="247" spans="2:28" x14ac:dyDescent="0.2"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</row>
    <row r="248" spans="2:28" x14ac:dyDescent="0.2"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</row>
    <row r="249" spans="2:28" x14ac:dyDescent="0.2"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</row>
    <row r="250" spans="2:28" x14ac:dyDescent="0.2"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</row>
    <row r="251" spans="2:28" x14ac:dyDescent="0.2"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</row>
    <row r="252" spans="2:28" x14ac:dyDescent="0.2"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</row>
    <row r="253" spans="2:28" x14ac:dyDescent="0.2"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</row>
    <row r="254" spans="2:28" x14ac:dyDescent="0.2"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</row>
    <row r="255" spans="2:28" x14ac:dyDescent="0.2"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</row>
    <row r="256" spans="2:28" x14ac:dyDescent="0.2"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</row>
    <row r="257" spans="2:28" x14ac:dyDescent="0.2"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</row>
    <row r="258" spans="2:28" x14ac:dyDescent="0.2"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</row>
    <row r="259" spans="2:28" x14ac:dyDescent="0.2"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</row>
    <row r="260" spans="2:28" x14ac:dyDescent="0.2"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</row>
    <row r="261" spans="2:28" x14ac:dyDescent="0.2"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</row>
    <row r="262" spans="2:28" x14ac:dyDescent="0.2"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</row>
    <row r="263" spans="2:28" x14ac:dyDescent="0.2"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</row>
    <row r="264" spans="2:28" x14ac:dyDescent="0.2"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</row>
    <row r="265" spans="2:28" x14ac:dyDescent="0.2"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</row>
    <row r="266" spans="2:28" x14ac:dyDescent="0.2"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</row>
    <row r="267" spans="2:28" x14ac:dyDescent="0.2"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</row>
    <row r="268" spans="2:28" x14ac:dyDescent="0.2"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</row>
    <row r="269" spans="2:28" x14ac:dyDescent="0.2"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</row>
    <row r="270" spans="2:28" x14ac:dyDescent="0.2"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</row>
    <row r="271" spans="2:28" x14ac:dyDescent="0.2"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</row>
    <row r="272" spans="2:28" x14ac:dyDescent="0.2"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</row>
    <row r="273" spans="2:28" x14ac:dyDescent="0.2"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</row>
    <row r="274" spans="2:28" x14ac:dyDescent="0.2"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</row>
    <row r="275" spans="2:28" x14ac:dyDescent="0.2"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</row>
    <row r="276" spans="2:28" x14ac:dyDescent="0.2"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</row>
    <row r="277" spans="2:28" x14ac:dyDescent="0.2"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</row>
    <row r="278" spans="2:28" x14ac:dyDescent="0.2"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</row>
    <row r="279" spans="2:28" x14ac:dyDescent="0.2"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</row>
    <row r="280" spans="2:28" x14ac:dyDescent="0.2"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</row>
    <row r="281" spans="2:28" x14ac:dyDescent="0.2"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</row>
    <row r="282" spans="2:28" x14ac:dyDescent="0.2"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</row>
    <row r="283" spans="2:28" x14ac:dyDescent="0.2"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</row>
    <row r="284" spans="2:28" x14ac:dyDescent="0.2"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</row>
    <row r="285" spans="2:28" x14ac:dyDescent="0.2"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</row>
    <row r="286" spans="2:28" x14ac:dyDescent="0.2"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</row>
    <row r="287" spans="2:28" x14ac:dyDescent="0.2"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</row>
    <row r="288" spans="2:28" x14ac:dyDescent="0.2"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</row>
    <row r="289" spans="2:28" x14ac:dyDescent="0.2"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</row>
    <row r="290" spans="2:28" x14ac:dyDescent="0.2"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</row>
    <row r="291" spans="2:28" x14ac:dyDescent="0.2"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</row>
    <row r="292" spans="2:28" x14ac:dyDescent="0.2"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</row>
    <row r="293" spans="2:28" x14ac:dyDescent="0.2"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</row>
    <row r="294" spans="2:28" x14ac:dyDescent="0.2"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</row>
    <row r="295" spans="2:28" x14ac:dyDescent="0.2"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</row>
    <row r="296" spans="2:28" x14ac:dyDescent="0.2"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</row>
    <row r="297" spans="2:28" x14ac:dyDescent="0.2"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</row>
    <row r="298" spans="2:28" x14ac:dyDescent="0.2"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</row>
    <row r="299" spans="2:28" x14ac:dyDescent="0.2"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</row>
    <row r="300" spans="2:28" x14ac:dyDescent="0.2"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</row>
    <row r="301" spans="2:28" x14ac:dyDescent="0.2"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</row>
    <row r="302" spans="2:28" x14ac:dyDescent="0.2"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</row>
    <row r="303" spans="2:28" x14ac:dyDescent="0.2"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</row>
    <row r="304" spans="2:28" x14ac:dyDescent="0.2"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</row>
    <row r="305" spans="2:28" x14ac:dyDescent="0.2"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</row>
    <row r="306" spans="2:28" x14ac:dyDescent="0.2"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</row>
    <row r="307" spans="2:28" x14ac:dyDescent="0.2"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</row>
    <row r="308" spans="2:28" x14ac:dyDescent="0.2"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</row>
    <row r="309" spans="2:28" x14ac:dyDescent="0.2"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</row>
    <row r="310" spans="2:28" x14ac:dyDescent="0.2"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</row>
    <row r="311" spans="2:28" x14ac:dyDescent="0.2"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</row>
    <row r="312" spans="2:28" x14ac:dyDescent="0.2"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</row>
    <row r="313" spans="2:28" x14ac:dyDescent="0.2"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</row>
    <row r="314" spans="2:28" x14ac:dyDescent="0.2"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</row>
    <row r="315" spans="2:28" x14ac:dyDescent="0.2"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</row>
    <row r="316" spans="2:28" x14ac:dyDescent="0.2"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</row>
    <row r="317" spans="2:28" x14ac:dyDescent="0.2"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</row>
    <row r="318" spans="2:28" x14ac:dyDescent="0.2"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</row>
    <row r="319" spans="2:28" x14ac:dyDescent="0.2"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</row>
    <row r="320" spans="2:28" x14ac:dyDescent="0.2"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</row>
    <row r="321" spans="2:28" x14ac:dyDescent="0.2"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</row>
    <row r="322" spans="2:28" x14ac:dyDescent="0.2"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</row>
    <row r="323" spans="2:28" x14ac:dyDescent="0.2"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</row>
    <row r="324" spans="2:28" x14ac:dyDescent="0.2"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</row>
    <row r="325" spans="2:28" x14ac:dyDescent="0.2"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</row>
    <row r="326" spans="2:28" x14ac:dyDescent="0.2"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</row>
    <row r="327" spans="2:28" x14ac:dyDescent="0.2"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</row>
    <row r="328" spans="2:28" x14ac:dyDescent="0.2"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</row>
    <row r="329" spans="2:28" x14ac:dyDescent="0.2"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</row>
    <row r="330" spans="2:28" x14ac:dyDescent="0.2"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</row>
    <row r="331" spans="2:28" x14ac:dyDescent="0.2"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</row>
    <row r="332" spans="2:28" x14ac:dyDescent="0.2"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</row>
    <row r="333" spans="2:28" x14ac:dyDescent="0.2"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</row>
    <row r="334" spans="2:28" x14ac:dyDescent="0.2"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</row>
    <row r="335" spans="2:28" x14ac:dyDescent="0.2"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</row>
    <row r="336" spans="2:28" x14ac:dyDescent="0.2"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</row>
    <row r="337" spans="2:28" x14ac:dyDescent="0.2"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</row>
    <row r="338" spans="2:28" x14ac:dyDescent="0.2"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</row>
    <row r="339" spans="2:28" x14ac:dyDescent="0.2"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</row>
    <row r="340" spans="2:28" x14ac:dyDescent="0.2"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</row>
    <row r="341" spans="2:28" x14ac:dyDescent="0.2"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</row>
    <row r="342" spans="2:28" x14ac:dyDescent="0.2"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</row>
    <row r="343" spans="2:28" x14ac:dyDescent="0.2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</row>
    <row r="344" spans="2:28" x14ac:dyDescent="0.2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</row>
    <row r="345" spans="2:28" x14ac:dyDescent="0.2"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</row>
    <row r="346" spans="2:28" x14ac:dyDescent="0.2"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</row>
    <row r="347" spans="2:28" x14ac:dyDescent="0.2"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</row>
    <row r="348" spans="2:28" x14ac:dyDescent="0.2"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</row>
    <row r="349" spans="2:28" x14ac:dyDescent="0.2"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</row>
    <row r="350" spans="2:28" x14ac:dyDescent="0.2"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</row>
    <row r="351" spans="2:28" x14ac:dyDescent="0.2"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</row>
    <row r="352" spans="2:28" x14ac:dyDescent="0.2"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</row>
    <row r="353" spans="2:28" x14ac:dyDescent="0.2"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</row>
    <row r="354" spans="2:28" x14ac:dyDescent="0.2"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</row>
    <row r="355" spans="2:28" x14ac:dyDescent="0.2"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</row>
    <row r="356" spans="2:28" x14ac:dyDescent="0.2"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</row>
    <row r="357" spans="2:28" x14ac:dyDescent="0.2"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</row>
    <row r="358" spans="2:28" x14ac:dyDescent="0.2"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</row>
    <row r="359" spans="2:28" x14ac:dyDescent="0.2"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</row>
    <row r="360" spans="2:28" x14ac:dyDescent="0.2"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</row>
    <row r="361" spans="2:28" x14ac:dyDescent="0.2"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</row>
    <row r="362" spans="2:28" x14ac:dyDescent="0.2"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</row>
    <row r="363" spans="2:28" x14ac:dyDescent="0.2"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</row>
    <row r="364" spans="2:28" x14ac:dyDescent="0.2"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</row>
    <row r="365" spans="2:28" x14ac:dyDescent="0.2"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</row>
    <row r="366" spans="2:28" x14ac:dyDescent="0.2"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</row>
    <row r="367" spans="2:28" x14ac:dyDescent="0.2"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</row>
    <row r="368" spans="2:28" x14ac:dyDescent="0.2"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</row>
    <row r="369" spans="2:28" x14ac:dyDescent="0.2"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</row>
    <row r="370" spans="2:28" x14ac:dyDescent="0.2"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</row>
    <row r="371" spans="2:28" x14ac:dyDescent="0.2"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</row>
    <row r="372" spans="2:28" x14ac:dyDescent="0.2"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</row>
    <row r="373" spans="2:28" x14ac:dyDescent="0.2"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</row>
    <row r="374" spans="2:28" x14ac:dyDescent="0.2"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</row>
    <row r="375" spans="2:28" x14ac:dyDescent="0.2"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</row>
    <row r="376" spans="2:28" x14ac:dyDescent="0.2"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</row>
    <row r="377" spans="2:28" x14ac:dyDescent="0.2"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</row>
    <row r="378" spans="2:28" x14ac:dyDescent="0.2"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</row>
    <row r="379" spans="2:28" x14ac:dyDescent="0.2"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</row>
    <row r="380" spans="2:28" x14ac:dyDescent="0.2"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</row>
    <row r="381" spans="2:28" x14ac:dyDescent="0.2"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</row>
    <row r="382" spans="2:28" x14ac:dyDescent="0.2"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</row>
    <row r="383" spans="2:28" x14ac:dyDescent="0.2"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</row>
    <row r="384" spans="2:28" x14ac:dyDescent="0.2"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</row>
    <row r="385" spans="2:28" x14ac:dyDescent="0.2"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</row>
    <row r="386" spans="2:28" x14ac:dyDescent="0.2"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</row>
    <row r="387" spans="2:28" x14ac:dyDescent="0.2"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</row>
    <row r="388" spans="2:28" x14ac:dyDescent="0.2"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</row>
    <row r="389" spans="2:28" x14ac:dyDescent="0.2"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</row>
    <row r="390" spans="2:28" x14ac:dyDescent="0.2"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</row>
    <row r="391" spans="2:28" x14ac:dyDescent="0.2"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</row>
    <row r="392" spans="2:28" x14ac:dyDescent="0.2"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</row>
    <row r="393" spans="2:28" x14ac:dyDescent="0.2"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</row>
    <row r="394" spans="2:28" x14ac:dyDescent="0.2"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</row>
    <row r="395" spans="2:28" x14ac:dyDescent="0.2"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</row>
    <row r="396" spans="2:28" x14ac:dyDescent="0.2"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</row>
    <row r="397" spans="2:28" x14ac:dyDescent="0.2"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</row>
    <row r="398" spans="2:28" x14ac:dyDescent="0.2"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</row>
    <row r="399" spans="2:28" x14ac:dyDescent="0.2"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</row>
    <row r="400" spans="2:28" x14ac:dyDescent="0.2"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</row>
    <row r="401" spans="2:28" x14ac:dyDescent="0.2"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</row>
    <row r="402" spans="2:28" x14ac:dyDescent="0.2"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</row>
    <row r="403" spans="2:28" x14ac:dyDescent="0.2"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</row>
    <row r="404" spans="2:28" x14ac:dyDescent="0.2"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</row>
    <row r="405" spans="2:28" x14ac:dyDescent="0.2"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</row>
    <row r="406" spans="2:28" x14ac:dyDescent="0.2"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</row>
    <row r="407" spans="2:28" x14ac:dyDescent="0.2"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</row>
    <row r="408" spans="2:28" x14ac:dyDescent="0.2"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</row>
    <row r="409" spans="2:28" x14ac:dyDescent="0.2"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</row>
    <row r="410" spans="2:28" x14ac:dyDescent="0.2"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</row>
    <row r="411" spans="2:28" x14ac:dyDescent="0.2"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</row>
    <row r="412" spans="2:28" x14ac:dyDescent="0.2"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</row>
    <row r="413" spans="2:28" x14ac:dyDescent="0.2"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</row>
    <row r="414" spans="2:28" x14ac:dyDescent="0.2"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</row>
    <row r="415" spans="2:28" x14ac:dyDescent="0.2"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</row>
    <row r="416" spans="2:28" x14ac:dyDescent="0.2"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</row>
    <row r="417" spans="2:28" x14ac:dyDescent="0.2"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</row>
    <row r="418" spans="2:28" x14ac:dyDescent="0.2"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</row>
    <row r="419" spans="2:28" x14ac:dyDescent="0.2"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</row>
    <row r="420" spans="2:28" x14ac:dyDescent="0.2"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</row>
    <row r="421" spans="2:28" x14ac:dyDescent="0.2"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</row>
    <row r="422" spans="2:28" x14ac:dyDescent="0.2"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</row>
    <row r="423" spans="2:28" x14ac:dyDescent="0.2"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</row>
    <row r="424" spans="2:28" x14ac:dyDescent="0.2"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</row>
    <row r="425" spans="2:28" x14ac:dyDescent="0.2"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</row>
    <row r="426" spans="2:28" x14ac:dyDescent="0.2"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</row>
    <row r="427" spans="2:28" x14ac:dyDescent="0.2"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</row>
    <row r="428" spans="2:28" x14ac:dyDescent="0.2"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</row>
    <row r="429" spans="2:28" x14ac:dyDescent="0.2"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</row>
    <row r="430" spans="2:28" x14ac:dyDescent="0.2"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</row>
    <row r="431" spans="2:28" x14ac:dyDescent="0.2"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</row>
    <row r="432" spans="2:28" x14ac:dyDescent="0.2"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</row>
    <row r="433" spans="2:28" x14ac:dyDescent="0.2"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</row>
    <row r="434" spans="2:28" x14ac:dyDescent="0.2"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</row>
    <row r="435" spans="2:28" x14ac:dyDescent="0.2"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</row>
    <row r="436" spans="2:28" x14ac:dyDescent="0.2"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</row>
    <row r="437" spans="2:28" x14ac:dyDescent="0.2"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</row>
    <row r="438" spans="2:28" x14ac:dyDescent="0.2"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</row>
    <row r="439" spans="2:28" x14ac:dyDescent="0.2"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</row>
    <row r="440" spans="2:28" x14ac:dyDescent="0.2"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</row>
    <row r="441" spans="2:28" x14ac:dyDescent="0.2"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</row>
    <row r="442" spans="2:28" x14ac:dyDescent="0.2"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</row>
    <row r="443" spans="2:28" x14ac:dyDescent="0.2"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</row>
    <row r="444" spans="2:28" x14ac:dyDescent="0.2"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</row>
    <row r="445" spans="2:28" x14ac:dyDescent="0.2"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</row>
    <row r="446" spans="2:28" x14ac:dyDescent="0.2"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</row>
    <row r="447" spans="2:28" x14ac:dyDescent="0.2"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</row>
    <row r="448" spans="2:28" x14ac:dyDescent="0.2"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</row>
    <row r="449" spans="2:28" x14ac:dyDescent="0.2"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</row>
    <row r="450" spans="2:28" x14ac:dyDescent="0.2"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</row>
    <row r="451" spans="2:28" x14ac:dyDescent="0.2"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</row>
    <row r="452" spans="2:28" x14ac:dyDescent="0.2"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</row>
    <row r="453" spans="2:28" x14ac:dyDescent="0.2"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</row>
    <row r="454" spans="2:28" x14ac:dyDescent="0.2"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</row>
    <row r="455" spans="2:28" x14ac:dyDescent="0.2"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</row>
    <row r="456" spans="2:28" x14ac:dyDescent="0.2"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</row>
    <row r="457" spans="2:28" x14ac:dyDescent="0.2"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</row>
    <row r="458" spans="2:28" x14ac:dyDescent="0.2"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</row>
    <row r="459" spans="2:28" x14ac:dyDescent="0.2"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</row>
    <row r="460" spans="2:28" x14ac:dyDescent="0.2"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</row>
    <row r="461" spans="2:28" x14ac:dyDescent="0.2"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</row>
    <row r="462" spans="2:28" x14ac:dyDescent="0.2"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</row>
    <row r="463" spans="2:28" x14ac:dyDescent="0.2"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</row>
    <row r="464" spans="2:28" x14ac:dyDescent="0.2"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</row>
    <row r="465" spans="2:28" x14ac:dyDescent="0.2"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</row>
    <row r="466" spans="2:28" x14ac:dyDescent="0.2"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</row>
    <row r="467" spans="2:28" x14ac:dyDescent="0.2"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</row>
    <row r="468" spans="2:28" x14ac:dyDescent="0.2"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</row>
    <row r="469" spans="2:28" x14ac:dyDescent="0.2"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</row>
    <row r="470" spans="2:28" x14ac:dyDescent="0.2"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</row>
    <row r="471" spans="2:28" x14ac:dyDescent="0.2"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</row>
    <row r="472" spans="2:28" x14ac:dyDescent="0.2"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</row>
    <row r="473" spans="2:28" x14ac:dyDescent="0.2"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</row>
    <row r="474" spans="2:28" x14ac:dyDescent="0.2"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</row>
    <row r="475" spans="2:28" x14ac:dyDescent="0.2"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</row>
    <row r="476" spans="2:28" x14ac:dyDescent="0.2"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</row>
    <row r="477" spans="2:28" x14ac:dyDescent="0.2"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</row>
    <row r="478" spans="2:28" x14ac:dyDescent="0.2"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</row>
    <row r="479" spans="2:28" x14ac:dyDescent="0.2"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</row>
    <row r="480" spans="2:28" x14ac:dyDescent="0.2"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</row>
    <row r="481" spans="2:28" x14ac:dyDescent="0.2"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</row>
    <row r="482" spans="2:28" x14ac:dyDescent="0.2"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</row>
    <row r="483" spans="2:28" x14ac:dyDescent="0.2"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</row>
    <row r="484" spans="2:28" x14ac:dyDescent="0.2"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</row>
    <row r="485" spans="2:28" x14ac:dyDescent="0.2"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</row>
    <row r="486" spans="2:28" x14ac:dyDescent="0.2"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</row>
    <row r="487" spans="2:28" x14ac:dyDescent="0.2"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</row>
    <row r="488" spans="2:28" x14ac:dyDescent="0.2"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</row>
    <row r="489" spans="2:28" x14ac:dyDescent="0.2"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</row>
    <row r="490" spans="2:28" x14ac:dyDescent="0.2"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</row>
    <row r="491" spans="2:28" x14ac:dyDescent="0.2"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</row>
    <row r="492" spans="2:28" x14ac:dyDescent="0.2"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</row>
    <row r="493" spans="2:28" x14ac:dyDescent="0.2"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</row>
    <row r="494" spans="2:28" x14ac:dyDescent="0.2"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</row>
    <row r="495" spans="2:28" x14ac:dyDescent="0.2"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</row>
    <row r="496" spans="2:28" x14ac:dyDescent="0.2"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</row>
    <row r="497" spans="2:28" x14ac:dyDescent="0.2"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</row>
    <row r="498" spans="2:28" x14ac:dyDescent="0.2"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</row>
    <row r="499" spans="2:28" x14ac:dyDescent="0.2"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</row>
    <row r="500" spans="2:28" x14ac:dyDescent="0.2"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</row>
    <row r="501" spans="2:28" x14ac:dyDescent="0.2"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</row>
    <row r="502" spans="2:28" x14ac:dyDescent="0.2"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</row>
    <row r="503" spans="2:28" x14ac:dyDescent="0.2"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</row>
    <row r="504" spans="2:28" x14ac:dyDescent="0.2"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</row>
    <row r="505" spans="2:28" x14ac:dyDescent="0.2"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</row>
    <row r="506" spans="2:28" x14ac:dyDescent="0.2"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</row>
    <row r="507" spans="2:28" x14ac:dyDescent="0.2"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</row>
    <row r="508" spans="2:28" x14ac:dyDescent="0.2"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</row>
    <row r="509" spans="2:28" x14ac:dyDescent="0.2"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</row>
    <row r="510" spans="2:28" x14ac:dyDescent="0.2"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</row>
    <row r="511" spans="2:28" x14ac:dyDescent="0.2"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</row>
    <row r="512" spans="2:28" x14ac:dyDescent="0.2"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</row>
    <row r="513" spans="2:28" x14ac:dyDescent="0.2"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</row>
    <row r="514" spans="2:28" x14ac:dyDescent="0.2"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</row>
    <row r="515" spans="2:28" x14ac:dyDescent="0.2"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</row>
    <row r="516" spans="2:28" x14ac:dyDescent="0.2"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</row>
    <row r="517" spans="2:28" x14ac:dyDescent="0.2"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</row>
    <row r="518" spans="2:28" x14ac:dyDescent="0.2"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</row>
    <row r="519" spans="2:28" x14ac:dyDescent="0.2"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</row>
    <row r="520" spans="2:28" x14ac:dyDescent="0.2"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</row>
    <row r="521" spans="2:28" x14ac:dyDescent="0.2"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</row>
    <row r="522" spans="2:28" x14ac:dyDescent="0.2"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</row>
    <row r="523" spans="2:28" x14ac:dyDescent="0.2"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</row>
    <row r="524" spans="2:28" x14ac:dyDescent="0.2"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</row>
    <row r="525" spans="2:28" x14ac:dyDescent="0.2"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</row>
    <row r="526" spans="2:28" x14ac:dyDescent="0.2"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</row>
    <row r="527" spans="2:28" x14ac:dyDescent="0.2"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</row>
    <row r="528" spans="2:28" x14ac:dyDescent="0.2"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</row>
    <row r="529" spans="2:28" x14ac:dyDescent="0.2"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</row>
    <row r="530" spans="2:28" x14ac:dyDescent="0.2"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</row>
    <row r="531" spans="2:28" x14ac:dyDescent="0.2"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</row>
    <row r="532" spans="2:28" x14ac:dyDescent="0.2"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</row>
    <row r="533" spans="2:28" x14ac:dyDescent="0.2"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</row>
    <row r="534" spans="2:28" x14ac:dyDescent="0.2"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</row>
    <row r="535" spans="2:28" x14ac:dyDescent="0.2"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</row>
    <row r="536" spans="2:28" x14ac:dyDescent="0.2"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</row>
    <row r="537" spans="2:28" x14ac:dyDescent="0.2"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</row>
    <row r="538" spans="2:28" x14ac:dyDescent="0.2"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</row>
    <row r="539" spans="2:28" x14ac:dyDescent="0.2"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</row>
    <row r="540" spans="2:28" x14ac:dyDescent="0.2"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</row>
    <row r="541" spans="2:28" x14ac:dyDescent="0.2"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</row>
    <row r="542" spans="2:28" x14ac:dyDescent="0.2"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</row>
    <row r="543" spans="2:28" x14ac:dyDescent="0.2"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</row>
    <row r="544" spans="2:28" x14ac:dyDescent="0.2"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</row>
    <row r="545" spans="2:28" x14ac:dyDescent="0.2"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</row>
    <row r="546" spans="2:28" x14ac:dyDescent="0.2"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</row>
    <row r="547" spans="2:28" x14ac:dyDescent="0.2"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</row>
    <row r="548" spans="2:28" x14ac:dyDescent="0.2"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</row>
    <row r="549" spans="2:28" x14ac:dyDescent="0.2"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</row>
    <row r="550" spans="2:28" x14ac:dyDescent="0.2"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</row>
    <row r="551" spans="2:28" x14ac:dyDescent="0.2"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</row>
    <row r="552" spans="2:28" x14ac:dyDescent="0.2"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</row>
    <row r="553" spans="2:28" x14ac:dyDescent="0.2"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</row>
    <row r="554" spans="2:28" x14ac:dyDescent="0.2"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</row>
    <row r="555" spans="2:28" x14ac:dyDescent="0.2"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</row>
    <row r="556" spans="2:28" x14ac:dyDescent="0.2"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</row>
    <row r="557" spans="2:28" x14ac:dyDescent="0.2"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</row>
    <row r="558" spans="2:28" x14ac:dyDescent="0.2"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</row>
    <row r="559" spans="2:28" x14ac:dyDescent="0.2"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</row>
    <row r="560" spans="2:28" x14ac:dyDescent="0.2"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</row>
    <row r="561" spans="2:28" x14ac:dyDescent="0.2"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</row>
    <row r="562" spans="2:28" x14ac:dyDescent="0.2"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</row>
    <row r="563" spans="2:28" x14ac:dyDescent="0.2"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</row>
    <row r="564" spans="2:28" x14ac:dyDescent="0.2"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</row>
    <row r="565" spans="2:28" x14ac:dyDescent="0.2"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</row>
    <row r="566" spans="2:28" x14ac:dyDescent="0.2"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</row>
    <row r="567" spans="2:28" x14ac:dyDescent="0.2"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</row>
    <row r="568" spans="2:28" x14ac:dyDescent="0.2"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</row>
    <row r="569" spans="2:28" x14ac:dyDescent="0.2"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</row>
    <row r="570" spans="2:28" x14ac:dyDescent="0.2"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</row>
    <row r="571" spans="2:28" x14ac:dyDescent="0.2"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</row>
    <row r="572" spans="2:28" x14ac:dyDescent="0.2"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</row>
    <row r="573" spans="2:28" x14ac:dyDescent="0.2"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</row>
    <row r="574" spans="2:28" x14ac:dyDescent="0.2"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</row>
    <row r="575" spans="2:28" x14ac:dyDescent="0.2"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</row>
    <row r="576" spans="2:28" x14ac:dyDescent="0.2"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</row>
    <row r="577" spans="2:28" x14ac:dyDescent="0.2"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</row>
    <row r="578" spans="2:28" x14ac:dyDescent="0.2"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</row>
    <row r="579" spans="2:28" x14ac:dyDescent="0.2"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</row>
    <row r="580" spans="2:28" x14ac:dyDescent="0.2"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</row>
    <row r="581" spans="2:28" x14ac:dyDescent="0.2"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</row>
    <row r="582" spans="2:28" x14ac:dyDescent="0.2"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</row>
    <row r="583" spans="2:28" x14ac:dyDescent="0.2"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</row>
    <row r="584" spans="2:28" x14ac:dyDescent="0.2"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</row>
    <row r="585" spans="2:28" x14ac:dyDescent="0.2"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</row>
    <row r="586" spans="2:28" x14ac:dyDescent="0.2"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</row>
    <row r="587" spans="2:28" x14ac:dyDescent="0.2"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</row>
    <row r="588" spans="2:28" x14ac:dyDescent="0.2"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</row>
    <row r="589" spans="2:28" x14ac:dyDescent="0.2"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</row>
    <row r="590" spans="2:28" x14ac:dyDescent="0.2"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</row>
    <row r="591" spans="2:28" x14ac:dyDescent="0.2"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</row>
    <row r="592" spans="2:28" x14ac:dyDescent="0.2"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</row>
    <row r="593" spans="2:28" x14ac:dyDescent="0.2"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</row>
    <row r="594" spans="2:28" x14ac:dyDescent="0.2"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</row>
    <row r="595" spans="2:28" x14ac:dyDescent="0.2"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</row>
    <row r="596" spans="2:28" x14ac:dyDescent="0.2"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</row>
    <row r="597" spans="2:28" x14ac:dyDescent="0.2"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</row>
    <row r="598" spans="2:28" x14ac:dyDescent="0.2"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</row>
    <row r="599" spans="2:28" x14ac:dyDescent="0.2"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</row>
    <row r="600" spans="2:28" x14ac:dyDescent="0.2"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</row>
    <row r="601" spans="2:28" x14ac:dyDescent="0.2"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</row>
    <row r="602" spans="2:28" x14ac:dyDescent="0.2"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</row>
    <row r="603" spans="2:28" x14ac:dyDescent="0.2"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</row>
    <row r="604" spans="2:28" x14ac:dyDescent="0.2"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</row>
    <row r="605" spans="2:28" x14ac:dyDescent="0.2"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</row>
    <row r="606" spans="2:28" x14ac:dyDescent="0.2"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</row>
    <row r="607" spans="2:28" x14ac:dyDescent="0.2"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</row>
    <row r="608" spans="2:28" x14ac:dyDescent="0.2"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</row>
    <row r="609" spans="2:28" x14ac:dyDescent="0.2"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</row>
    <row r="610" spans="2:28" x14ac:dyDescent="0.2"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</row>
    <row r="611" spans="2:28" x14ac:dyDescent="0.2"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</row>
    <row r="612" spans="2:28" x14ac:dyDescent="0.2"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</row>
    <row r="613" spans="2:28" x14ac:dyDescent="0.2"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</row>
    <row r="614" spans="2:28" x14ac:dyDescent="0.2"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</row>
    <row r="615" spans="2:28" x14ac:dyDescent="0.2"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</row>
    <row r="616" spans="2:28" x14ac:dyDescent="0.2"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</row>
    <row r="617" spans="2:28" x14ac:dyDescent="0.2"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</row>
    <row r="618" spans="2:28" x14ac:dyDescent="0.2"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</row>
    <row r="619" spans="2:28" x14ac:dyDescent="0.2"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</row>
    <row r="620" spans="2:28" x14ac:dyDescent="0.2"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</row>
    <row r="621" spans="2:28" x14ac:dyDescent="0.2"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</row>
    <row r="622" spans="2:28" x14ac:dyDescent="0.2"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</row>
    <row r="623" spans="2:28" x14ac:dyDescent="0.2"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</row>
    <row r="624" spans="2:28" x14ac:dyDescent="0.2"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</row>
    <row r="625" spans="2:28" x14ac:dyDescent="0.2"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</row>
    <row r="626" spans="2:28" x14ac:dyDescent="0.2"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</row>
    <row r="627" spans="2:28" x14ac:dyDescent="0.2"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</row>
    <row r="628" spans="2:28" x14ac:dyDescent="0.2"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</row>
    <row r="629" spans="2:28" x14ac:dyDescent="0.2"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</row>
    <row r="630" spans="2:28" x14ac:dyDescent="0.2"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</row>
    <row r="631" spans="2:28" x14ac:dyDescent="0.2"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</row>
    <row r="632" spans="2:28" x14ac:dyDescent="0.2"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</row>
    <row r="633" spans="2:28" x14ac:dyDescent="0.2"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</row>
    <row r="634" spans="2:28" x14ac:dyDescent="0.2"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</row>
    <row r="635" spans="2:28" x14ac:dyDescent="0.2"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</row>
    <row r="636" spans="2:28" x14ac:dyDescent="0.2"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</row>
    <row r="637" spans="2:28" x14ac:dyDescent="0.2"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</row>
    <row r="638" spans="2:28" x14ac:dyDescent="0.2"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</row>
    <row r="639" spans="2:28" x14ac:dyDescent="0.2"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</row>
    <row r="640" spans="2:28" x14ac:dyDescent="0.2"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</row>
    <row r="641" spans="2:28" x14ac:dyDescent="0.2"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</row>
    <row r="642" spans="2:28" x14ac:dyDescent="0.2"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</row>
    <row r="643" spans="2:28" x14ac:dyDescent="0.2"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</row>
    <row r="644" spans="2:28" x14ac:dyDescent="0.2"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</row>
    <row r="645" spans="2:28" x14ac:dyDescent="0.2"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</row>
    <row r="646" spans="2:28" x14ac:dyDescent="0.2"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</row>
    <row r="647" spans="2:28" x14ac:dyDescent="0.2"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</row>
    <row r="648" spans="2:28" x14ac:dyDescent="0.2"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</row>
    <row r="649" spans="2:28" x14ac:dyDescent="0.2"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</row>
    <row r="650" spans="2:28" x14ac:dyDescent="0.2"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</row>
    <row r="651" spans="2:28" x14ac:dyDescent="0.2"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</row>
    <row r="652" spans="2:28" x14ac:dyDescent="0.2"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</row>
    <row r="653" spans="2:28" x14ac:dyDescent="0.2"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</row>
    <row r="654" spans="2:28" x14ac:dyDescent="0.2"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</row>
    <row r="655" spans="2:28" x14ac:dyDescent="0.2"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</row>
    <row r="656" spans="2:28" x14ac:dyDescent="0.2"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</row>
    <row r="657" spans="2:28" x14ac:dyDescent="0.2"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</row>
    <row r="658" spans="2:28" x14ac:dyDescent="0.2"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</row>
    <row r="659" spans="2:28" x14ac:dyDescent="0.2"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</row>
    <row r="660" spans="2:28" x14ac:dyDescent="0.2"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</row>
    <row r="661" spans="2:28" x14ac:dyDescent="0.2"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</row>
    <row r="662" spans="2:28" x14ac:dyDescent="0.2"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</row>
    <row r="663" spans="2:28" x14ac:dyDescent="0.2"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</row>
    <row r="664" spans="2:28" x14ac:dyDescent="0.2"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</row>
    <row r="665" spans="2:28" x14ac:dyDescent="0.2"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</row>
    <row r="666" spans="2:28" x14ac:dyDescent="0.2"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</row>
    <row r="667" spans="2:28" x14ac:dyDescent="0.2"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</row>
    <row r="668" spans="2:28" x14ac:dyDescent="0.2"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</row>
    <row r="669" spans="2:28" x14ac:dyDescent="0.2"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</row>
    <row r="670" spans="2:28" x14ac:dyDescent="0.2"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</row>
    <row r="671" spans="2:28" x14ac:dyDescent="0.2"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</row>
    <row r="672" spans="2:28" x14ac:dyDescent="0.2"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</row>
    <row r="673" spans="2:28" x14ac:dyDescent="0.2"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</row>
    <row r="674" spans="2:28" x14ac:dyDescent="0.2"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</row>
    <row r="675" spans="2:28" x14ac:dyDescent="0.2"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</row>
    <row r="676" spans="2:28" x14ac:dyDescent="0.2"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</row>
    <row r="677" spans="2:28" x14ac:dyDescent="0.2"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</row>
    <row r="678" spans="2:28" x14ac:dyDescent="0.2"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</row>
    <row r="679" spans="2:28" x14ac:dyDescent="0.2"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</row>
    <row r="680" spans="2:28" x14ac:dyDescent="0.2"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</row>
    <row r="681" spans="2:28" x14ac:dyDescent="0.2"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</row>
    <row r="682" spans="2:28" x14ac:dyDescent="0.2"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</row>
    <row r="683" spans="2:28" x14ac:dyDescent="0.2"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</row>
    <row r="684" spans="2:28" x14ac:dyDescent="0.2"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</row>
    <row r="685" spans="2:28" x14ac:dyDescent="0.2"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</row>
    <row r="686" spans="2:28" x14ac:dyDescent="0.2"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</row>
    <row r="687" spans="2:28" x14ac:dyDescent="0.2"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</row>
    <row r="688" spans="2:28" x14ac:dyDescent="0.2"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</row>
    <row r="689" spans="2:28" x14ac:dyDescent="0.2"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</row>
    <row r="690" spans="2:28" x14ac:dyDescent="0.2"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</row>
    <row r="691" spans="2:28" x14ac:dyDescent="0.2"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</row>
    <row r="692" spans="2:28" x14ac:dyDescent="0.2"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</row>
    <row r="693" spans="2:28" x14ac:dyDescent="0.2"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</row>
    <row r="694" spans="2:28" x14ac:dyDescent="0.2"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</row>
    <row r="695" spans="2:28" x14ac:dyDescent="0.2"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</row>
    <row r="696" spans="2:28" x14ac:dyDescent="0.2"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</row>
    <row r="697" spans="2:28" x14ac:dyDescent="0.2"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</row>
    <row r="698" spans="2:28" x14ac:dyDescent="0.2"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</row>
    <row r="699" spans="2:28" x14ac:dyDescent="0.2"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</row>
    <row r="700" spans="2:28" x14ac:dyDescent="0.2"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</row>
    <row r="701" spans="2:28" x14ac:dyDescent="0.2"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</row>
    <row r="702" spans="2:28" x14ac:dyDescent="0.2"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</row>
    <row r="703" spans="2:28" x14ac:dyDescent="0.2"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</row>
    <row r="704" spans="2:28" x14ac:dyDescent="0.2"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</row>
    <row r="705" spans="2:28" x14ac:dyDescent="0.2"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</row>
    <row r="706" spans="2:28" x14ac:dyDescent="0.2"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</row>
    <row r="707" spans="2:28" x14ac:dyDescent="0.2"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</row>
    <row r="708" spans="2:28" x14ac:dyDescent="0.2"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</row>
    <row r="709" spans="2:28" x14ac:dyDescent="0.2"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</row>
    <row r="710" spans="2:28" x14ac:dyDescent="0.2"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</row>
    <row r="711" spans="2:28" x14ac:dyDescent="0.2"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</row>
    <row r="712" spans="2:28" x14ac:dyDescent="0.2"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</row>
    <row r="713" spans="2:28" x14ac:dyDescent="0.2"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</row>
    <row r="714" spans="2:28" x14ac:dyDescent="0.2"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</row>
    <row r="715" spans="2:28" x14ac:dyDescent="0.2"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</row>
    <row r="716" spans="2:28" x14ac:dyDescent="0.2"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</row>
    <row r="717" spans="2:28" x14ac:dyDescent="0.2"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</row>
    <row r="718" spans="2:28" x14ac:dyDescent="0.2"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</row>
    <row r="719" spans="2:28" x14ac:dyDescent="0.2"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</row>
    <row r="720" spans="2:28" x14ac:dyDescent="0.2"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</row>
    <row r="721" spans="2:28" x14ac:dyDescent="0.2"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</row>
    <row r="722" spans="2:28" x14ac:dyDescent="0.2"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</row>
    <row r="723" spans="2:28" x14ac:dyDescent="0.2"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</row>
    <row r="724" spans="2:28" x14ac:dyDescent="0.2"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</row>
    <row r="725" spans="2:28" x14ac:dyDescent="0.2"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</row>
    <row r="726" spans="2:28" x14ac:dyDescent="0.2"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</row>
    <row r="727" spans="2:28" x14ac:dyDescent="0.2"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</row>
    <row r="728" spans="2:28" x14ac:dyDescent="0.2"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</row>
    <row r="729" spans="2:28" x14ac:dyDescent="0.2"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</row>
    <row r="730" spans="2:28" x14ac:dyDescent="0.2"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</row>
    <row r="731" spans="2:28" x14ac:dyDescent="0.2"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</row>
    <row r="732" spans="2:28" x14ac:dyDescent="0.2"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</row>
    <row r="733" spans="2:28" x14ac:dyDescent="0.2"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</row>
    <row r="734" spans="2:28" x14ac:dyDescent="0.2"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</row>
    <row r="735" spans="2:28" x14ac:dyDescent="0.2"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</row>
    <row r="736" spans="2:28" x14ac:dyDescent="0.2"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</row>
    <row r="737" spans="2:28" x14ac:dyDescent="0.2"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</row>
    <row r="738" spans="2:28" x14ac:dyDescent="0.2"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</row>
    <row r="739" spans="2:28" x14ac:dyDescent="0.2"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</row>
    <row r="740" spans="2:28" x14ac:dyDescent="0.2"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</row>
    <row r="741" spans="2:28" x14ac:dyDescent="0.2"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</row>
    <row r="742" spans="2:28" x14ac:dyDescent="0.2"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</row>
    <row r="743" spans="2:28" x14ac:dyDescent="0.2"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</row>
    <row r="744" spans="2:28" x14ac:dyDescent="0.2"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</row>
    <row r="745" spans="2:28" x14ac:dyDescent="0.2"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</row>
    <row r="746" spans="2:28" x14ac:dyDescent="0.2"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</row>
    <row r="747" spans="2:28" x14ac:dyDescent="0.2"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</row>
    <row r="748" spans="2:28" x14ac:dyDescent="0.2"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</row>
    <row r="749" spans="2:28" x14ac:dyDescent="0.2"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</row>
    <row r="750" spans="2:28" x14ac:dyDescent="0.2"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</row>
    <row r="751" spans="2:28" x14ac:dyDescent="0.2"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</row>
    <row r="752" spans="2:28" x14ac:dyDescent="0.2"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</row>
    <row r="753" spans="2:28" x14ac:dyDescent="0.2"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</row>
    <row r="754" spans="2:28" x14ac:dyDescent="0.2"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</row>
    <row r="755" spans="2:28" x14ac:dyDescent="0.2"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</row>
    <row r="756" spans="2:28" x14ac:dyDescent="0.2"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</row>
    <row r="757" spans="2:28" x14ac:dyDescent="0.2"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</row>
    <row r="758" spans="2:28" x14ac:dyDescent="0.2"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</row>
    <row r="759" spans="2:28" x14ac:dyDescent="0.2"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</row>
    <row r="760" spans="2:28" x14ac:dyDescent="0.2"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</row>
    <row r="761" spans="2:28" x14ac:dyDescent="0.2"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</row>
    <row r="762" spans="2:28" x14ac:dyDescent="0.2"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</row>
    <row r="763" spans="2:28" x14ac:dyDescent="0.2"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</row>
    <row r="764" spans="2:28" x14ac:dyDescent="0.2"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</row>
    <row r="765" spans="2:28" x14ac:dyDescent="0.2"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</row>
    <row r="766" spans="2:28" x14ac:dyDescent="0.2"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</row>
    <row r="767" spans="2:28" x14ac:dyDescent="0.2"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</row>
    <row r="768" spans="2:28" x14ac:dyDescent="0.2"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</row>
    <row r="769" spans="2:28" x14ac:dyDescent="0.2"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</row>
    <row r="770" spans="2:28" x14ac:dyDescent="0.2"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</row>
    <row r="771" spans="2:28" x14ac:dyDescent="0.2"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</row>
    <row r="772" spans="2:28" x14ac:dyDescent="0.2"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</row>
    <row r="773" spans="2:28" x14ac:dyDescent="0.2"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</row>
    <row r="774" spans="2:28" x14ac:dyDescent="0.2"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</row>
    <row r="775" spans="2:28" x14ac:dyDescent="0.2"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</row>
    <row r="776" spans="2:28" x14ac:dyDescent="0.2"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</row>
    <row r="777" spans="2:28" x14ac:dyDescent="0.2"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</row>
    <row r="778" spans="2:28" x14ac:dyDescent="0.2"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</row>
    <row r="779" spans="2:28" x14ac:dyDescent="0.2"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</row>
    <row r="780" spans="2:28" x14ac:dyDescent="0.2"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</row>
    <row r="781" spans="2:28" x14ac:dyDescent="0.2"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</row>
    <row r="782" spans="2:28" x14ac:dyDescent="0.2"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</row>
    <row r="783" spans="2:28" x14ac:dyDescent="0.2"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</row>
    <row r="784" spans="2:28" x14ac:dyDescent="0.2"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</row>
    <row r="785" spans="2:28" x14ac:dyDescent="0.2"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</row>
    <row r="786" spans="2:28" x14ac:dyDescent="0.2"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</row>
    <row r="787" spans="2:28" x14ac:dyDescent="0.2"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</row>
    <row r="788" spans="2:28" x14ac:dyDescent="0.2"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</row>
    <row r="789" spans="2:28" x14ac:dyDescent="0.2"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</row>
    <row r="790" spans="2:28" x14ac:dyDescent="0.2"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</row>
    <row r="791" spans="2:28" x14ac:dyDescent="0.2"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</row>
    <row r="792" spans="2:28" x14ac:dyDescent="0.2"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</row>
    <row r="793" spans="2:28" x14ac:dyDescent="0.2"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</row>
    <row r="794" spans="2:28" x14ac:dyDescent="0.2"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</row>
    <row r="795" spans="2:28" x14ac:dyDescent="0.2"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</row>
    <row r="796" spans="2:28" x14ac:dyDescent="0.2"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</row>
    <row r="797" spans="2:28" x14ac:dyDescent="0.2"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</row>
    <row r="798" spans="2:28" x14ac:dyDescent="0.2"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</row>
    <row r="799" spans="2:28" x14ac:dyDescent="0.2"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</row>
    <row r="800" spans="2:28" x14ac:dyDescent="0.2"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</row>
    <row r="801" spans="2:28" x14ac:dyDescent="0.2"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</row>
    <row r="802" spans="2:28" x14ac:dyDescent="0.2"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</row>
    <row r="803" spans="2:28" x14ac:dyDescent="0.2"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</row>
    <row r="804" spans="2:28" x14ac:dyDescent="0.2"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</row>
    <row r="805" spans="2:28" x14ac:dyDescent="0.2"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</row>
    <row r="806" spans="2:28" x14ac:dyDescent="0.2"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</row>
    <row r="807" spans="2:28" x14ac:dyDescent="0.2"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</row>
    <row r="808" spans="2:28" x14ac:dyDescent="0.2"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</row>
    <row r="809" spans="2:28" x14ac:dyDescent="0.2"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</row>
    <row r="810" spans="2:28" x14ac:dyDescent="0.2"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</row>
    <row r="811" spans="2:28" x14ac:dyDescent="0.2"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</row>
    <row r="812" spans="2:28" x14ac:dyDescent="0.2"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</row>
    <row r="813" spans="2:28" x14ac:dyDescent="0.2"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</row>
    <row r="814" spans="2:28" x14ac:dyDescent="0.2"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</row>
    <row r="815" spans="2:28" x14ac:dyDescent="0.2"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</row>
    <row r="816" spans="2:28" x14ac:dyDescent="0.2"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</row>
    <row r="817" spans="2:28" x14ac:dyDescent="0.2"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</row>
    <row r="818" spans="2:28" x14ac:dyDescent="0.2"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</row>
    <row r="819" spans="2:28" x14ac:dyDescent="0.2"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</row>
    <row r="820" spans="2:28" x14ac:dyDescent="0.2"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</row>
    <row r="821" spans="2:28" x14ac:dyDescent="0.2"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</row>
    <row r="822" spans="2:28" x14ac:dyDescent="0.2"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</row>
    <row r="823" spans="2:28" x14ac:dyDescent="0.2"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</row>
    <row r="824" spans="2:28" x14ac:dyDescent="0.2"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</row>
    <row r="825" spans="2:28" x14ac:dyDescent="0.2"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</row>
    <row r="826" spans="2:28" x14ac:dyDescent="0.2"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</row>
    <row r="827" spans="2:28" x14ac:dyDescent="0.2"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</row>
    <row r="828" spans="2:28" x14ac:dyDescent="0.2"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</row>
    <row r="829" spans="2:28" x14ac:dyDescent="0.2"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</row>
    <row r="830" spans="2:28" x14ac:dyDescent="0.2"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</row>
    <row r="831" spans="2:28" x14ac:dyDescent="0.2"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</row>
    <row r="832" spans="2:28" x14ac:dyDescent="0.2"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</row>
    <row r="833" spans="2:28" x14ac:dyDescent="0.2"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</row>
    <row r="834" spans="2:28" x14ac:dyDescent="0.2"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</row>
    <row r="835" spans="2:28" x14ac:dyDescent="0.2"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</row>
    <row r="836" spans="2:28" x14ac:dyDescent="0.2"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</row>
    <row r="837" spans="2:28" x14ac:dyDescent="0.2"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</row>
    <row r="838" spans="2:28" x14ac:dyDescent="0.2"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</row>
    <row r="839" spans="2:28" x14ac:dyDescent="0.2"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</row>
    <row r="840" spans="2:28" x14ac:dyDescent="0.2"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</row>
    <row r="841" spans="2:28" x14ac:dyDescent="0.2"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</row>
    <row r="842" spans="2:28" x14ac:dyDescent="0.2"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</row>
    <row r="843" spans="2:28" x14ac:dyDescent="0.2"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</row>
    <row r="844" spans="2:28" x14ac:dyDescent="0.2"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</row>
    <row r="845" spans="2:28" x14ac:dyDescent="0.2"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</row>
    <row r="846" spans="2:28" x14ac:dyDescent="0.2"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</row>
    <row r="847" spans="2:28" x14ac:dyDescent="0.2"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</row>
    <row r="848" spans="2:28" x14ac:dyDescent="0.2"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</row>
    <row r="849" spans="2:28" x14ac:dyDescent="0.2"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</row>
    <row r="850" spans="2:28" x14ac:dyDescent="0.2"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</row>
    <row r="851" spans="2:28" x14ac:dyDescent="0.2"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</row>
    <row r="852" spans="2:28" x14ac:dyDescent="0.2"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</row>
    <row r="853" spans="2:28" x14ac:dyDescent="0.2"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</row>
    <row r="854" spans="2:28" x14ac:dyDescent="0.2"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</row>
    <row r="855" spans="2:28" x14ac:dyDescent="0.2"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</row>
    <row r="856" spans="2:28" x14ac:dyDescent="0.2"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</row>
    <row r="857" spans="2:28" x14ac:dyDescent="0.2"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</row>
    <row r="858" spans="2:28" x14ac:dyDescent="0.2"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</row>
    <row r="859" spans="2:28" x14ac:dyDescent="0.2"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</row>
    <row r="860" spans="2:28" x14ac:dyDescent="0.2"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</row>
    <row r="861" spans="2:28" x14ac:dyDescent="0.2"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</row>
    <row r="862" spans="2:28" x14ac:dyDescent="0.2"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</row>
    <row r="863" spans="2:28" x14ac:dyDescent="0.2"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</row>
    <row r="864" spans="2:28" x14ac:dyDescent="0.2"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</row>
    <row r="865" spans="2:28" x14ac:dyDescent="0.2"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</row>
    <row r="866" spans="2:28" x14ac:dyDescent="0.2"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</row>
    <row r="867" spans="2:28" x14ac:dyDescent="0.2"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</row>
    <row r="868" spans="2:28" x14ac:dyDescent="0.2"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</row>
    <row r="869" spans="2:28" x14ac:dyDescent="0.2"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</row>
    <row r="870" spans="2:28" x14ac:dyDescent="0.2"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</row>
    <row r="871" spans="2:28" x14ac:dyDescent="0.2"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</row>
    <row r="872" spans="2:28" x14ac:dyDescent="0.2"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</row>
    <row r="873" spans="2:28" x14ac:dyDescent="0.2"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</row>
    <row r="874" spans="2:28" x14ac:dyDescent="0.2"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</row>
    <row r="875" spans="2:28" x14ac:dyDescent="0.2"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</row>
    <row r="876" spans="2:28" x14ac:dyDescent="0.2"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</row>
    <row r="877" spans="2:28" x14ac:dyDescent="0.2"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</row>
    <row r="878" spans="2:28" x14ac:dyDescent="0.2"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</row>
    <row r="879" spans="2:28" x14ac:dyDescent="0.2"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</row>
    <row r="880" spans="2:28" x14ac:dyDescent="0.2"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</row>
    <row r="881" spans="2:28" x14ac:dyDescent="0.2"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</row>
    <row r="882" spans="2:28" x14ac:dyDescent="0.2"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</row>
    <row r="883" spans="2:28" x14ac:dyDescent="0.2"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</row>
    <row r="884" spans="2:28" x14ac:dyDescent="0.2"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</row>
    <row r="885" spans="2:28" x14ac:dyDescent="0.2"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</row>
    <row r="886" spans="2:28" x14ac:dyDescent="0.2"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</row>
    <row r="887" spans="2:28" x14ac:dyDescent="0.2"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</row>
    <row r="888" spans="2:28" x14ac:dyDescent="0.2"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</row>
    <row r="889" spans="2:28" x14ac:dyDescent="0.2"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</row>
    <row r="890" spans="2:28" x14ac:dyDescent="0.2"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</row>
    <row r="891" spans="2:28" x14ac:dyDescent="0.2"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</row>
    <row r="892" spans="2:28" x14ac:dyDescent="0.2"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</row>
    <row r="893" spans="2:28" x14ac:dyDescent="0.2"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</row>
    <row r="894" spans="2:28" x14ac:dyDescent="0.2"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</row>
    <row r="895" spans="2:28" x14ac:dyDescent="0.2"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</row>
    <row r="896" spans="2:28" x14ac:dyDescent="0.2"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</row>
    <row r="897" spans="2:28" x14ac:dyDescent="0.2"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</row>
    <row r="898" spans="2:28" x14ac:dyDescent="0.2"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</row>
    <row r="899" spans="2:28" x14ac:dyDescent="0.2"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</row>
    <row r="900" spans="2:28" x14ac:dyDescent="0.2"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</row>
    <row r="901" spans="2:28" x14ac:dyDescent="0.2"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</row>
    <row r="902" spans="2:28" x14ac:dyDescent="0.2"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</row>
    <row r="903" spans="2:28" x14ac:dyDescent="0.2"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</row>
    <row r="904" spans="2:28" x14ac:dyDescent="0.2"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</row>
    <row r="905" spans="2:28" x14ac:dyDescent="0.2"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</row>
    <row r="906" spans="2:28" x14ac:dyDescent="0.2"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</row>
    <row r="907" spans="2:28" x14ac:dyDescent="0.2"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</row>
    <row r="908" spans="2:28" x14ac:dyDescent="0.2"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</row>
    <row r="909" spans="2:28" x14ac:dyDescent="0.2"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</row>
    <row r="910" spans="2:28" x14ac:dyDescent="0.2"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</row>
    <row r="911" spans="2:28" x14ac:dyDescent="0.2"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</row>
    <row r="912" spans="2:28" x14ac:dyDescent="0.2"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</row>
    <row r="913" spans="2:28" x14ac:dyDescent="0.2"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</row>
    <row r="914" spans="2:28" x14ac:dyDescent="0.2"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</row>
    <row r="915" spans="2:28" x14ac:dyDescent="0.2"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</row>
    <row r="916" spans="2:28" x14ac:dyDescent="0.2"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</row>
    <row r="917" spans="2:28" x14ac:dyDescent="0.2"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</row>
    <row r="918" spans="2:28" x14ac:dyDescent="0.2"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</row>
    <row r="919" spans="2:28" x14ac:dyDescent="0.2"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</row>
    <row r="920" spans="2:28" x14ac:dyDescent="0.2"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</row>
    <row r="921" spans="2:28" x14ac:dyDescent="0.2"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</row>
    <row r="922" spans="2:28" x14ac:dyDescent="0.2"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</row>
    <row r="923" spans="2:28" x14ac:dyDescent="0.2"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</row>
    <row r="924" spans="2:28" x14ac:dyDescent="0.2"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</row>
    <row r="925" spans="2:28" x14ac:dyDescent="0.2"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</row>
    <row r="926" spans="2:28" x14ac:dyDescent="0.2"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</row>
    <row r="927" spans="2:28" x14ac:dyDescent="0.2"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</row>
    <row r="928" spans="2:28" x14ac:dyDescent="0.2"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</row>
    <row r="929" spans="2:28" x14ac:dyDescent="0.2"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</row>
    <row r="930" spans="2:28" x14ac:dyDescent="0.2"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</row>
    <row r="931" spans="2:28" x14ac:dyDescent="0.2"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</row>
    <row r="932" spans="2:28" x14ac:dyDescent="0.2"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</row>
    <row r="933" spans="2:28" x14ac:dyDescent="0.2"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</row>
    <row r="934" spans="2:28" x14ac:dyDescent="0.2"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</row>
    <row r="935" spans="2:28" x14ac:dyDescent="0.2"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</row>
    <row r="936" spans="2:28" x14ac:dyDescent="0.2"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</row>
    <row r="937" spans="2:28" x14ac:dyDescent="0.2"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</row>
    <row r="938" spans="2:28" x14ac:dyDescent="0.2"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</row>
    <row r="939" spans="2:28" x14ac:dyDescent="0.2"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</row>
    <row r="940" spans="2:28" x14ac:dyDescent="0.2"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</row>
    <row r="941" spans="2:28" x14ac:dyDescent="0.2"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</row>
    <row r="942" spans="2:28" x14ac:dyDescent="0.2"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</row>
    <row r="943" spans="2:28" x14ac:dyDescent="0.2"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</row>
    <row r="944" spans="2:28" x14ac:dyDescent="0.2"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</row>
    <row r="945" spans="2:28" x14ac:dyDescent="0.2"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</row>
    <row r="946" spans="2:28" x14ac:dyDescent="0.2"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</row>
    <row r="947" spans="2:28" x14ac:dyDescent="0.2"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</row>
    <row r="948" spans="2:28" x14ac:dyDescent="0.2"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</row>
    <row r="949" spans="2:28" x14ac:dyDescent="0.2"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</row>
    <row r="950" spans="2:28" x14ac:dyDescent="0.2"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</row>
    <row r="951" spans="2:28" x14ac:dyDescent="0.2"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</row>
    <row r="952" spans="2:28" x14ac:dyDescent="0.2"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</row>
    <row r="953" spans="2:28" x14ac:dyDescent="0.2"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</row>
    <row r="954" spans="2:28" x14ac:dyDescent="0.2"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</row>
    <row r="955" spans="2:28" x14ac:dyDescent="0.2"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</row>
    <row r="956" spans="2:28" x14ac:dyDescent="0.2"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</row>
    <row r="957" spans="2:28" x14ac:dyDescent="0.2"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</row>
    <row r="958" spans="2:28" x14ac:dyDescent="0.2"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</row>
    <row r="959" spans="2:28" x14ac:dyDescent="0.2"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</row>
    <row r="960" spans="2:28" x14ac:dyDescent="0.2"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</row>
    <row r="961" spans="2:28" x14ac:dyDescent="0.2"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</row>
    <row r="962" spans="2:28" x14ac:dyDescent="0.2"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</row>
    <row r="963" spans="2:28" x14ac:dyDescent="0.2"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</row>
    <row r="964" spans="2:28" x14ac:dyDescent="0.2"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</row>
    <row r="965" spans="2:28" x14ac:dyDescent="0.2"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</row>
    <row r="966" spans="2:28" x14ac:dyDescent="0.2"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</row>
    <row r="967" spans="2:28" x14ac:dyDescent="0.2"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</row>
    <row r="968" spans="2:28" x14ac:dyDescent="0.2"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</row>
    <row r="969" spans="2:28" x14ac:dyDescent="0.2"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</row>
    <row r="970" spans="2:28" x14ac:dyDescent="0.2"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</row>
    <row r="971" spans="2:28" x14ac:dyDescent="0.2"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</row>
    <row r="972" spans="2:28" x14ac:dyDescent="0.2"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</row>
    <row r="973" spans="2:28" x14ac:dyDescent="0.2"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</row>
    <row r="974" spans="2:28" x14ac:dyDescent="0.2"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</row>
    <row r="975" spans="2:28" x14ac:dyDescent="0.2"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</row>
    <row r="976" spans="2:28" x14ac:dyDescent="0.2"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</row>
    <row r="977" spans="2:28" x14ac:dyDescent="0.2"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</row>
    <row r="978" spans="2:28" x14ac:dyDescent="0.2"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</row>
    <row r="979" spans="2:28" x14ac:dyDescent="0.2"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</row>
    <row r="980" spans="2:28" x14ac:dyDescent="0.2"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</row>
    <row r="981" spans="2:28" x14ac:dyDescent="0.2"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</row>
    <row r="982" spans="2:28" x14ac:dyDescent="0.2"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</row>
    <row r="983" spans="2:28" x14ac:dyDescent="0.2"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</row>
    <row r="984" spans="2:28" x14ac:dyDescent="0.2"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</row>
    <row r="985" spans="2:28" x14ac:dyDescent="0.2"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</row>
    <row r="986" spans="2:28" x14ac:dyDescent="0.2"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</row>
    <row r="987" spans="2:28" x14ac:dyDescent="0.2"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</row>
    <row r="988" spans="2:28" x14ac:dyDescent="0.2"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</row>
    <row r="989" spans="2:28" x14ac:dyDescent="0.2"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</row>
    <row r="990" spans="2:28" x14ac:dyDescent="0.2"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</row>
    <row r="991" spans="2:28" x14ac:dyDescent="0.2"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</row>
    <row r="992" spans="2:28" x14ac:dyDescent="0.2"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</row>
    <row r="993" spans="2:28" x14ac:dyDescent="0.2"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</row>
    <row r="994" spans="2:28" x14ac:dyDescent="0.2"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</row>
    <row r="995" spans="2:28" x14ac:dyDescent="0.2"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</row>
    <row r="996" spans="2:28" x14ac:dyDescent="0.2"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</row>
    <row r="997" spans="2:28" x14ac:dyDescent="0.2"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</row>
    <row r="998" spans="2:28" x14ac:dyDescent="0.2"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</row>
    <row r="999" spans="2:28" x14ac:dyDescent="0.2"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</row>
    <row r="1000" spans="2:28" x14ac:dyDescent="0.2"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7C0D6-634E-46D5-BF7D-2F5601219385}">
  <dimension ref="A1:I13"/>
  <sheetViews>
    <sheetView workbookViewId="0">
      <selection activeCell="C13" sqref="C13"/>
    </sheetView>
  </sheetViews>
  <sheetFormatPr defaultRowHeight="12.75" x14ac:dyDescent="0.2"/>
  <cols>
    <col min="2" max="2" width="20.85546875" customWidth="1"/>
    <col min="3" max="3" width="31" customWidth="1"/>
  </cols>
  <sheetData>
    <row r="1" spans="1:9" x14ac:dyDescent="0.2">
      <c r="A1" s="31" t="s">
        <v>329</v>
      </c>
      <c r="B1" s="32" t="s">
        <v>317</v>
      </c>
      <c r="C1" s="32" t="s">
        <v>325</v>
      </c>
      <c r="D1" s="29"/>
      <c r="E1" s="30"/>
      <c r="F1" s="30"/>
      <c r="G1" s="30"/>
      <c r="H1" s="30"/>
      <c r="I1" s="30"/>
    </row>
    <row r="2" spans="1:9" ht="14.25" x14ac:dyDescent="0.2">
      <c r="A2">
        <v>0</v>
      </c>
      <c r="B2" s="27" t="s">
        <v>331</v>
      </c>
      <c r="C2" s="33" t="s">
        <v>332</v>
      </c>
      <c r="D2" s="14"/>
      <c r="E2" s="14"/>
      <c r="F2" s="14"/>
      <c r="G2" s="14"/>
      <c r="H2" s="14"/>
      <c r="I2" s="14"/>
    </row>
    <row r="3" spans="1:9" ht="14.25" x14ac:dyDescent="0.2">
      <c r="A3">
        <v>1</v>
      </c>
      <c r="B3" s="27" t="s">
        <v>330</v>
      </c>
      <c r="C3" s="34" t="s">
        <v>333</v>
      </c>
      <c r="D3" s="27"/>
      <c r="E3" s="14"/>
      <c r="F3" s="14"/>
      <c r="G3" s="14"/>
      <c r="H3" s="14"/>
      <c r="I3" s="14"/>
    </row>
    <row r="4" spans="1:9" ht="14.25" x14ac:dyDescent="0.2">
      <c r="A4">
        <v>2</v>
      </c>
      <c r="B4" s="27" t="s">
        <v>335</v>
      </c>
      <c r="C4" s="33" t="s">
        <v>334</v>
      </c>
      <c r="D4" s="14"/>
      <c r="E4" s="14"/>
      <c r="F4" s="14"/>
      <c r="G4" s="14"/>
      <c r="H4" s="14"/>
      <c r="I4" s="14"/>
    </row>
    <row r="5" spans="1:9" x14ac:dyDescent="0.2">
      <c r="B5" s="14"/>
      <c r="C5" s="14"/>
      <c r="D5" s="14"/>
      <c r="E5" s="14"/>
      <c r="F5" s="14"/>
      <c r="G5" s="14"/>
      <c r="H5" s="14"/>
      <c r="I5" s="14"/>
    </row>
    <row r="6" spans="1:9" x14ac:dyDescent="0.2">
      <c r="B6" s="14"/>
      <c r="C6" s="14"/>
      <c r="D6" s="14"/>
      <c r="E6" s="14"/>
      <c r="F6" s="14"/>
      <c r="G6" s="14"/>
      <c r="H6" s="14"/>
      <c r="I6" s="14"/>
    </row>
    <row r="7" spans="1:9" x14ac:dyDescent="0.2">
      <c r="B7" s="14"/>
      <c r="C7" s="14"/>
      <c r="D7" s="14"/>
      <c r="E7" s="14"/>
      <c r="F7" s="14"/>
      <c r="G7" s="14"/>
      <c r="H7" s="14"/>
      <c r="I7" s="14"/>
    </row>
    <row r="8" spans="1:9" x14ac:dyDescent="0.2">
      <c r="B8" s="14"/>
      <c r="C8" s="14"/>
      <c r="D8" s="14"/>
      <c r="E8" s="14"/>
      <c r="F8" s="14"/>
      <c r="G8" s="14"/>
      <c r="H8" s="14"/>
      <c r="I8" s="14"/>
    </row>
    <row r="9" spans="1:9" x14ac:dyDescent="0.2">
      <c r="B9" s="14"/>
      <c r="C9" s="14"/>
      <c r="D9" s="14"/>
      <c r="E9" s="14"/>
      <c r="F9" s="14"/>
      <c r="G9" s="14"/>
      <c r="H9" s="14"/>
      <c r="I9" s="14"/>
    </row>
    <row r="10" spans="1:9" x14ac:dyDescent="0.2">
      <c r="B10" s="14"/>
      <c r="C10" s="14"/>
      <c r="D10" s="14"/>
      <c r="E10" s="14"/>
      <c r="F10" s="14"/>
      <c r="G10" s="14"/>
      <c r="H10" s="14"/>
      <c r="I10" s="14"/>
    </row>
    <row r="11" spans="1:9" x14ac:dyDescent="0.2">
      <c r="B11" s="14"/>
      <c r="C11" s="14"/>
      <c r="D11" s="14"/>
      <c r="E11" s="14"/>
      <c r="F11" s="14"/>
      <c r="G11" s="14"/>
      <c r="H11" s="14"/>
      <c r="I11" s="14"/>
    </row>
    <row r="12" spans="1:9" x14ac:dyDescent="0.2">
      <c r="B12" s="14"/>
      <c r="C12" s="14"/>
      <c r="D12" s="14"/>
      <c r="E12" s="14"/>
      <c r="F12" s="14"/>
      <c r="G12" s="14"/>
      <c r="H12" s="14"/>
      <c r="I12" s="14"/>
    </row>
    <row r="13" spans="1:9" x14ac:dyDescent="0.2">
      <c r="B13" s="14"/>
      <c r="C13" s="14"/>
      <c r="D13" s="14"/>
      <c r="E13" s="14"/>
      <c r="F13" s="14"/>
      <c r="G13" s="14"/>
      <c r="H13" s="14"/>
      <c r="I13" s="14"/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000"/>
  <sheetViews>
    <sheetView workbookViewId="0">
      <selection activeCell="F2" sqref="F2"/>
    </sheetView>
  </sheetViews>
  <sheetFormatPr defaultColWidth="12.5703125" defaultRowHeight="15.75" customHeight="1" x14ac:dyDescent="0.2"/>
  <cols>
    <col min="1" max="1" width="12.5703125" style="43"/>
    <col min="2" max="2" width="28.85546875" style="43" customWidth="1"/>
    <col min="3" max="5" width="12.5703125" style="43"/>
    <col min="6" max="6" width="68.140625" style="43" customWidth="1"/>
    <col min="7" max="16384" width="12.5703125" style="43"/>
  </cols>
  <sheetData>
    <row r="1" spans="1:26" x14ac:dyDescent="0.2">
      <c r="A1" s="16" t="s">
        <v>329</v>
      </c>
      <c r="B1" s="38" t="s">
        <v>315</v>
      </c>
      <c r="C1" s="38" t="s">
        <v>353</v>
      </c>
      <c r="D1" s="38" t="s">
        <v>354</v>
      </c>
      <c r="E1" s="38" t="s">
        <v>376</v>
      </c>
      <c r="F1" s="38" t="s">
        <v>325</v>
      </c>
      <c r="G1" s="38" t="s">
        <v>350</v>
      </c>
      <c r="H1" s="38" t="s">
        <v>377</v>
      </c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8">
        <v>0</v>
      </c>
      <c r="B2" s="40" t="s">
        <v>395</v>
      </c>
      <c r="C2" s="18">
        <f t="shared" ref="C2:D2" si="0">1</f>
        <v>1</v>
      </c>
      <c r="D2" s="18">
        <f t="shared" si="0"/>
        <v>1</v>
      </c>
      <c r="E2" s="18">
        <v>0</v>
      </c>
      <c r="F2" s="18" t="s">
        <v>276</v>
      </c>
      <c r="G2" s="18">
        <v>0</v>
      </c>
      <c r="H2" s="18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x14ac:dyDescent="0.2">
      <c r="A3" s="18">
        <v>1</v>
      </c>
      <c r="B3" s="39" t="s">
        <v>396</v>
      </c>
      <c r="C3" s="18">
        <f>7</f>
        <v>7</v>
      </c>
      <c r="D3" s="18">
        <v>2</v>
      </c>
      <c r="E3" s="18">
        <v>0</v>
      </c>
      <c r="F3" s="18" t="s">
        <v>277</v>
      </c>
      <c r="G3" s="18">
        <v>1500</v>
      </c>
      <c r="H3" s="18" t="s">
        <v>278</v>
      </c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x14ac:dyDescent="0.2">
      <c r="A4" s="18">
        <v>2</v>
      </c>
      <c r="B4" s="40" t="s">
        <v>397</v>
      </c>
      <c r="C4" s="18">
        <v>15</v>
      </c>
      <c r="D4" s="18">
        <v>3</v>
      </c>
      <c r="E4" s="18">
        <v>0</v>
      </c>
      <c r="F4" s="18" t="s">
        <v>279</v>
      </c>
      <c r="G4" s="18">
        <v>3000</v>
      </c>
      <c r="H4" s="18" t="s">
        <v>278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x14ac:dyDescent="0.2">
      <c r="A5" s="18">
        <v>3</v>
      </c>
      <c r="B5" s="40" t="s">
        <v>398</v>
      </c>
      <c r="C5" s="18">
        <f>17</f>
        <v>17</v>
      </c>
      <c r="D5" s="18">
        <v>0</v>
      </c>
      <c r="E5" s="18">
        <f>10</f>
        <v>10</v>
      </c>
      <c r="F5" s="18" t="s">
        <v>290</v>
      </c>
      <c r="G5" s="18">
        <v>4000</v>
      </c>
      <c r="H5" s="18" t="s">
        <v>4</v>
      </c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x14ac:dyDescent="0.2">
      <c r="A6" s="18">
        <v>4</v>
      </c>
      <c r="B6" s="40" t="s">
        <v>399</v>
      </c>
      <c r="C6" s="18">
        <f>20</f>
        <v>20</v>
      </c>
      <c r="D6" s="18">
        <v>-5</v>
      </c>
      <c r="E6" s="18">
        <v>0</v>
      </c>
      <c r="F6" s="18" t="s">
        <v>291</v>
      </c>
      <c r="G6" s="18">
        <v>4000</v>
      </c>
      <c r="H6" s="18" t="s">
        <v>31</v>
      </c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2">
      <c r="A7" s="18">
        <v>5</v>
      </c>
      <c r="B7" s="40" t="s">
        <v>400</v>
      </c>
      <c r="C7" s="18">
        <f>15</f>
        <v>15</v>
      </c>
      <c r="D7" s="18">
        <f>2</f>
        <v>2</v>
      </c>
      <c r="E7" s="18">
        <v>0</v>
      </c>
      <c r="F7" s="18" t="s">
        <v>292</v>
      </c>
      <c r="G7" s="18">
        <v>4000</v>
      </c>
      <c r="H7" s="18" t="s">
        <v>78</v>
      </c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2">
      <c r="A8" s="18">
        <v>6</v>
      </c>
      <c r="B8" s="18" t="s">
        <v>280</v>
      </c>
      <c r="C8" s="18">
        <f>2</f>
        <v>2</v>
      </c>
      <c r="D8" s="18">
        <v>-6</v>
      </c>
      <c r="E8" s="18">
        <v>0</v>
      </c>
      <c r="F8" s="18" t="s">
        <v>281</v>
      </c>
      <c r="G8" s="18">
        <v>0</v>
      </c>
      <c r="H8" s="18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2">
      <c r="A9" s="18">
        <v>7</v>
      </c>
      <c r="B9" s="18" t="s">
        <v>282</v>
      </c>
      <c r="C9" s="18">
        <f>6</f>
        <v>6</v>
      </c>
      <c r="D9" s="18">
        <v>-2</v>
      </c>
      <c r="E9" s="18">
        <f>5</f>
        <v>5</v>
      </c>
      <c r="F9" s="18" t="s">
        <v>283</v>
      </c>
      <c r="G9" s="18">
        <v>0</v>
      </c>
      <c r="H9" s="18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2">
      <c r="A10" s="18">
        <v>8</v>
      </c>
      <c r="B10" s="18" t="s">
        <v>284</v>
      </c>
      <c r="C10" s="18">
        <f>10</f>
        <v>10</v>
      </c>
      <c r="D10" s="18">
        <f>2</f>
        <v>2</v>
      </c>
      <c r="E10" s="18">
        <f>10</f>
        <v>10</v>
      </c>
      <c r="F10" s="18" t="s">
        <v>285</v>
      </c>
      <c r="G10" s="18">
        <v>0</v>
      </c>
      <c r="H10" s="18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2">
      <c r="A11" s="18">
        <v>9</v>
      </c>
      <c r="B11" s="18" t="s">
        <v>286</v>
      </c>
      <c r="C11" s="18">
        <f>14</f>
        <v>14</v>
      </c>
      <c r="D11" s="18">
        <f>6</f>
        <v>6</v>
      </c>
      <c r="E11" s="18">
        <f>15</f>
        <v>15</v>
      </c>
      <c r="F11" s="18" t="s">
        <v>287</v>
      </c>
      <c r="G11" s="18">
        <v>0</v>
      </c>
      <c r="H11" s="18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2">
      <c r="A12" s="18">
        <v>10</v>
      </c>
      <c r="B12" s="18" t="s">
        <v>288</v>
      </c>
      <c r="C12" s="18">
        <f>18</f>
        <v>18</v>
      </c>
      <c r="D12" s="18">
        <f>10</f>
        <v>10</v>
      </c>
      <c r="E12" s="18">
        <f>20</f>
        <v>20</v>
      </c>
      <c r="F12" s="18" t="s">
        <v>289</v>
      </c>
      <c r="G12" s="18">
        <v>0</v>
      </c>
      <c r="H12" s="18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"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2"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2"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2"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2"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2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2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2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2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2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2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2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2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2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2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2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2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2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2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2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2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2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2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2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2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x14ac:dyDescent="0.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2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2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2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2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2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2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2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2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2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2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2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2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2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2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2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2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2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2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2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2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2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2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2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2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2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2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2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2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2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2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2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2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2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2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2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2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2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2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2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2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2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2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2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2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2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2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2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2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2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2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2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2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2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2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2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2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2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2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2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2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2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2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2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2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2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2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2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2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2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2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2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2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2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2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2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2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2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2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2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2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2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2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2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2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2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2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2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2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2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2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2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2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2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2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2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x14ac:dyDescent="0.2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x14ac:dyDescent="0.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x14ac:dyDescent="0.2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x14ac:dyDescent="0.2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x14ac:dyDescent="0.2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x14ac:dyDescent="0.2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x14ac:dyDescent="0.2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x14ac:dyDescent="0.2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x14ac:dyDescent="0.2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x14ac:dyDescent="0.2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x14ac:dyDescent="0.2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x14ac:dyDescent="0.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x14ac:dyDescent="0.2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x14ac:dyDescent="0.2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x14ac:dyDescent="0.2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x14ac:dyDescent="0.2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x14ac:dyDescent="0.2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x14ac:dyDescent="0.2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x14ac:dyDescent="0.2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x14ac:dyDescent="0.2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x14ac:dyDescent="0.2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x14ac:dyDescent="0.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x14ac:dyDescent="0.2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x14ac:dyDescent="0.2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x14ac:dyDescent="0.2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x14ac:dyDescent="0.2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x14ac:dyDescent="0.2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x14ac:dyDescent="0.2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x14ac:dyDescent="0.2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x14ac:dyDescent="0.2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x14ac:dyDescent="0.2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x14ac:dyDescent="0.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x14ac:dyDescent="0.2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x14ac:dyDescent="0.2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x14ac:dyDescent="0.2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x14ac:dyDescent="0.2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x14ac:dyDescent="0.2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x14ac:dyDescent="0.2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x14ac:dyDescent="0.2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x14ac:dyDescent="0.2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x14ac:dyDescent="0.2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x14ac:dyDescent="0.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x14ac:dyDescent="0.2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x14ac:dyDescent="0.2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x14ac:dyDescent="0.2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x14ac:dyDescent="0.2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x14ac:dyDescent="0.2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x14ac:dyDescent="0.2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x14ac:dyDescent="0.2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x14ac:dyDescent="0.2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x14ac:dyDescent="0.2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x14ac:dyDescent="0.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x14ac:dyDescent="0.2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x14ac:dyDescent="0.2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x14ac:dyDescent="0.2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x14ac:dyDescent="0.2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x14ac:dyDescent="0.2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x14ac:dyDescent="0.2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x14ac:dyDescent="0.2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x14ac:dyDescent="0.2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x14ac:dyDescent="0.2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x14ac:dyDescent="0.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x14ac:dyDescent="0.2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x14ac:dyDescent="0.2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x14ac:dyDescent="0.2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x14ac:dyDescent="0.2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x14ac:dyDescent="0.2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x14ac:dyDescent="0.2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x14ac:dyDescent="0.2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x14ac:dyDescent="0.2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x14ac:dyDescent="0.2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x14ac:dyDescent="0.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x14ac:dyDescent="0.2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x14ac:dyDescent="0.2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x14ac:dyDescent="0.2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x14ac:dyDescent="0.2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x14ac:dyDescent="0.2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x14ac:dyDescent="0.2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x14ac:dyDescent="0.2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x14ac:dyDescent="0.2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x14ac:dyDescent="0.2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x14ac:dyDescent="0.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x14ac:dyDescent="0.2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x14ac:dyDescent="0.2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x14ac:dyDescent="0.2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x14ac:dyDescent="0.2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x14ac:dyDescent="0.2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x14ac:dyDescent="0.2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x14ac:dyDescent="0.2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x14ac:dyDescent="0.2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x14ac:dyDescent="0.2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x14ac:dyDescent="0.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x14ac:dyDescent="0.2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x14ac:dyDescent="0.2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x14ac:dyDescent="0.2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x14ac:dyDescent="0.2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x14ac:dyDescent="0.2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x14ac:dyDescent="0.2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x14ac:dyDescent="0.2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x14ac:dyDescent="0.2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x14ac:dyDescent="0.2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x14ac:dyDescent="0.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x14ac:dyDescent="0.2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x14ac:dyDescent="0.2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x14ac:dyDescent="0.2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x14ac:dyDescent="0.2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x14ac:dyDescent="0.2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x14ac:dyDescent="0.2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x14ac:dyDescent="0.2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x14ac:dyDescent="0.2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x14ac:dyDescent="0.2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x14ac:dyDescent="0.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x14ac:dyDescent="0.2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x14ac:dyDescent="0.2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x14ac:dyDescent="0.2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x14ac:dyDescent="0.2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x14ac:dyDescent="0.2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x14ac:dyDescent="0.2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x14ac:dyDescent="0.2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x14ac:dyDescent="0.2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x14ac:dyDescent="0.2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x14ac:dyDescent="0.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x14ac:dyDescent="0.2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x14ac:dyDescent="0.2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x14ac:dyDescent="0.2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x14ac:dyDescent="0.2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x14ac:dyDescent="0.2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x14ac:dyDescent="0.2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x14ac:dyDescent="0.2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x14ac:dyDescent="0.2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x14ac:dyDescent="0.2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x14ac:dyDescent="0.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x14ac:dyDescent="0.2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x14ac:dyDescent="0.2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x14ac:dyDescent="0.2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x14ac:dyDescent="0.2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x14ac:dyDescent="0.2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x14ac:dyDescent="0.2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x14ac:dyDescent="0.2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x14ac:dyDescent="0.2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x14ac:dyDescent="0.2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x14ac:dyDescent="0.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x14ac:dyDescent="0.2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x14ac:dyDescent="0.2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x14ac:dyDescent="0.2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x14ac:dyDescent="0.2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x14ac:dyDescent="0.2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x14ac:dyDescent="0.2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x14ac:dyDescent="0.2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x14ac:dyDescent="0.2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x14ac:dyDescent="0.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x14ac:dyDescent="0.2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x14ac:dyDescent="0.2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x14ac:dyDescent="0.2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x14ac:dyDescent="0.2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x14ac:dyDescent="0.2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x14ac:dyDescent="0.2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x14ac:dyDescent="0.2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x14ac:dyDescent="0.2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x14ac:dyDescent="0.2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x14ac:dyDescent="0.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x14ac:dyDescent="0.2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x14ac:dyDescent="0.2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x14ac:dyDescent="0.2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x14ac:dyDescent="0.2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x14ac:dyDescent="0.2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x14ac:dyDescent="0.2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x14ac:dyDescent="0.2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x14ac:dyDescent="0.2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x14ac:dyDescent="0.2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x14ac:dyDescent="0.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x14ac:dyDescent="0.2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x14ac:dyDescent="0.2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x14ac:dyDescent="0.2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x14ac:dyDescent="0.2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x14ac:dyDescent="0.2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x14ac:dyDescent="0.2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x14ac:dyDescent="0.2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x14ac:dyDescent="0.2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x14ac:dyDescent="0.2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x14ac:dyDescent="0.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x14ac:dyDescent="0.2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x14ac:dyDescent="0.2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x14ac:dyDescent="0.2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x14ac:dyDescent="0.2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x14ac:dyDescent="0.2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x14ac:dyDescent="0.2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x14ac:dyDescent="0.2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x14ac:dyDescent="0.2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x14ac:dyDescent="0.2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x14ac:dyDescent="0.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x14ac:dyDescent="0.2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x14ac:dyDescent="0.2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x14ac:dyDescent="0.2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x14ac:dyDescent="0.2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x14ac:dyDescent="0.2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x14ac:dyDescent="0.2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x14ac:dyDescent="0.2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x14ac:dyDescent="0.2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x14ac:dyDescent="0.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x14ac:dyDescent="0.2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x14ac:dyDescent="0.2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x14ac:dyDescent="0.2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x14ac:dyDescent="0.2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x14ac:dyDescent="0.2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x14ac:dyDescent="0.2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x14ac:dyDescent="0.2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x14ac:dyDescent="0.2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x14ac:dyDescent="0.2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x14ac:dyDescent="0.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x14ac:dyDescent="0.2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x14ac:dyDescent="0.2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x14ac:dyDescent="0.2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x14ac:dyDescent="0.2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x14ac:dyDescent="0.2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x14ac:dyDescent="0.2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x14ac:dyDescent="0.2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x14ac:dyDescent="0.2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x14ac:dyDescent="0.2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x14ac:dyDescent="0.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x14ac:dyDescent="0.2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x14ac:dyDescent="0.2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x14ac:dyDescent="0.2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x14ac:dyDescent="0.2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x14ac:dyDescent="0.2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x14ac:dyDescent="0.2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x14ac:dyDescent="0.2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x14ac:dyDescent="0.2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x14ac:dyDescent="0.2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x14ac:dyDescent="0.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x14ac:dyDescent="0.2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x14ac:dyDescent="0.2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x14ac:dyDescent="0.2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x14ac:dyDescent="0.2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x14ac:dyDescent="0.2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x14ac:dyDescent="0.2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x14ac:dyDescent="0.2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x14ac:dyDescent="0.2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x14ac:dyDescent="0.2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x14ac:dyDescent="0.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x14ac:dyDescent="0.2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x14ac:dyDescent="0.2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x14ac:dyDescent="0.2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x14ac:dyDescent="0.2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x14ac:dyDescent="0.2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x14ac:dyDescent="0.2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x14ac:dyDescent="0.2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x14ac:dyDescent="0.2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x14ac:dyDescent="0.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x14ac:dyDescent="0.2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x14ac:dyDescent="0.2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x14ac:dyDescent="0.2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x14ac:dyDescent="0.2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x14ac:dyDescent="0.2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x14ac:dyDescent="0.2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x14ac:dyDescent="0.2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x14ac:dyDescent="0.2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x14ac:dyDescent="0.2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x14ac:dyDescent="0.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x14ac:dyDescent="0.2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x14ac:dyDescent="0.2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x14ac:dyDescent="0.2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x14ac:dyDescent="0.2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x14ac:dyDescent="0.2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x14ac:dyDescent="0.2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x14ac:dyDescent="0.2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x14ac:dyDescent="0.2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x14ac:dyDescent="0.2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x14ac:dyDescent="0.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x14ac:dyDescent="0.2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x14ac:dyDescent="0.2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x14ac:dyDescent="0.2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x14ac:dyDescent="0.2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x14ac:dyDescent="0.2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x14ac:dyDescent="0.2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x14ac:dyDescent="0.2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x14ac:dyDescent="0.2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x14ac:dyDescent="0.2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x14ac:dyDescent="0.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x14ac:dyDescent="0.2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x14ac:dyDescent="0.2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x14ac:dyDescent="0.2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x14ac:dyDescent="0.2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x14ac:dyDescent="0.2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x14ac:dyDescent="0.2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x14ac:dyDescent="0.2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x14ac:dyDescent="0.2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x14ac:dyDescent="0.2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x14ac:dyDescent="0.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x14ac:dyDescent="0.2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x14ac:dyDescent="0.2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x14ac:dyDescent="0.2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x14ac:dyDescent="0.2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x14ac:dyDescent="0.2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x14ac:dyDescent="0.2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x14ac:dyDescent="0.2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x14ac:dyDescent="0.2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x14ac:dyDescent="0.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x14ac:dyDescent="0.2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x14ac:dyDescent="0.2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x14ac:dyDescent="0.2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x14ac:dyDescent="0.2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x14ac:dyDescent="0.2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x14ac:dyDescent="0.2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x14ac:dyDescent="0.2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x14ac:dyDescent="0.2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x14ac:dyDescent="0.2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x14ac:dyDescent="0.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x14ac:dyDescent="0.2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x14ac:dyDescent="0.2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x14ac:dyDescent="0.2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x14ac:dyDescent="0.2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x14ac:dyDescent="0.2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x14ac:dyDescent="0.2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x14ac:dyDescent="0.2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x14ac:dyDescent="0.2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x14ac:dyDescent="0.2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x14ac:dyDescent="0.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x14ac:dyDescent="0.2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x14ac:dyDescent="0.2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x14ac:dyDescent="0.2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x14ac:dyDescent="0.2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x14ac:dyDescent="0.2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x14ac:dyDescent="0.2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x14ac:dyDescent="0.2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x14ac:dyDescent="0.2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x14ac:dyDescent="0.2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x14ac:dyDescent="0.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x14ac:dyDescent="0.2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x14ac:dyDescent="0.2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x14ac:dyDescent="0.2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x14ac:dyDescent="0.2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x14ac:dyDescent="0.2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x14ac:dyDescent="0.2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x14ac:dyDescent="0.2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x14ac:dyDescent="0.2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x14ac:dyDescent="0.2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x14ac:dyDescent="0.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x14ac:dyDescent="0.2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x14ac:dyDescent="0.2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x14ac:dyDescent="0.2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x14ac:dyDescent="0.2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x14ac:dyDescent="0.2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x14ac:dyDescent="0.2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x14ac:dyDescent="0.2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x14ac:dyDescent="0.2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x14ac:dyDescent="0.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x14ac:dyDescent="0.2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x14ac:dyDescent="0.2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x14ac:dyDescent="0.2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x14ac:dyDescent="0.2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x14ac:dyDescent="0.2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x14ac:dyDescent="0.2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x14ac:dyDescent="0.2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x14ac:dyDescent="0.2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x14ac:dyDescent="0.2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x14ac:dyDescent="0.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x14ac:dyDescent="0.2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x14ac:dyDescent="0.2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x14ac:dyDescent="0.2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x14ac:dyDescent="0.2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x14ac:dyDescent="0.2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x14ac:dyDescent="0.2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x14ac:dyDescent="0.2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x14ac:dyDescent="0.2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x14ac:dyDescent="0.2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x14ac:dyDescent="0.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x14ac:dyDescent="0.2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x14ac:dyDescent="0.2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x14ac:dyDescent="0.2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x14ac:dyDescent="0.2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x14ac:dyDescent="0.2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x14ac:dyDescent="0.2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x14ac:dyDescent="0.2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x14ac:dyDescent="0.2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x14ac:dyDescent="0.2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x14ac:dyDescent="0.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x14ac:dyDescent="0.2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x14ac:dyDescent="0.2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x14ac:dyDescent="0.2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x14ac:dyDescent="0.2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x14ac:dyDescent="0.2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x14ac:dyDescent="0.2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x14ac:dyDescent="0.2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x14ac:dyDescent="0.2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x14ac:dyDescent="0.2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x14ac:dyDescent="0.2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x14ac:dyDescent="0.2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x14ac:dyDescent="0.2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x14ac:dyDescent="0.2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x14ac:dyDescent="0.2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x14ac:dyDescent="0.2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x14ac:dyDescent="0.2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x14ac:dyDescent="0.2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x14ac:dyDescent="0.2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x14ac:dyDescent="0.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x14ac:dyDescent="0.2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x14ac:dyDescent="0.2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x14ac:dyDescent="0.2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x14ac:dyDescent="0.2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x14ac:dyDescent="0.2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x14ac:dyDescent="0.2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x14ac:dyDescent="0.2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x14ac:dyDescent="0.2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x14ac:dyDescent="0.2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x14ac:dyDescent="0.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x14ac:dyDescent="0.2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x14ac:dyDescent="0.2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x14ac:dyDescent="0.2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x14ac:dyDescent="0.2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x14ac:dyDescent="0.2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x14ac:dyDescent="0.2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x14ac:dyDescent="0.2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x14ac:dyDescent="0.2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x14ac:dyDescent="0.2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x14ac:dyDescent="0.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x14ac:dyDescent="0.2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x14ac:dyDescent="0.2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x14ac:dyDescent="0.2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x14ac:dyDescent="0.2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x14ac:dyDescent="0.2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x14ac:dyDescent="0.2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x14ac:dyDescent="0.2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x14ac:dyDescent="0.2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x14ac:dyDescent="0.2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x14ac:dyDescent="0.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x14ac:dyDescent="0.2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x14ac:dyDescent="0.2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x14ac:dyDescent="0.2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x14ac:dyDescent="0.2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x14ac:dyDescent="0.2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x14ac:dyDescent="0.2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x14ac:dyDescent="0.2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x14ac:dyDescent="0.2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x14ac:dyDescent="0.2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x14ac:dyDescent="0.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x14ac:dyDescent="0.2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x14ac:dyDescent="0.2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x14ac:dyDescent="0.2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x14ac:dyDescent="0.2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x14ac:dyDescent="0.2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x14ac:dyDescent="0.2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x14ac:dyDescent="0.2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x14ac:dyDescent="0.2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x14ac:dyDescent="0.2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x14ac:dyDescent="0.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x14ac:dyDescent="0.2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x14ac:dyDescent="0.2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x14ac:dyDescent="0.2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x14ac:dyDescent="0.2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x14ac:dyDescent="0.2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x14ac:dyDescent="0.2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x14ac:dyDescent="0.2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x14ac:dyDescent="0.2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x14ac:dyDescent="0.2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x14ac:dyDescent="0.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x14ac:dyDescent="0.2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x14ac:dyDescent="0.2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x14ac:dyDescent="0.2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x14ac:dyDescent="0.2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x14ac:dyDescent="0.2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x14ac:dyDescent="0.2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x14ac:dyDescent="0.2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x14ac:dyDescent="0.2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x14ac:dyDescent="0.2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x14ac:dyDescent="0.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x14ac:dyDescent="0.2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x14ac:dyDescent="0.2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x14ac:dyDescent="0.2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x14ac:dyDescent="0.2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x14ac:dyDescent="0.2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x14ac:dyDescent="0.2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x14ac:dyDescent="0.2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x14ac:dyDescent="0.2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x14ac:dyDescent="0.2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x14ac:dyDescent="0.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x14ac:dyDescent="0.2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x14ac:dyDescent="0.2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x14ac:dyDescent="0.2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x14ac:dyDescent="0.2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x14ac:dyDescent="0.2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x14ac:dyDescent="0.2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x14ac:dyDescent="0.2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x14ac:dyDescent="0.2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x14ac:dyDescent="0.2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x14ac:dyDescent="0.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x14ac:dyDescent="0.2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x14ac:dyDescent="0.2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x14ac:dyDescent="0.2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x14ac:dyDescent="0.2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x14ac:dyDescent="0.2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x14ac:dyDescent="0.2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x14ac:dyDescent="0.2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x14ac:dyDescent="0.2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x14ac:dyDescent="0.2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x14ac:dyDescent="0.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x14ac:dyDescent="0.2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x14ac:dyDescent="0.2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x14ac:dyDescent="0.2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x14ac:dyDescent="0.2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x14ac:dyDescent="0.2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x14ac:dyDescent="0.2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x14ac:dyDescent="0.2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x14ac:dyDescent="0.2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x14ac:dyDescent="0.2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x14ac:dyDescent="0.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x14ac:dyDescent="0.2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x14ac:dyDescent="0.2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x14ac:dyDescent="0.2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x14ac:dyDescent="0.2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x14ac:dyDescent="0.2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x14ac:dyDescent="0.2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x14ac:dyDescent="0.2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x14ac:dyDescent="0.2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x14ac:dyDescent="0.2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x14ac:dyDescent="0.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x14ac:dyDescent="0.2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x14ac:dyDescent="0.2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x14ac:dyDescent="0.2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x14ac:dyDescent="0.2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x14ac:dyDescent="0.2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x14ac:dyDescent="0.2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x14ac:dyDescent="0.2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x14ac:dyDescent="0.2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x14ac:dyDescent="0.2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x14ac:dyDescent="0.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x14ac:dyDescent="0.2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x14ac:dyDescent="0.2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x14ac:dyDescent="0.2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x14ac:dyDescent="0.2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x14ac:dyDescent="0.2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x14ac:dyDescent="0.2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x14ac:dyDescent="0.2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x14ac:dyDescent="0.2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x14ac:dyDescent="0.2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x14ac:dyDescent="0.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x14ac:dyDescent="0.2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x14ac:dyDescent="0.2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x14ac:dyDescent="0.2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x14ac:dyDescent="0.2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x14ac:dyDescent="0.2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x14ac:dyDescent="0.2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x14ac:dyDescent="0.2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x14ac:dyDescent="0.2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x14ac:dyDescent="0.2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x14ac:dyDescent="0.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x14ac:dyDescent="0.2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x14ac:dyDescent="0.2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x14ac:dyDescent="0.2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x14ac:dyDescent="0.2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x14ac:dyDescent="0.2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x14ac:dyDescent="0.2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x14ac:dyDescent="0.2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x14ac:dyDescent="0.2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x14ac:dyDescent="0.2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x14ac:dyDescent="0.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x14ac:dyDescent="0.2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x14ac:dyDescent="0.2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x14ac:dyDescent="0.2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x14ac:dyDescent="0.2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x14ac:dyDescent="0.2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x14ac:dyDescent="0.2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x14ac:dyDescent="0.2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x14ac:dyDescent="0.2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x14ac:dyDescent="0.2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x14ac:dyDescent="0.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x14ac:dyDescent="0.2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x14ac:dyDescent="0.2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x14ac:dyDescent="0.2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x14ac:dyDescent="0.2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x14ac:dyDescent="0.2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x14ac:dyDescent="0.2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x14ac:dyDescent="0.2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x14ac:dyDescent="0.2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x14ac:dyDescent="0.2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x14ac:dyDescent="0.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x14ac:dyDescent="0.2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x14ac:dyDescent="0.2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x14ac:dyDescent="0.2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x14ac:dyDescent="0.2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x14ac:dyDescent="0.2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x14ac:dyDescent="0.2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x14ac:dyDescent="0.2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x14ac:dyDescent="0.2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x14ac:dyDescent="0.2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x14ac:dyDescent="0.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x14ac:dyDescent="0.2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x14ac:dyDescent="0.2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x14ac:dyDescent="0.2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x14ac:dyDescent="0.2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x14ac:dyDescent="0.2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x14ac:dyDescent="0.2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x14ac:dyDescent="0.2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x14ac:dyDescent="0.2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x14ac:dyDescent="0.2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x14ac:dyDescent="0.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x14ac:dyDescent="0.2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x14ac:dyDescent="0.2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x14ac:dyDescent="0.2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x14ac:dyDescent="0.2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x14ac:dyDescent="0.2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x14ac:dyDescent="0.2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x14ac:dyDescent="0.2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x14ac:dyDescent="0.2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x14ac:dyDescent="0.2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x14ac:dyDescent="0.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x14ac:dyDescent="0.2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x14ac:dyDescent="0.2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x14ac:dyDescent="0.2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x14ac:dyDescent="0.2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x14ac:dyDescent="0.2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x14ac:dyDescent="0.2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x14ac:dyDescent="0.2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x14ac:dyDescent="0.2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x14ac:dyDescent="0.2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x14ac:dyDescent="0.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x14ac:dyDescent="0.2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x14ac:dyDescent="0.2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x14ac:dyDescent="0.2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x14ac:dyDescent="0.2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x14ac:dyDescent="0.2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x14ac:dyDescent="0.2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x14ac:dyDescent="0.2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x14ac:dyDescent="0.2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x14ac:dyDescent="0.2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x14ac:dyDescent="0.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x14ac:dyDescent="0.2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x14ac:dyDescent="0.2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x14ac:dyDescent="0.2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x14ac:dyDescent="0.2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x14ac:dyDescent="0.2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x14ac:dyDescent="0.2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x14ac:dyDescent="0.2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x14ac:dyDescent="0.2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x14ac:dyDescent="0.2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x14ac:dyDescent="0.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x14ac:dyDescent="0.2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x14ac:dyDescent="0.2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x14ac:dyDescent="0.2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x14ac:dyDescent="0.2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x14ac:dyDescent="0.2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x14ac:dyDescent="0.2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x14ac:dyDescent="0.2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x14ac:dyDescent="0.2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x14ac:dyDescent="0.2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x14ac:dyDescent="0.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x14ac:dyDescent="0.2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x14ac:dyDescent="0.2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x14ac:dyDescent="0.2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x14ac:dyDescent="0.2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x14ac:dyDescent="0.2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x14ac:dyDescent="0.2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x14ac:dyDescent="0.2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x14ac:dyDescent="0.2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x14ac:dyDescent="0.2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x14ac:dyDescent="0.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x14ac:dyDescent="0.2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x14ac:dyDescent="0.2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x14ac:dyDescent="0.2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x14ac:dyDescent="0.2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x14ac:dyDescent="0.2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x14ac:dyDescent="0.2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x14ac:dyDescent="0.2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x14ac:dyDescent="0.2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x14ac:dyDescent="0.2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x14ac:dyDescent="0.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x14ac:dyDescent="0.2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x14ac:dyDescent="0.2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x14ac:dyDescent="0.2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x14ac:dyDescent="0.2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x14ac:dyDescent="0.2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x14ac:dyDescent="0.2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x14ac:dyDescent="0.2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x14ac:dyDescent="0.2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x14ac:dyDescent="0.2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x14ac:dyDescent="0.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x14ac:dyDescent="0.2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x14ac:dyDescent="0.2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x14ac:dyDescent="0.2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x14ac:dyDescent="0.2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x14ac:dyDescent="0.2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x14ac:dyDescent="0.2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x14ac:dyDescent="0.2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x14ac:dyDescent="0.2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x14ac:dyDescent="0.2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x14ac:dyDescent="0.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x14ac:dyDescent="0.2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x14ac:dyDescent="0.2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x14ac:dyDescent="0.2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x14ac:dyDescent="0.2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x14ac:dyDescent="0.2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x14ac:dyDescent="0.2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x14ac:dyDescent="0.2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x14ac:dyDescent="0.2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x14ac:dyDescent="0.2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x14ac:dyDescent="0.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x14ac:dyDescent="0.2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x14ac:dyDescent="0.2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x14ac:dyDescent="0.2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x14ac:dyDescent="0.2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x14ac:dyDescent="0.2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x14ac:dyDescent="0.2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x14ac:dyDescent="0.2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x14ac:dyDescent="0.2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x14ac:dyDescent="0.2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x14ac:dyDescent="0.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x14ac:dyDescent="0.2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x14ac:dyDescent="0.2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x14ac:dyDescent="0.2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x14ac:dyDescent="0.2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x14ac:dyDescent="0.2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x14ac:dyDescent="0.2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x14ac:dyDescent="0.2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x14ac:dyDescent="0.2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x14ac:dyDescent="0.2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x14ac:dyDescent="0.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x14ac:dyDescent="0.2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x14ac:dyDescent="0.2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x14ac:dyDescent="0.2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x14ac:dyDescent="0.2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x14ac:dyDescent="0.2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x14ac:dyDescent="0.2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x14ac:dyDescent="0.2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x14ac:dyDescent="0.2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x14ac:dyDescent="0.2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x14ac:dyDescent="0.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x14ac:dyDescent="0.2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x14ac:dyDescent="0.2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x14ac:dyDescent="0.2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x14ac:dyDescent="0.2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x14ac:dyDescent="0.2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x14ac:dyDescent="0.2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x14ac:dyDescent="0.2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x14ac:dyDescent="0.2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x14ac:dyDescent="0.2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x14ac:dyDescent="0.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x14ac:dyDescent="0.2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x14ac:dyDescent="0.2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x14ac:dyDescent="0.2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x14ac:dyDescent="0.2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x14ac:dyDescent="0.2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x14ac:dyDescent="0.2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x14ac:dyDescent="0.2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x14ac:dyDescent="0.2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x14ac:dyDescent="0.2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x14ac:dyDescent="0.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x14ac:dyDescent="0.2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x14ac:dyDescent="0.2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x14ac:dyDescent="0.2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x14ac:dyDescent="0.2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x14ac:dyDescent="0.2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x14ac:dyDescent="0.2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x14ac:dyDescent="0.2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x14ac:dyDescent="0.2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x14ac:dyDescent="0.2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x14ac:dyDescent="0.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x14ac:dyDescent="0.2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x14ac:dyDescent="0.2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x14ac:dyDescent="0.2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x14ac:dyDescent="0.2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x14ac:dyDescent="0.2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x14ac:dyDescent="0.2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x14ac:dyDescent="0.2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x14ac:dyDescent="0.2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x14ac:dyDescent="0.2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x14ac:dyDescent="0.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x14ac:dyDescent="0.2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x14ac:dyDescent="0.2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x14ac:dyDescent="0.2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x14ac:dyDescent="0.2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x14ac:dyDescent="0.2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x14ac:dyDescent="0.2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x14ac:dyDescent="0.2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x14ac:dyDescent="0.2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x14ac:dyDescent="0.2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x14ac:dyDescent="0.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x14ac:dyDescent="0.2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x14ac:dyDescent="0.2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x14ac:dyDescent="0.2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x14ac:dyDescent="0.2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x14ac:dyDescent="0.2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x14ac:dyDescent="0.2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x14ac:dyDescent="0.2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x14ac:dyDescent="0.2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00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2.5703125" style="41"/>
    <col min="2" max="2" width="54.28515625" style="41" customWidth="1"/>
    <col min="3" max="5" width="12.5703125" style="41"/>
    <col min="6" max="6" width="55.42578125" style="41" customWidth="1"/>
    <col min="7" max="16384" width="12.5703125" style="41"/>
  </cols>
  <sheetData>
    <row r="1" spans="1:26" ht="14.25" x14ac:dyDescent="0.2">
      <c r="A1" s="38" t="s">
        <v>378</v>
      </c>
      <c r="B1" s="38" t="s">
        <v>379</v>
      </c>
      <c r="C1" s="38" t="s">
        <v>380</v>
      </c>
      <c r="D1" s="38" t="s">
        <v>381</v>
      </c>
      <c r="E1" s="38" t="s">
        <v>382</v>
      </c>
      <c r="F1" s="38" t="s">
        <v>383</v>
      </c>
      <c r="G1" s="38" t="s">
        <v>384</v>
      </c>
      <c r="H1" s="38" t="s">
        <v>385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8.5" x14ac:dyDescent="0.2">
      <c r="A2" s="18">
        <v>0</v>
      </c>
      <c r="B2" s="39" t="s">
        <v>401</v>
      </c>
      <c r="C2" s="18">
        <v>0</v>
      </c>
      <c r="D2" s="18">
        <f>2</f>
        <v>2</v>
      </c>
      <c r="E2" s="18">
        <f>20</f>
        <v>20</v>
      </c>
      <c r="F2" s="18" t="s">
        <v>293</v>
      </c>
      <c r="G2" s="18">
        <v>0</v>
      </c>
      <c r="H2" s="18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8.5" x14ac:dyDescent="0.2">
      <c r="A3" s="18">
        <v>1</v>
      </c>
      <c r="B3" s="39" t="s">
        <v>402</v>
      </c>
      <c r="C3" s="18">
        <v>0</v>
      </c>
      <c r="D3" s="18">
        <f>10</f>
        <v>10</v>
      </c>
      <c r="E3" s="18">
        <f>40</f>
        <v>40</v>
      </c>
      <c r="F3" s="18" t="s">
        <v>294</v>
      </c>
      <c r="G3" s="18">
        <v>1500</v>
      </c>
      <c r="H3" s="18" t="s">
        <v>278</v>
      </c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42.75" x14ac:dyDescent="0.2">
      <c r="A4" s="18">
        <v>2</v>
      </c>
      <c r="B4" s="39" t="s">
        <v>403</v>
      </c>
      <c r="C4" s="18">
        <f>1</f>
        <v>1</v>
      </c>
      <c r="D4" s="18">
        <f>18</f>
        <v>18</v>
      </c>
      <c r="E4" s="18">
        <f>60</f>
        <v>60</v>
      </c>
      <c r="F4" s="18" t="s">
        <v>295</v>
      </c>
      <c r="G4" s="18">
        <v>3000</v>
      </c>
      <c r="H4" s="18" t="s">
        <v>278</v>
      </c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42.75" x14ac:dyDescent="0.2">
      <c r="A5" s="18">
        <v>3</v>
      </c>
      <c r="B5" s="39" t="s">
        <v>404</v>
      </c>
      <c r="C5" s="18">
        <f>10</f>
        <v>10</v>
      </c>
      <c r="D5" s="18">
        <f>15</f>
        <v>15</v>
      </c>
      <c r="E5" s="18">
        <f>20</f>
        <v>20</v>
      </c>
      <c r="F5" s="18" t="s">
        <v>297</v>
      </c>
      <c r="G5" s="19">
        <v>4000</v>
      </c>
      <c r="H5" s="19" t="s">
        <v>102</v>
      </c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5.5" x14ac:dyDescent="0.2">
      <c r="A6" s="18">
        <v>4</v>
      </c>
      <c r="B6" s="44" t="s">
        <v>405</v>
      </c>
      <c r="C6" s="17">
        <v>0</v>
      </c>
      <c r="D6" s="17">
        <v>20</v>
      </c>
      <c r="E6" s="17">
        <v>70</v>
      </c>
      <c r="F6" s="19" t="s">
        <v>298</v>
      </c>
      <c r="G6" s="17">
        <v>4000</v>
      </c>
      <c r="H6" s="17" t="s">
        <v>59</v>
      </c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42" customHeight="1" x14ac:dyDescent="0.2">
      <c r="A7" s="18">
        <v>5</v>
      </c>
      <c r="B7" s="39" t="s">
        <v>406</v>
      </c>
      <c r="C7" s="18">
        <v>0</v>
      </c>
      <c r="D7" s="18">
        <v>0</v>
      </c>
      <c r="E7" s="18">
        <f>15</f>
        <v>15</v>
      </c>
      <c r="F7" s="18" t="s">
        <v>296</v>
      </c>
      <c r="G7" s="18">
        <v>0</v>
      </c>
      <c r="H7" s="18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12.75" x14ac:dyDescent="0.2"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12.75" x14ac:dyDescent="0.2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12.75" x14ac:dyDescent="0.2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12.75" x14ac:dyDescent="0.2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12.75" x14ac:dyDescent="0.2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12.75" x14ac:dyDescent="0.2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12.75" x14ac:dyDescent="0.2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12.75" x14ac:dyDescent="0.2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12.75" x14ac:dyDescent="0.2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12.75" x14ac:dyDescent="0.2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12.75" x14ac:dyDescent="0.2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12.75" x14ac:dyDescent="0.2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12.75" x14ac:dyDescent="0.2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12.75" x14ac:dyDescent="0.2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12.75" x14ac:dyDescent="0.2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12.75" x14ac:dyDescent="0.2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12.75" x14ac:dyDescent="0.2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12.75" x14ac:dyDescent="0.2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12.75" x14ac:dyDescent="0.2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12.75" x14ac:dyDescent="0.2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12.75" x14ac:dyDescent="0.2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12.75" x14ac:dyDescent="0.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12.75" x14ac:dyDescent="0.2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12.75" x14ac:dyDescent="0.2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12.75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12.75" x14ac:dyDescent="0.2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12.75" x14ac:dyDescent="0.2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12.75" x14ac:dyDescent="0.2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12.75" x14ac:dyDescent="0.2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12.75" x14ac:dyDescent="0.2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12.75" x14ac:dyDescent="0.2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12.75" x14ac:dyDescent="0.2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12.75" x14ac:dyDescent="0.2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12.75" x14ac:dyDescent="0.2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12.75" x14ac:dyDescent="0.2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12.75" x14ac:dyDescent="0.2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12.75" x14ac:dyDescent="0.2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12.75" x14ac:dyDescent="0.2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12.75" x14ac:dyDescent="0.2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12.75" x14ac:dyDescent="0.2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12.75" x14ac:dyDescent="0.2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12.75" x14ac:dyDescent="0.2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12.75" x14ac:dyDescent="0.2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12.75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12.75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12.75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12.75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12.75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12.75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12.75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12.75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12.75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12.75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12.75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12.75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12.75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12.75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12.75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12.75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12.75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12.75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12.75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12.75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12.75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12.75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12.75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12.75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12.75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12.75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12.75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12.75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12.75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12.75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12.75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12.75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12.75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12.75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12.75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12.75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12.75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12.75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12.75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12.75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12.75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12.75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12.75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12.75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12.75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12.75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12.75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12.75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12.75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12.75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12.75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12.75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12.75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12.75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12.75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12.75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12.75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12.75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12.75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12.75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12.75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12.75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12.75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12.75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12.75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12.75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12.75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12.75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12.75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12.75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12.75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12.75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12.75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12.75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12.75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12.75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12.75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12.75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12.75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12.75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12.75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12.75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12.75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12.75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12.75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12.75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12.75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12.75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12.75" x14ac:dyDescent="0.2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12.75" x14ac:dyDescent="0.2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12.75" x14ac:dyDescent="0.2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12.75" x14ac:dyDescent="0.2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12.75" x14ac:dyDescent="0.2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12.75" x14ac:dyDescent="0.2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12.75" x14ac:dyDescent="0.2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12.75" x14ac:dyDescent="0.2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12.75" x14ac:dyDescent="0.2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12.75" x14ac:dyDescent="0.2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12.75" x14ac:dyDescent="0.2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12.75" x14ac:dyDescent="0.2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12.75" x14ac:dyDescent="0.2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12.75" x14ac:dyDescent="0.2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12.75" x14ac:dyDescent="0.2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12.75" x14ac:dyDescent="0.2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12.75" x14ac:dyDescent="0.2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12.75" x14ac:dyDescent="0.2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12.75" x14ac:dyDescent="0.2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12.75" x14ac:dyDescent="0.2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12.75" x14ac:dyDescent="0.2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12.75" x14ac:dyDescent="0.2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12.75" x14ac:dyDescent="0.2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12.75" x14ac:dyDescent="0.2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12.75" x14ac:dyDescent="0.2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12.75" x14ac:dyDescent="0.2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12.75" x14ac:dyDescent="0.2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12.75" x14ac:dyDescent="0.2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12.75" x14ac:dyDescent="0.2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12.75" x14ac:dyDescent="0.2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12.75" x14ac:dyDescent="0.2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12.75" x14ac:dyDescent="0.2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12.75" x14ac:dyDescent="0.2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12.75" x14ac:dyDescent="0.2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12.75" x14ac:dyDescent="0.2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12.75" x14ac:dyDescent="0.2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12.75" x14ac:dyDescent="0.2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12.75" x14ac:dyDescent="0.2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12.75" x14ac:dyDescent="0.2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12.75" x14ac:dyDescent="0.2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12.75" x14ac:dyDescent="0.2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12.75" x14ac:dyDescent="0.2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12.75" x14ac:dyDescent="0.2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12.75" x14ac:dyDescent="0.2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12.75" x14ac:dyDescent="0.2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12.75" x14ac:dyDescent="0.2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12.75" x14ac:dyDescent="0.2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12.75" x14ac:dyDescent="0.2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12.75" x14ac:dyDescent="0.2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12.75" x14ac:dyDescent="0.2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12.75" x14ac:dyDescent="0.2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12.75" x14ac:dyDescent="0.2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12.75" x14ac:dyDescent="0.2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12.75" x14ac:dyDescent="0.2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12.75" x14ac:dyDescent="0.2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12.75" x14ac:dyDescent="0.2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12.75" x14ac:dyDescent="0.2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12.75" x14ac:dyDescent="0.2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12.75" x14ac:dyDescent="0.2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12.75" x14ac:dyDescent="0.2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12.75" x14ac:dyDescent="0.2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12.75" x14ac:dyDescent="0.2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12.75" x14ac:dyDescent="0.2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12.75" x14ac:dyDescent="0.2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12.75" x14ac:dyDescent="0.2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12.75" x14ac:dyDescent="0.2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12.75" x14ac:dyDescent="0.2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12.75" x14ac:dyDescent="0.2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12.75" x14ac:dyDescent="0.2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12.75" x14ac:dyDescent="0.2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12.75" x14ac:dyDescent="0.2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12.75" x14ac:dyDescent="0.2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12.75" x14ac:dyDescent="0.2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12.75" x14ac:dyDescent="0.2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12.75" x14ac:dyDescent="0.2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12.75" x14ac:dyDescent="0.2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12.75" x14ac:dyDescent="0.2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12.75" x14ac:dyDescent="0.2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12.75" x14ac:dyDescent="0.2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12.75" x14ac:dyDescent="0.2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12.75" x14ac:dyDescent="0.2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12.75" x14ac:dyDescent="0.2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12.75" x14ac:dyDescent="0.2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12.75" x14ac:dyDescent="0.2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12.75" x14ac:dyDescent="0.2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12.75" x14ac:dyDescent="0.2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12.75" x14ac:dyDescent="0.2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12.75" x14ac:dyDescent="0.2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12.75" x14ac:dyDescent="0.2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12.75" x14ac:dyDescent="0.2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12.75" x14ac:dyDescent="0.2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12.75" x14ac:dyDescent="0.2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12.75" x14ac:dyDescent="0.2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12.75" x14ac:dyDescent="0.2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12.75" x14ac:dyDescent="0.2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12.75" x14ac:dyDescent="0.2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12.75" x14ac:dyDescent="0.2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12.75" x14ac:dyDescent="0.2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12.75" x14ac:dyDescent="0.2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12.75" x14ac:dyDescent="0.2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12.75" x14ac:dyDescent="0.2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12.75" x14ac:dyDescent="0.2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12.75" x14ac:dyDescent="0.2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12.75" x14ac:dyDescent="0.2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12.75" x14ac:dyDescent="0.2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12.75" x14ac:dyDescent="0.2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12.75" x14ac:dyDescent="0.2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12.75" x14ac:dyDescent="0.2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12.75" x14ac:dyDescent="0.2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12.75" x14ac:dyDescent="0.2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12.75" x14ac:dyDescent="0.2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12.75" x14ac:dyDescent="0.2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12.75" x14ac:dyDescent="0.2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12.75" x14ac:dyDescent="0.2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12.75" x14ac:dyDescent="0.2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12.75" x14ac:dyDescent="0.2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12.75" x14ac:dyDescent="0.2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12.75" x14ac:dyDescent="0.2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12.75" x14ac:dyDescent="0.2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12.75" x14ac:dyDescent="0.2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12.75" x14ac:dyDescent="0.2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12.75" x14ac:dyDescent="0.2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12.75" x14ac:dyDescent="0.2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12.75" x14ac:dyDescent="0.2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12.75" x14ac:dyDescent="0.2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12.75" x14ac:dyDescent="0.2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12.75" x14ac:dyDescent="0.2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12.75" x14ac:dyDescent="0.2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12.75" x14ac:dyDescent="0.2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12.75" x14ac:dyDescent="0.2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12.75" x14ac:dyDescent="0.2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12.75" x14ac:dyDescent="0.2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12.75" x14ac:dyDescent="0.2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12.75" x14ac:dyDescent="0.2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12.75" x14ac:dyDescent="0.2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12.75" x14ac:dyDescent="0.2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12.75" x14ac:dyDescent="0.2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12.75" x14ac:dyDescent="0.2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12.75" x14ac:dyDescent="0.2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12.75" x14ac:dyDescent="0.2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12.75" x14ac:dyDescent="0.2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12.75" x14ac:dyDescent="0.2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12.75" x14ac:dyDescent="0.2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12.75" x14ac:dyDescent="0.2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12.75" x14ac:dyDescent="0.2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12.75" x14ac:dyDescent="0.2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12.75" x14ac:dyDescent="0.2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12.75" x14ac:dyDescent="0.2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12.75" x14ac:dyDescent="0.2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12.75" x14ac:dyDescent="0.2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12.75" x14ac:dyDescent="0.2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12.75" x14ac:dyDescent="0.2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12.75" x14ac:dyDescent="0.2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12.75" x14ac:dyDescent="0.2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12.75" x14ac:dyDescent="0.2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12.75" x14ac:dyDescent="0.2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12.75" x14ac:dyDescent="0.2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12.75" x14ac:dyDescent="0.2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12.75" x14ac:dyDescent="0.2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12.75" x14ac:dyDescent="0.2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12.75" x14ac:dyDescent="0.2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12.75" x14ac:dyDescent="0.2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12.75" x14ac:dyDescent="0.2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12.75" x14ac:dyDescent="0.2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12.75" x14ac:dyDescent="0.2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12.75" x14ac:dyDescent="0.2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12.75" x14ac:dyDescent="0.2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12.75" x14ac:dyDescent="0.2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12.75" x14ac:dyDescent="0.2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12.75" x14ac:dyDescent="0.2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12.75" x14ac:dyDescent="0.2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12.75" x14ac:dyDescent="0.2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12.75" x14ac:dyDescent="0.2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12.75" x14ac:dyDescent="0.2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12.75" x14ac:dyDescent="0.2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12.75" x14ac:dyDescent="0.2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12.75" x14ac:dyDescent="0.2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12.75" x14ac:dyDescent="0.2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12.75" x14ac:dyDescent="0.2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12.75" x14ac:dyDescent="0.2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12.75" x14ac:dyDescent="0.2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12.75" x14ac:dyDescent="0.2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12.75" x14ac:dyDescent="0.2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12.75" x14ac:dyDescent="0.2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12.75" x14ac:dyDescent="0.2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12.75" x14ac:dyDescent="0.2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12.75" x14ac:dyDescent="0.2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12.75" x14ac:dyDescent="0.2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12.75" x14ac:dyDescent="0.2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12.75" x14ac:dyDescent="0.2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12.75" x14ac:dyDescent="0.2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12.75" x14ac:dyDescent="0.2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12.75" x14ac:dyDescent="0.2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12.75" x14ac:dyDescent="0.2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12.75" x14ac:dyDescent="0.2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12.75" x14ac:dyDescent="0.2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12.75" x14ac:dyDescent="0.2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12.75" x14ac:dyDescent="0.2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12.75" x14ac:dyDescent="0.2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12.75" x14ac:dyDescent="0.2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12.75" x14ac:dyDescent="0.2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12.75" x14ac:dyDescent="0.2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12.75" x14ac:dyDescent="0.2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12.75" x14ac:dyDescent="0.2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12.75" x14ac:dyDescent="0.2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12.75" x14ac:dyDescent="0.2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12.75" x14ac:dyDescent="0.2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12.75" x14ac:dyDescent="0.2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12.75" x14ac:dyDescent="0.2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12.75" x14ac:dyDescent="0.2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12.75" x14ac:dyDescent="0.2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12.75" x14ac:dyDescent="0.2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12.75" x14ac:dyDescent="0.2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12.75" x14ac:dyDescent="0.2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12.75" x14ac:dyDescent="0.2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12.75" x14ac:dyDescent="0.2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12.75" x14ac:dyDescent="0.2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12.75" x14ac:dyDescent="0.2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12.75" x14ac:dyDescent="0.2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12.75" x14ac:dyDescent="0.2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12.75" x14ac:dyDescent="0.2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12.75" x14ac:dyDescent="0.2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12.75" x14ac:dyDescent="0.2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12.75" x14ac:dyDescent="0.2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12.75" x14ac:dyDescent="0.2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12.75" x14ac:dyDescent="0.2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12.75" x14ac:dyDescent="0.2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12.75" x14ac:dyDescent="0.2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12.75" x14ac:dyDescent="0.2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12.75" x14ac:dyDescent="0.2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12.75" x14ac:dyDescent="0.2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12.75" x14ac:dyDescent="0.2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12.75" x14ac:dyDescent="0.2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12.75" x14ac:dyDescent="0.2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12.75" x14ac:dyDescent="0.2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12.75" x14ac:dyDescent="0.2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12.75" x14ac:dyDescent="0.2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12.75" x14ac:dyDescent="0.2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12.75" x14ac:dyDescent="0.2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12.75" x14ac:dyDescent="0.2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12.75" x14ac:dyDescent="0.2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12.75" x14ac:dyDescent="0.2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12.75" x14ac:dyDescent="0.2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12.75" x14ac:dyDescent="0.2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12.75" x14ac:dyDescent="0.2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12.75" x14ac:dyDescent="0.2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12.75" x14ac:dyDescent="0.2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12.75" x14ac:dyDescent="0.2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12.75" x14ac:dyDescent="0.2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12.75" x14ac:dyDescent="0.2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12.75" x14ac:dyDescent="0.2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12.75" x14ac:dyDescent="0.2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12.75" x14ac:dyDescent="0.2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12.75" x14ac:dyDescent="0.2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12.75" x14ac:dyDescent="0.2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12.75" x14ac:dyDescent="0.2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12.75" x14ac:dyDescent="0.2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12.75" x14ac:dyDescent="0.2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12.75" x14ac:dyDescent="0.2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12.75" x14ac:dyDescent="0.2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12.75" x14ac:dyDescent="0.2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12.75" x14ac:dyDescent="0.2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12.75" x14ac:dyDescent="0.2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12.75" x14ac:dyDescent="0.2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12.75" x14ac:dyDescent="0.2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12.75" x14ac:dyDescent="0.2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12.75" x14ac:dyDescent="0.2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12.75" x14ac:dyDescent="0.2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12.75" x14ac:dyDescent="0.2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12.75" x14ac:dyDescent="0.2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12.75" x14ac:dyDescent="0.2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12.75" x14ac:dyDescent="0.2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12.75" x14ac:dyDescent="0.2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12.75" x14ac:dyDescent="0.2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12.75" x14ac:dyDescent="0.2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12.75" x14ac:dyDescent="0.2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12.75" x14ac:dyDescent="0.2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12.75" x14ac:dyDescent="0.2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12.75" x14ac:dyDescent="0.2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12.75" x14ac:dyDescent="0.2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12.75" x14ac:dyDescent="0.2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12.75" x14ac:dyDescent="0.2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12.75" x14ac:dyDescent="0.2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12.75" x14ac:dyDescent="0.2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12.75" x14ac:dyDescent="0.2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12.75" x14ac:dyDescent="0.2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12.75" x14ac:dyDescent="0.2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12.75" x14ac:dyDescent="0.2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12.75" x14ac:dyDescent="0.2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12.75" x14ac:dyDescent="0.2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12.75" x14ac:dyDescent="0.2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12.75" x14ac:dyDescent="0.2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12.75" x14ac:dyDescent="0.2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12.75" x14ac:dyDescent="0.2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12.75" x14ac:dyDescent="0.2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12.75" x14ac:dyDescent="0.2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12.75" x14ac:dyDescent="0.2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12.75" x14ac:dyDescent="0.2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12.75" x14ac:dyDescent="0.2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12.75" x14ac:dyDescent="0.2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12.75" x14ac:dyDescent="0.2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12.75" x14ac:dyDescent="0.2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12.75" x14ac:dyDescent="0.2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12.75" x14ac:dyDescent="0.2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12.75" x14ac:dyDescent="0.2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12.75" x14ac:dyDescent="0.2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12.75" x14ac:dyDescent="0.2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12.75" x14ac:dyDescent="0.2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12.75" x14ac:dyDescent="0.2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12.75" x14ac:dyDescent="0.2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12.75" x14ac:dyDescent="0.2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12.75" x14ac:dyDescent="0.2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12.75" x14ac:dyDescent="0.2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12.75" x14ac:dyDescent="0.2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12.75" x14ac:dyDescent="0.2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12.75" x14ac:dyDescent="0.2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12.75" x14ac:dyDescent="0.2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12.75" x14ac:dyDescent="0.2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12.75" x14ac:dyDescent="0.2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12.75" x14ac:dyDescent="0.2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12.75" x14ac:dyDescent="0.2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12.75" x14ac:dyDescent="0.2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12.75" x14ac:dyDescent="0.2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12.75" x14ac:dyDescent="0.2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12.75" x14ac:dyDescent="0.2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12.75" x14ac:dyDescent="0.2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12.75" x14ac:dyDescent="0.2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12.75" x14ac:dyDescent="0.2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12.75" x14ac:dyDescent="0.2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12.75" x14ac:dyDescent="0.2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12.75" x14ac:dyDescent="0.2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12.75" x14ac:dyDescent="0.2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12.75" x14ac:dyDescent="0.2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12.75" x14ac:dyDescent="0.2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12.75" x14ac:dyDescent="0.2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12.75" x14ac:dyDescent="0.2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12.75" x14ac:dyDescent="0.2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12.75" x14ac:dyDescent="0.2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12.75" x14ac:dyDescent="0.2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12.75" x14ac:dyDescent="0.2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12.75" x14ac:dyDescent="0.2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12.75" x14ac:dyDescent="0.2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12.75" x14ac:dyDescent="0.2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12.75" x14ac:dyDescent="0.2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12.75" x14ac:dyDescent="0.2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12.75" x14ac:dyDescent="0.2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12.75" x14ac:dyDescent="0.2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12.75" x14ac:dyDescent="0.2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12.75" x14ac:dyDescent="0.2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12.75" x14ac:dyDescent="0.2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12.75" x14ac:dyDescent="0.2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12.75" x14ac:dyDescent="0.2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12.75" x14ac:dyDescent="0.2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12.75" x14ac:dyDescent="0.2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12.75" x14ac:dyDescent="0.2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12.75" x14ac:dyDescent="0.2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12.75" x14ac:dyDescent="0.2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12.75" x14ac:dyDescent="0.2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12.75" x14ac:dyDescent="0.2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12.75" x14ac:dyDescent="0.2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12.75" x14ac:dyDescent="0.2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12.75" x14ac:dyDescent="0.2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12.75" x14ac:dyDescent="0.2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12.75" x14ac:dyDescent="0.2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12.75" x14ac:dyDescent="0.2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12.75" x14ac:dyDescent="0.2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12.75" x14ac:dyDescent="0.2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12.75" x14ac:dyDescent="0.2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12.75" x14ac:dyDescent="0.2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12.75" x14ac:dyDescent="0.2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12.75" x14ac:dyDescent="0.2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12.75" x14ac:dyDescent="0.2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12.75" x14ac:dyDescent="0.2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12.75" x14ac:dyDescent="0.2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12.75" x14ac:dyDescent="0.2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12.75" x14ac:dyDescent="0.2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12.75" x14ac:dyDescent="0.2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12.75" x14ac:dyDescent="0.2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12.75" x14ac:dyDescent="0.2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12.75" x14ac:dyDescent="0.2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12.75" x14ac:dyDescent="0.2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12.75" x14ac:dyDescent="0.2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12.75" x14ac:dyDescent="0.2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12.75" x14ac:dyDescent="0.2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12.75" x14ac:dyDescent="0.2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12.75" x14ac:dyDescent="0.2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12.75" x14ac:dyDescent="0.2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12.75" x14ac:dyDescent="0.2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12.75" x14ac:dyDescent="0.2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12.75" x14ac:dyDescent="0.2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12.75" x14ac:dyDescent="0.2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12.75" x14ac:dyDescent="0.2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12.75" x14ac:dyDescent="0.2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12.75" x14ac:dyDescent="0.2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12.75" x14ac:dyDescent="0.2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12.75" x14ac:dyDescent="0.2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12.75" x14ac:dyDescent="0.2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12.75" x14ac:dyDescent="0.2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12.75" x14ac:dyDescent="0.2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12.75" x14ac:dyDescent="0.2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12.75" x14ac:dyDescent="0.2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12.75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12.75" x14ac:dyDescent="0.2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12.75" x14ac:dyDescent="0.2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12.75" x14ac:dyDescent="0.2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12.75" x14ac:dyDescent="0.2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12.75" x14ac:dyDescent="0.2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12.75" x14ac:dyDescent="0.2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12.75" x14ac:dyDescent="0.2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12.75" x14ac:dyDescent="0.2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12.75" x14ac:dyDescent="0.2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12.75" x14ac:dyDescent="0.2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12.75" x14ac:dyDescent="0.2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12.75" x14ac:dyDescent="0.2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12.75" x14ac:dyDescent="0.2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12.75" x14ac:dyDescent="0.2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12.75" x14ac:dyDescent="0.2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12.75" x14ac:dyDescent="0.2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12.75" x14ac:dyDescent="0.2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12.75" x14ac:dyDescent="0.2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12.75" x14ac:dyDescent="0.2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12.75" x14ac:dyDescent="0.2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12.75" x14ac:dyDescent="0.2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12.75" x14ac:dyDescent="0.2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12.75" x14ac:dyDescent="0.2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12.75" x14ac:dyDescent="0.2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12.75" x14ac:dyDescent="0.2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12.75" x14ac:dyDescent="0.2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12.75" x14ac:dyDescent="0.2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12.75" x14ac:dyDescent="0.2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12.75" x14ac:dyDescent="0.2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12.75" x14ac:dyDescent="0.2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12.75" x14ac:dyDescent="0.2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12.75" x14ac:dyDescent="0.2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12.75" x14ac:dyDescent="0.2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12.75" x14ac:dyDescent="0.2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12.75" x14ac:dyDescent="0.2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12.75" x14ac:dyDescent="0.2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12.75" x14ac:dyDescent="0.2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12.75" x14ac:dyDescent="0.2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12.75" x14ac:dyDescent="0.2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12.75" x14ac:dyDescent="0.2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12.75" x14ac:dyDescent="0.2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12.75" x14ac:dyDescent="0.2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12.75" x14ac:dyDescent="0.2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12.75" x14ac:dyDescent="0.2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12.75" x14ac:dyDescent="0.2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12.75" x14ac:dyDescent="0.2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12.75" x14ac:dyDescent="0.2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12.75" x14ac:dyDescent="0.2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12.75" x14ac:dyDescent="0.2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12.75" x14ac:dyDescent="0.2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12.75" x14ac:dyDescent="0.2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12.75" x14ac:dyDescent="0.2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12.75" x14ac:dyDescent="0.2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12.75" x14ac:dyDescent="0.2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12.75" x14ac:dyDescent="0.2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12.75" x14ac:dyDescent="0.2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12.75" x14ac:dyDescent="0.2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12.75" x14ac:dyDescent="0.2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12.75" x14ac:dyDescent="0.2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12.75" x14ac:dyDescent="0.2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12.75" x14ac:dyDescent="0.2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12.75" x14ac:dyDescent="0.2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12.75" x14ac:dyDescent="0.2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12.75" x14ac:dyDescent="0.2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12.75" x14ac:dyDescent="0.2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12.75" x14ac:dyDescent="0.2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12.75" x14ac:dyDescent="0.2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12.75" x14ac:dyDescent="0.2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12.75" x14ac:dyDescent="0.2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12.75" x14ac:dyDescent="0.2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12.75" x14ac:dyDescent="0.2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12.75" x14ac:dyDescent="0.2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12.75" x14ac:dyDescent="0.2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12.75" x14ac:dyDescent="0.2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12.75" x14ac:dyDescent="0.2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12.75" x14ac:dyDescent="0.2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12.75" x14ac:dyDescent="0.2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12.75" x14ac:dyDescent="0.2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12.75" x14ac:dyDescent="0.2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12.75" x14ac:dyDescent="0.2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12.75" x14ac:dyDescent="0.2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12.75" x14ac:dyDescent="0.2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12.75" x14ac:dyDescent="0.2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12.75" x14ac:dyDescent="0.2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12.75" x14ac:dyDescent="0.2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12.75" x14ac:dyDescent="0.2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12.75" x14ac:dyDescent="0.2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12.75" x14ac:dyDescent="0.2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12.75" x14ac:dyDescent="0.2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12.75" x14ac:dyDescent="0.2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12.75" x14ac:dyDescent="0.2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12.75" x14ac:dyDescent="0.2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12.75" x14ac:dyDescent="0.2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12.75" x14ac:dyDescent="0.2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12.75" x14ac:dyDescent="0.2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12.75" x14ac:dyDescent="0.2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12.75" x14ac:dyDescent="0.2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12.75" x14ac:dyDescent="0.2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12.75" x14ac:dyDescent="0.2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12.75" x14ac:dyDescent="0.2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12.75" x14ac:dyDescent="0.2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12.75" x14ac:dyDescent="0.2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12.75" x14ac:dyDescent="0.2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12.75" x14ac:dyDescent="0.2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12.75" x14ac:dyDescent="0.2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12.75" x14ac:dyDescent="0.2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12.75" x14ac:dyDescent="0.2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12.75" x14ac:dyDescent="0.2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12.75" x14ac:dyDescent="0.2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12.75" x14ac:dyDescent="0.2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12.75" x14ac:dyDescent="0.2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12.75" x14ac:dyDescent="0.2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12.75" x14ac:dyDescent="0.2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12.75" x14ac:dyDescent="0.2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12.75" x14ac:dyDescent="0.2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12.75" x14ac:dyDescent="0.2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12.75" x14ac:dyDescent="0.2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12.75" x14ac:dyDescent="0.2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12.75" x14ac:dyDescent="0.2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12.75" x14ac:dyDescent="0.2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12.75" x14ac:dyDescent="0.2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12.75" x14ac:dyDescent="0.2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12.75" x14ac:dyDescent="0.2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12.75" x14ac:dyDescent="0.2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12.75" x14ac:dyDescent="0.2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12.75" x14ac:dyDescent="0.2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12.75" x14ac:dyDescent="0.2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12.75" x14ac:dyDescent="0.2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12.75" x14ac:dyDescent="0.2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12.75" x14ac:dyDescent="0.2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12.75" x14ac:dyDescent="0.2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12.75" x14ac:dyDescent="0.2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12.75" x14ac:dyDescent="0.2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12.75" x14ac:dyDescent="0.2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12.75" x14ac:dyDescent="0.2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12.75" x14ac:dyDescent="0.2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12.75" x14ac:dyDescent="0.2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12.75" x14ac:dyDescent="0.2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12.75" x14ac:dyDescent="0.2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12.75" x14ac:dyDescent="0.2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12.75" x14ac:dyDescent="0.2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12.75" x14ac:dyDescent="0.2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12.75" x14ac:dyDescent="0.2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12.75" x14ac:dyDescent="0.2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12.75" x14ac:dyDescent="0.2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12.75" x14ac:dyDescent="0.2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12.75" x14ac:dyDescent="0.2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12.75" x14ac:dyDescent="0.2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12.75" x14ac:dyDescent="0.2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12.75" x14ac:dyDescent="0.2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12.75" x14ac:dyDescent="0.2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12.75" x14ac:dyDescent="0.2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12.75" x14ac:dyDescent="0.2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12.75" x14ac:dyDescent="0.2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12.75" x14ac:dyDescent="0.2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12.75" x14ac:dyDescent="0.2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12.75" x14ac:dyDescent="0.2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12.75" x14ac:dyDescent="0.2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12.75" x14ac:dyDescent="0.2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12.75" x14ac:dyDescent="0.2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12.75" x14ac:dyDescent="0.2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12.75" x14ac:dyDescent="0.2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12.75" x14ac:dyDescent="0.2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12.75" x14ac:dyDescent="0.2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12.75" x14ac:dyDescent="0.2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12.75" x14ac:dyDescent="0.2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12.75" x14ac:dyDescent="0.2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12.75" x14ac:dyDescent="0.2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12.75" x14ac:dyDescent="0.2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12.75" x14ac:dyDescent="0.2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12.75" x14ac:dyDescent="0.2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12.75" x14ac:dyDescent="0.2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12.75" x14ac:dyDescent="0.2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12.75" x14ac:dyDescent="0.2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12.75" x14ac:dyDescent="0.2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12.75" x14ac:dyDescent="0.2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12.75" x14ac:dyDescent="0.2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12.75" x14ac:dyDescent="0.2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12.75" x14ac:dyDescent="0.2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12.75" x14ac:dyDescent="0.2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12.75" x14ac:dyDescent="0.2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12.75" x14ac:dyDescent="0.2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12.75" x14ac:dyDescent="0.2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12.75" x14ac:dyDescent="0.2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12.75" x14ac:dyDescent="0.2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12.75" x14ac:dyDescent="0.2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12.75" x14ac:dyDescent="0.2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12.75" x14ac:dyDescent="0.2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12.75" x14ac:dyDescent="0.2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12.75" x14ac:dyDescent="0.2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12.75" x14ac:dyDescent="0.2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12.75" x14ac:dyDescent="0.2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12.75" x14ac:dyDescent="0.2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12.75" x14ac:dyDescent="0.2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12.75" x14ac:dyDescent="0.2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12.75" x14ac:dyDescent="0.2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12.75" x14ac:dyDescent="0.2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12.75" x14ac:dyDescent="0.2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12.75" x14ac:dyDescent="0.2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12.75" x14ac:dyDescent="0.2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12.75" x14ac:dyDescent="0.2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12.75" x14ac:dyDescent="0.2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12.75" x14ac:dyDescent="0.2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12.75" x14ac:dyDescent="0.2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12.75" x14ac:dyDescent="0.2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12.75" x14ac:dyDescent="0.2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12.75" x14ac:dyDescent="0.2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12.75" x14ac:dyDescent="0.2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12.75" x14ac:dyDescent="0.2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12.75" x14ac:dyDescent="0.2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12.75" x14ac:dyDescent="0.2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12.75" x14ac:dyDescent="0.2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12.75" x14ac:dyDescent="0.2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12.75" x14ac:dyDescent="0.2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12.75" x14ac:dyDescent="0.2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12.75" x14ac:dyDescent="0.2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12.75" x14ac:dyDescent="0.2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12.75" x14ac:dyDescent="0.2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12.75" x14ac:dyDescent="0.2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12.75" x14ac:dyDescent="0.2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12.75" x14ac:dyDescent="0.2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12.75" x14ac:dyDescent="0.2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12.75" x14ac:dyDescent="0.2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12.75" x14ac:dyDescent="0.2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12.75" x14ac:dyDescent="0.2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12.75" x14ac:dyDescent="0.2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12.75" x14ac:dyDescent="0.2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12.75" x14ac:dyDescent="0.2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12.75" x14ac:dyDescent="0.2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12.75" x14ac:dyDescent="0.2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12.75" x14ac:dyDescent="0.2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12.75" x14ac:dyDescent="0.2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12.75" x14ac:dyDescent="0.2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12.75" x14ac:dyDescent="0.2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12.75" x14ac:dyDescent="0.2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12.75" x14ac:dyDescent="0.2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12.75" x14ac:dyDescent="0.2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12.75" x14ac:dyDescent="0.2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12.75" x14ac:dyDescent="0.2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12.75" x14ac:dyDescent="0.2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12.75" x14ac:dyDescent="0.2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12.75" x14ac:dyDescent="0.2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12.75" x14ac:dyDescent="0.2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12.75" x14ac:dyDescent="0.2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12.75" x14ac:dyDescent="0.2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12.75" x14ac:dyDescent="0.2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12.75" x14ac:dyDescent="0.2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12.75" x14ac:dyDescent="0.2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12.75" x14ac:dyDescent="0.2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12.75" x14ac:dyDescent="0.2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12.75" x14ac:dyDescent="0.2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12.75" x14ac:dyDescent="0.2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12.75" x14ac:dyDescent="0.2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12.75" x14ac:dyDescent="0.2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12.75" x14ac:dyDescent="0.2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12.75" x14ac:dyDescent="0.2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12.75" x14ac:dyDescent="0.2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12.75" x14ac:dyDescent="0.2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12.75" x14ac:dyDescent="0.2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12.75" x14ac:dyDescent="0.2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12.75" x14ac:dyDescent="0.2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12.75" x14ac:dyDescent="0.2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12.75" x14ac:dyDescent="0.2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12.75" x14ac:dyDescent="0.2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12.75" x14ac:dyDescent="0.2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12.75" x14ac:dyDescent="0.2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12.75" x14ac:dyDescent="0.2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12.75" x14ac:dyDescent="0.2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12.75" x14ac:dyDescent="0.2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12.75" x14ac:dyDescent="0.2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12.75" x14ac:dyDescent="0.2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12.75" x14ac:dyDescent="0.2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12.75" x14ac:dyDescent="0.2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12.75" x14ac:dyDescent="0.2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12.75" x14ac:dyDescent="0.2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12.75" x14ac:dyDescent="0.2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12.75" x14ac:dyDescent="0.2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12.75" x14ac:dyDescent="0.2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12.75" x14ac:dyDescent="0.2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12.75" x14ac:dyDescent="0.2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12.75" x14ac:dyDescent="0.2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12.75" x14ac:dyDescent="0.2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12.75" x14ac:dyDescent="0.2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12.75" x14ac:dyDescent="0.2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12.75" x14ac:dyDescent="0.2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12.75" x14ac:dyDescent="0.2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12.75" x14ac:dyDescent="0.2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12.75" x14ac:dyDescent="0.2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12.75" x14ac:dyDescent="0.2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12.75" x14ac:dyDescent="0.2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12.75" x14ac:dyDescent="0.2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12.75" x14ac:dyDescent="0.2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12.75" x14ac:dyDescent="0.2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12.75" x14ac:dyDescent="0.2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12.75" x14ac:dyDescent="0.2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12.75" x14ac:dyDescent="0.2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12.75" x14ac:dyDescent="0.2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12.75" x14ac:dyDescent="0.2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12.75" x14ac:dyDescent="0.2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12.75" x14ac:dyDescent="0.2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12.75" x14ac:dyDescent="0.2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12.75" x14ac:dyDescent="0.2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12.75" x14ac:dyDescent="0.2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12.75" x14ac:dyDescent="0.2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12.75" x14ac:dyDescent="0.2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12.75" x14ac:dyDescent="0.2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12.75" x14ac:dyDescent="0.2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12.75" x14ac:dyDescent="0.2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12.75" x14ac:dyDescent="0.2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12.75" x14ac:dyDescent="0.2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12.75" x14ac:dyDescent="0.2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12.75" x14ac:dyDescent="0.2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12.75" x14ac:dyDescent="0.2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12.75" x14ac:dyDescent="0.2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12.75" x14ac:dyDescent="0.2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12.75" x14ac:dyDescent="0.2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12.75" x14ac:dyDescent="0.2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12.75" x14ac:dyDescent="0.2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12.75" x14ac:dyDescent="0.2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12.75" x14ac:dyDescent="0.2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12.75" x14ac:dyDescent="0.2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12.75" x14ac:dyDescent="0.2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12.75" x14ac:dyDescent="0.2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12.75" x14ac:dyDescent="0.2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12.75" x14ac:dyDescent="0.2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12.75" x14ac:dyDescent="0.2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12.75" x14ac:dyDescent="0.2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12.75" x14ac:dyDescent="0.2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12.75" x14ac:dyDescent="0.2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12.75" x14ac:dyDescent="0.2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12.75" x14ac:dyDescent="0.2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12.75" x14ac:dyDescent="0.2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12.75" x14ac:dyDescent="0.2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12.75" x14ac:dyDescent="0.2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12.75" x14ac:dyDescent="0.2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12.75" x14ac:dyDescent="0.2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12.75" x14ac:dyDescent="0.2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12.75" x14ac:dyDescent="0.2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12.75" x14ac:dyDescent="0.2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12.75" x14ac:dyDescent="0.2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12.75" x14ac:dyDescent="0.2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12.75" x14ac:dyDescent="0.2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12.75" x14ac:dyDescent="0.2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12.75" x14ac:dyDescent="0.2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12.75" x14ac:dyDescent="0.2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12.75" x14ac:dyDescent="0.2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12.75" x14ac:dyDescent="0.2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12.75" x14ac:dyDescent="0.2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12.75" x14ac:dyDescent="0.2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12.75" x14ac:dyDescent="0.2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12.75" x14ac:dyDescent="0.2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12.75" x14ac:dyDescent="0.2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12.75" x14ac:dyDescent="0.2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12.75" x14ac:dyDescent="0.2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12.75" x14ac:dyDescent="0.2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12.75" x14ac:dyDescent="0.2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12.75" x14ac:dyDescent="0.2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12.75" x14ac:dyDescent="0.2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12.75" x14ac:dyDescent="0.2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12.75" x14ac:dyDescent="0.2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12.75" x14ac:dyDescent="0.2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12.75" x14ac:dyDescent="0.2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12.75" x14ac:dyDescent="0.2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12.75" x14ac:dyDescent="0.2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12.75" x14ac:dyDescent="0.2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12.75" x14ac:dyDescent="0.2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12.75" x14ac:dyDescent="0.2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12.75" x14ac:dyDescent="0.2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12.75" x14ac:dyDescent="0.2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12.75" x14ac:dyDescent="0.2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12.75" x14ac:dyDescent="0.2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12.75" x14ac:dyDescent="0.2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12.75" x14ac:dyDescent="0.2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12.75" x14ac:dyDescent="0.2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12.75" x14ac:dyDescent="0.2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12.75" x14ac:dyDescent="0.2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12.75" x14ac:dyDescent="0.2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12.75" x14ac:dyDescent="0.2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12.75" x14ac:dyDescent="0.2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12.75" x14ac:dyDescent="0.2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12.75" x14ac:dyDescent="0.2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12.75" x14ac:dyDescent="0.2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12.75" x14ac:dyDescent="0.2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12.75" x14ac:dyDescent="0.2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12.75" x14ac:dyDescent="0.2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12.75" x14ac:dyDescent="0.2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12.75" x14ac:dyDescent="0.2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12.75" x14ac:dyDescent="0.2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12.75" x14ac:dyDescent="0.2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12.75" x14ac:dyDescent="0.2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12.75" x14ac:dyDescent="0.2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12.75" x14ac:dyDescent="0.2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12.75" x14ac:dyDescent="0.2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12.75" x14ac:dyDescent="0.2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12.75" x14ac:dyDescent="0.2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12.75" x14ac:dyDescent="0.2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12.75" x14ac:dyDescent="0.2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12.75" x14ac:dyDescent="0.2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12.75" x14ac:dyDescent="0.2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12.75" x14ac:dyDescent="0.2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12.75" x14ac:dyDescent="0.2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12.75" x14ac:dyDescent="0.2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12.75" x14ac:dyDescent="0.2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12.75" x14ac:dyDescent="0.2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12.75" x14ac:dyDescent="0.2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12.75" x14ac:dyDescent="0.2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12.75" x14ac:dyDescent="0.2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12.75" x14ac:dyDescent="0.2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12.75" x14ac:dyDescent="0.2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12.75" x14ac:dyDescent="0.2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12.75" x14ac:dyDescent="0.2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12.75" x14ac:dyDescent="0.2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12.75" x14ac:dyDescent="0.2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12.75" x14ac:dyDescent="0.2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12.75" x14ac:dyDescent="0.2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12.75" x14ac:dyDescent="0.2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12.75" x14ac:dyDescent="0.2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12.75" x14ac:dyDescent="0.2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12.75" x14ac:dyDescent="0.2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12.75" x14ac:dyDescent="0.2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12.75" x14ac:dyDescent="0.2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12.75" x14ac:dyDescent="0.2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12.75" x14ac:dyDescent="0.2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12.75" x14ac:dyDescent="0.2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12.75" x14ac:dyDescent="0.2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12.75" x14ac:dyDescent="0.2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12.75" x14ac:dyDescent="0.2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12.75" x14ac:dyDescent="0.2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12.75" x14ac:dyDescent="0.2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12.75" x14ac:dyDescent="0.2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12.75" x14ac:dyDescent="0.2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12.75" x14ac:dyDescent="0.2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12.75" x14ac:dyDescent="0.2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12.75" x14ac:dyDescent="0.2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12.75" x14ac:dyDescent="0.2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12.75" x14ac:dyDescent="0.2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12.75" x14ac:dyDescent="0.2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12.75" x14ac:dyDescent="0.2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12.75" x14ac:dyDescent="0.2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12.75" x14ac:dyDescent="0.2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12.75" x14ac:dyDescent="0.2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12.75" x14ac:dyDescent="0.2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12.75" x14ac:dyDescent="0.2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12.75" x14ac:dyDescent="0.2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12.75" x14ac:dyDescent="0.2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12.75" x14ac:dyDescent="0.2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12.75" x14ac:dyDescent="0.2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12.75" x14ac:dyDescent="0.2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12.75" x14ac:dyDescent="0.2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12.75" x14ac:dyDescent="0.2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12.75" x14ac:dyDescent="0.2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12.75" x14ac:dyDescent="0.2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12.75" x14ac:dyDescent="0.2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12.75" x14ac:dyDescent="0.2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12.75" x14ac:dyDescent="0.2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12.75" x14ac:dyDescent="0.2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12.75" x14ac:dyDescent="0.2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12.75" x14ac:dyDescent="0.2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12.75" x14ac:dyDescent="0.2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12.75" x14ac:dyDescent="0.2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  <row r="1001" spans="1:26" ht="12.75" x14ac:dyDescent="0.2">
      <c r="A1001" s="42"/>
      <c r="B1001" s="42"/>
      <c r="C1001" s="42"/>
      <c r="D1001" s="42"/>
      <c r="E1001" s="42"/>
      <c r="F1001" s="42"/>
      <c r="G1001" s="42"/>
      <c r="H1001" s="42"/>
      <c r="I1001" s="42"/>
      <c r="J1001" s="42"/>
      <c r="K1001" s="42"/>
      <c r="L1001" s="42"/>
      <c r="M1001" s="42"/>
      <c r="N1001" s="42"/>
      <c r="O1001" s="42"/>
      <c r="P1001" s="42"/>
      <c r="Q1001" s="42"/>
      <c r="R1001" s="42"/>
      <c r="S1001" s="42"/>
      <c r="T1001" s="42"/>
      <c r="U1001" s="42"/>
      <c r="V1001" s="42"/>
      <c r="W1001" s="42"/>
      <c r="X1001" s="42"/>
      <c r="Y1001" s="42"/>
      <c r="Z100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A1001"/>
  <sheetViews>
    <sheetView workbookViewId="0">
      <selection activeCell="M20" sqref="M20"/>
    </sheetView>
  </sheetViews>
  <sheetFormatPr defaultColWidth="12.5703125" defaultRowHeight="15.75" customHeight="1" x14ac:dyDescent="0.2"/>
  <cols>
    <col min="1" max="1" width="5.7109375" customWidth="1"/>
    <col min="2" max="2" width="22.140625" customWidth="1"/>
    <col min="3" max="3" width="74.42578125" customWidth="1"/>
  </cols>
  <sheetData>
    <row r="1" spans="1:27" x14ac:dyDescent="0.2">
      <c r="A1" s="25" t="s">
        <v>386</v>
      </c>
      <c r="B1" s="24" t="s">
        <v>315</v>
      </c>
      <c r="C1" s="24" t="s">
        <v>325</v>
      </c>
      <c r="D1" s="24" t="s">
        <v>350</v>
      </c>
      <c r="E1" s="24" t="s">
        <v>377</v>
      </c>
      <c r="F1" s="24" t="s">
        <v>387</v>
      </c>
      <c r="G1" s="24" t="s">
        <v>388</v>
      </c>
      <c r="H1" s="24" t="s">
        <v>389</v>
      </c>
      <c r="I1" s="24" t="s">
        <v>390</v>
      </c>
      <c r="J1" s="24" t="s">
        <v>391</v>
      </c>
      <c r="K1" s="24" t="s">
        <v>392</v>
      </c>
      <c r="L1" s="24" t="s">
        <v>393</v>
      </c>
      <c r="M1" s="24" t="s">
        <v>394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</row>
    <row r="2" spans="1:27" x14ac:dyDescent="0.2">
      <c r="A2" s="19">
        <v>0</v>
      </c>
      <c r="B2" s="24" t="s">
        <v>407</v>
      </c>
      <c r="C2" s="19" t="s">
        <v>299</v>
      </c>
      <c r="D2" s="19">
        <v>0</v>
      </c>
      <c r="E2" s="19"/>
      <c r="F2" s="19">
        <v>0</v>
      </c>
      <c r="G2" s="19">
        <v>0</v>
      </c>
      <c r="H2" s="19">
        <v>0</v>
      </c>
      <c r="I2" s="19">
        <v>0</v>
      </c>
      <c r="J2" s="19">
        <v>0</v>
      </c>
      <c r="K2" s="19">
        <v>0</v>
      </c>
      <c r="L2" s="19">
        <v>0</v>
      </c>
      <c r="M2" s="19">
        <v>0</v>
      </c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x14ac:dyDescent="0.2">
      <c r="A3" s="19">
        <v>1</v>
      </c>
      <c r="B3" s="24" t="s">
        <v>408</v>
      </c>
      <c r="C3" s="19" t="s">
        <v>300</v>
      </c>
      <c r="D3" s="19">
        <v>4000</v>
      </c>
      <c r="E3" s="19" t="s">
        <v>78</v>
      </c>
      <c r="F3" s="19">
        <v>0</v>
      </c>
      <c r="G3" s="19">
        <v>20</v>
      </c>
      <c r="H3" s="19">
        <v>30</v>
      </c>
      <c r="I3" s="19">
        <v>20</v>
      </c>
      <c r="J3" s="19">
        <v>0</v>
      </c>
      <c r="K3" s="19">
        <v>0</v>
      </c>
      <c r="L3" s="19">
        <v>0</v>
      </c>
      <c r="M3" s="19">
        <v>10</v>
      </c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x14ac:dyDescent="0.2">
      <c r="A4" s="19">
        <v>2</v>
      </c>
      <c r="B4" s="24" t="s">
        <v>409</v>
      </c>
      <c r="C4" s="19" t="s">
        <v>301</v>
      </c>
      <c r="D4" s="19">
        <v>4000</v>
      </c>
      <c r="E4" s="19" t="s">
        <v>78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30</v>
      </c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x14ac:dyDescent="0.2">
      <c r="A5" s="19">
        <v>3</v>
      </c>
      <c r="B5" s="24" t="s">
        <v>410</v>
      </c>
      <c r="C5" s="19" t="s">
        <v>302</v>
      </c>
      <c r="D5" s="19">
        <v>4000</v>
      </c>
      <c r="E5" s="19" t="s">
        <v>102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20</v>
      </c>
      <c r="M5" s="19">
        <v>0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x14ac:dyDescent="0.2">
      <c r="A6" s="19">
        <v>4</v>
      </c>
      <c r="B6" s="24" t="s">
        <v>411</v>
      </c>
      <c r="C6" s="19" t="s">
        <v>303</v>
      </c>
      <c r="D6" s="19">
        <v>4000</v>
      </c>
      <c r="E6" s="19" t="s">
        <v>102</v>
      </c>
      <c r="F6" s="19">
        <v>20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9">
        <v>0</v>
      </c>
      <c r="M6" s="19">
        <v>0</v>
      </c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x14ac:dyDescent="0.2">
      <c r="A7" s="19">
        <v>5</v>
      </c>
      <c r="B7" s="24" t="s">
        <v>412</v>
      </c>
      <c r="C7" s="19" t="s">
        <v>304</v>
      </c>
      <c r="D7" s="19">
        <v>4000</v>
      </c>
      <c r="E7" s="19" t="s">
        <v>4</v>
      </c>
      <c r="F7" s="19">
        <v>10</v>
      </c>
      <c r="G7" s="19">
        <v>0</v>
      </c>
      <c r="H7" s="19">
        <v>0</v>
      </c>
      <c r="I7" s="19">
        <v>0</v>
      </c>
      <c r="J7" s="19">
        <v>20</v>
      </c>
      <c r="K7" s="19">
        <v>0</v>
      </c>
      <c r="L7" s="19">
        <v>0</v>
      </c>
      <c r="M7" s="19">
        <v>0</v>
      </c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x14ac:dyDescent="0.2">
      <c r="A8" s="19">
        <v>6</v>
      </c>
      <c r="B8" s="24" t="s">
        <v>413</v>
      </c>
      <c r="C8" s="19" t="s">
        <v>305</v>
      </c>
      <c r="D8" s="19">
        <v>4000</v>
      </c>
      <c r="E8" s="19"/>
      <c r="F8" s="19">
        <v>10</v>
      </c>
      <c r="G8" s="19">
        <v>10</v>
      </c>
      <c r="H8" s="19">
        <v>10</v>
      </c>
      <c r="I8" s="19">
        <v>10</v>
      </c>
      <c r="J8" s="19">
        <v>10</v>
      </c>
      <c r="K8" s="19">
        <v>10</v>
      </c>
      <c r="L8" s="19">
        <v>10</v>
      </c>
      <c r="M8" s="19">
        <v>10</v>
      </c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x14ac:dyDescent="0.2">
      <c r="A9" s="19">
        <v>7</v>
      </c>
      <c r="B9" s="24" t="s">
        <v>414</v>
      </c>
      <c r="C9" s="19" t="s">
        <v>306</v>
      </c>
      <c r="D9" s="19">
        <v>0</v>
      </c>
      <c r="E9" s="19"/>
      <c r="F9" s="19">
        <v>15</v>
      </c>
      <c r="G9" s="19">
        <v>-10</v>
      </c>
      <c r="H9" s="19">
        <v>15</v>
      </c>
      <c r="I9" s="19">
        <v>-10</v>
      </c>
      <c r="J9" s="19">
        <v>15</v>
      </c>
      <c r="K9" s="19">
        <v>10</v>
      </c>
      <c r="L9" s="19">
        <v>0</v>
      </c>
      <c r="M9" s="19">
        <v>0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x14ac:dyDescent="0.2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x14ac:dyDescent="0.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x14ac:dyDescent="0.2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x14ac:dyDescent="0.2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x14ac:dyDescent="0.2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x14ac:dyDescent="0.2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x14ac:dyDescent="0.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x14ac:dyDescent="0.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x14ac:dyDescent="0.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spans="1:27" x14ac:dyDescent="0.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spans="1:27" x14ac:dyDescent="0.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spans="1:27" x14ac:dyDescent="0.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spans="1:27" x14ac:dyDescent="0.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spans="1:27" x14ac:dyDescent="0.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spans="1:27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spans="1:27" x14ac:dyDescent="0.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</row>
    <row r="27" spans="1:27" x14ac:dyDescent="0.2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spans="1:27" x14ac:dyDescent="0.2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x14ac:dyDescent="0.2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spans="1:27" x14ac:dyDescent="0.2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 spans="1:27" x14ac:dyDescent="0.2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spans="1:27" x14ac:dyDescent="0.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spans="1:27" x14ac:dyDescent="0.2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spans="1:27" x14ac:dyDescent="0.2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</row>
    <row r="35" spans="1:27" x14ac:dyDescent="0.2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spans="1:27" x14ac:dyDescent="0.2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spans="1:27" x14ac:dyDescent="0.2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spans="1:27" x14ac:dyDescent="0.2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 spans="1:27" x14ac:dyDescent="0.2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</row>
    <row r="40" spans="1:27" x14ac:dyDescent="0.2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</row>
    <row r="41" spans="1:27" x14ac:dyDescent="0.2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</row>
    <row r="42" spans="1:27" x14ac:dyDescent="0.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</row>
    <row r="43" spans="1:27" x14ac:dyDescent="0.2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</row>
    <row r="44" spans="1:27" x14ac:dyDescent="0.2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</row>
    <row r="45" spans="1:27" x14ac:dyDescent="0.2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</row>
    <row r="46" spans="1:27" x14ac:dyDescent="0.2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</row>
    <row r="47" spans="1:27" x14ac:dyDescent="0.2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</row>
    <row r="48" spans="1:27" x14ac:dyDescent="0.2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</row>
    <row r="49" spans="1:27" x14ac:dyDescent="0.2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</row>
    <row r="50" spans="1:27" x14ac:dyDescent="0.2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</row>
    <row r="51" spans="1:27" x14ac:dyDescent="0.2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</row>
    <row r="52" spans="1:27" x14ac:dyDescent="0.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</row>
    <row r="53" spans="1:27" x14ac:dyDescent="0.2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</row>
    <row r="54" spans="1:27" x14ac:dyDescent="0.2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</row>
    <row r="55" spans="1:27" x14ac:dyDescent="0.2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</row>
    <row r="56" spans="1:27" x14ac:dyDescent="0.2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</row>
    <row r="57" spans="1:27" x14ac:dyDescent="0.2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</row>
    <row r="58" spans="1:27" x14ac:dyDescent="0.2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</row>
    <row r="59" spans="1:27" x14ac:dyDescent="0.2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</row>
    <row r="60" spans="1:27" x14ac:dyDescent="0.2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</row>
    <row r="61" spans="1:27" x14ac:dyDescent="0.2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</row>
    <row r="62" spans="1:27" x14ac:dyDescent="0.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</row>
    <row r="63" spans="1:27" x14ac:dyDescent="0.2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</row>
    <row r="64" spans="1:27" x14ac:dyDescent="0.2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</row>
    <row r="65" spans="1:27" x14ac:dyDescent="0.2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</row>
    <row r="66" spans="1:27" x14ac:dyDescent="0.2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</row>
    <row r="67" spans="1:27" x14ac:dyDescent="0.2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</row>
    <row r="68" spans="1:27" x14ac:dyDescent="0.2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</row>
    <row r="69" spans="1:27" x14ac:dyDescent="0.2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</row>
    <row r="70" spans="1:27" x14ac:dyDescent="0.2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</row>
    <row r="71" spans="1:27" x14ac:dyDescent="0.2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</row>
    <row r="72" spans="1:27" x14ac:dyDescent="0.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</row>
    <row r="73" spans="1:27" x14ac:dyDescent="0.2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</row>
    <row r="74" spans="1:27" x14ac:dyDescent="0.2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</row>
    <row r="75" spans="1:27" x14ac:dyDescent="0.2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</row>
    <row r="76" spans="1:27" x14ac:dyDescent="0.2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</row>
    <row r="77" spans="1:27" x14ac:dyDescent="0.2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</row>
    <row r="78" spans="1:27" x14ac:dyDescent="0.2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</row>
    <row r="79" spans="1:27" x14ac:dyDescent="0.2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</row>
    <row r="80" spans="1:27" x14ac:dyDescent="0.2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</row>
    <row r="81" spans="1:27" x14ac:dyDescent="0.2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</row>
    <row r="82" spans="1:27" x14ac:dyDescent="0.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</row>
    <row r="83" spans="1:27" x14ac:dyDescent="0.2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</row>
    <row r="84" spans="1:27" x14ac:dyDescent="0.2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</row>
    <row r="85" spans="1:27" x14ac:dyDescent="0.2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</row>
    <row r="86" spans="1:27" x14ac:dyDescent="0.2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</row>
    <row r="87" spans="1:27" x14ac:dyDescent="0.2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</row>
    <row r="88" spans="1:27" x14ac:dyDescent="0.2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</row>
    <row r="89" spans="1:27" x14ac:dyDescent="0.2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</row>
    <row r="90" spans="1:27" x14ac:dyDescent="0.2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</row>
    <row r="91" spans="1:27" x14ac:dyDescent="0.2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</row>
    <row r="92" spans="1:27" x14ac:dyDescent="0.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</row>
    <row r="93" spans="1:27" x14ac:dyDescent="0.2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</row>
    <row r="94" spans="1:27" x14ac:dyDescent="0.2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</row>
    <row r="95" spans="1:27" x14ac:dyDescent="0.2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</row>
    <row r="96" spans="1:27" x14ac:dyDescent="0.2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</row>
    <row r="97" spans="1:27" x14ac:dyDescent="0.2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</row>
    <row r="98" spans="1:27" x14ac:dyDescent="0.2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</row>
    <row r="99" spans="1:27" x14ac:dyDescent="0.2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</row>
    <row r="100" spans="1:27" x14ac:dyDescent="0.2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</row>
    <row r="101" spans="1:27" x14ac:dyDescent="0.2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</row>
    <row r="102" spans="1:27" x14ac:dyDescent="0.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</row>
    <row r="103" spans="1:27" x14ac:dyDescent="0.2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</row>
    <row r="104" spans="1:27" x14ac:dyDescent="0.2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</row>
    <row r="105" spans="1:27" x14ac:dyDescent="0.2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</row>
    <row r="106" spans="1:27" x14ac:dyDescent="0.2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</row>
    <row r="107" spans="1:27" x14ac:dyDescent="0.2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</row>
    <row r="108" spans="1:27" x14ac:dyDescent="0.2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</row>
    <row r="109" spans="1:27" x14ac:dyDescent="0.2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</row>
    <row r="110" spans="1:27" x14ac:dyDescent="0.2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</row>
    <row r="111" spans="1:27" x14ac:dyDescent="0.2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</row>
    <row r="112" spans="1:27" x14ac:dyDescent="0.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</row>
    <row r="113" spans="1:27" x14ac:dyDescent="0.2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</row>
    <row r="114" spans="1:27" x14ac:dyDescent="0.2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</row>
    <row r="115" spans="1:27" x14ac:dyDescent="0.2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</row>
    <row r="116" spans="1:27" x14ac:dyDescent="0.2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</row>
    <row r="117" spans="1:27" x14ac:dyDescent="0.2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</row>
    <row r="118" spans="1:27" x14ac:dyDescent="0.2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</row>
    <row r="119" spans="1:27" x14ac:dyDescent="0.2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</row>
    <row r="120" spans="1:27" x14ac:dyDescent="0.2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</row>
    <row r="121" spans="1:27" x14ac:dyDescent="0.2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</row>
    <row r="122" spans="1:27" x14ac:dyDescent="0.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</row>
    <row r="123" spans="1:27" x14ac:dyDescent="0.2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</row>
    <row r="124" spans="1:27" x14ac:dyDescent="0.2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</row>
    <row r="125" spans="1:27" x14ac:dyDescent="0.2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</row>
    <row r="126" spans="1:27" x14ac:dyDescent="0.2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</row>
    <row r="127" spans="1:27" x14ac:dyDescent="0.2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</row>
    <row r="128" spans="1:27" x14ac:dyDescent="0.2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</row>
    <row r="129" spans="1:27" x14ac:dyDescent="0.2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</row>
    <row r="130" spans="1:27" x14ac:dyDescent="0.2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</row>
    <row r="131" spans="1:27" x14ac:dyDescent="0.2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</row>
    <row r="132" spans="1:27" x14ac:dyDescent="0.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</row>
    <row r="133" spans="1:27" x14ac:dyDescent="0.2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</row>
    <row r="134" spans="1:27" x14ac:dyDescent="0.2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</row>
    <row r="135" spans="1:27" x14ac:dyDescent="0.2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</row>
    <row r="136" spans="1:27" x14ac:dyDescent="0.2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</row>
    <row r="137" spans="1:27" x14ac:dyDescent="0.2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</row>
    <row r="138" spans="1:27" x14ac:dyDescent="0.2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</row>
    <row r="139" spans="1:27" x14ac:dyDescent="0.2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</row>
    <row r="140" spans="1:27" x14ac:dyDescent="0.2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</row>
    <row r="141" spans="1:27" x14ac:dyDescent="0.2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</row>
    <row r="142" spans="1:27" x14ac:dyDescent="0.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</row>
    <row r="143" spans="1:27" x14ac:dyDescent="0.2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</row>
    <row r="144" spans="1:27" x14ac:dyDescent="0.2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</row>
    <row r="145" spans="1:27" x14ac:dyDescent="0.2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</row>
    <row r="146" spans="1:27" x14ac:dyDescent="0.2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</row>
    <row r="147" spans="1:27" x14ac:dyDescent="0.2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</row>
    <row r="148" spans="1:27" x14ac:dyDescent="0.2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</row>
    <row r="149" spans="1:27" x14ac:dyDescent="0.2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</row>
    <row r="150" spans="1:27" x14ac:dyDescent="0.2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</row>
    <row r="151" spans="1:27" x14ac:dyDescent="0.2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</row>
    <row r="152" spans="1:27" x14ac:dyDescent="0.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</row>
    <row r="153" spans="1:27" x14ac:dyDescent="0.2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</row>
    <row r="154" spans="1:27" x14ac:dyDescent="0.2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</row>
    <row r="155" spans="1:27" x14ac:dyDescent="0.2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</row>
    <row r="156" spans="1:27" x14ac:dyDescent="0.2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</row>
    <row r="157" spans="1:27" x14ac:dyDescent="0.2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</row>
    <row r="158" spans="1:27" x14ac:dyDescent="0.2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</row>
    <row r="159" spans="1:27" x14ac:dyDescent="0.2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</row>
    <row r="160" spans="1:27" x14ac:dyDescent="0.2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  <c r="AA160" s="20"/>
    </row>
    <row r="161" spans="1:27" x14ac:dyDescent="0.2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  <c r="AA161" s="20"/>
    </row>
    <row r="162" spans="1:27" x14ac:dyDescent="0.2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  <c r="AA162" s="20"/>
    </row>
    <row r="163" spans="1:27" x14ac:dyDescent="0.2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  <c r="AA163" s="20"/>
    </row>
    <row r="164" spans="1:27" x14ac:dyDescent="0.2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  <c r="AA164" s="20"/>
    </row>
    <row r="165" spans="1:27" x14ac:dyDescent="0.2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AA165" s="20"/>
    </row>
    <row r="166" spans="1:27" x14ac:dyDescent="0.2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  <c r="AA166" s="20"/>
    </row>
    <row r="167" spans="1:27" x14ac:dyDescent="0.2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  <c r="AA167" s="20"/>
    </row>
    <row r="168" spans="1:27" x14ac:dyDescent="0.2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  <c r="AA168" s="20"/>
    </row>
    <row r="169" spans="1:27" x14ac:dyDescent="0.2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  <c r="AA169" s="20"/>
    </row>
    <row r="170" spans="1:27" x14ac:dyDescent="0.2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  <c r="AA170" s="20"/>
    </row>
    <row r="171" spans="1:27" x14ac:dyDescent="0.2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  <c r="AA171" s="20"/>
    </row>
    <row r="172" spans="1:27" x14ac:dyDescent="0.2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  <c r="AA172" s="20"/>
    </row>
    <row r="173" spans="1:27" x14ac:dyDescent="0.2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  <c r="AA173" s="20"/>
    </row>
    <row r="174" spans="1:27" x14ac:dyDescent="0.2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  <c r="AA174" s="20"/>
    </row>
    <row r="175" spans="1:27" x14ac:dyDescent="0.2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  <c r="AA175" s="20"/>
    </row>
    <row r="176" spans="1:27" x14ac:dyDescent="0.2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</row>
    <row r="177" spans="1:27" x14ac:dyDescent="0.2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  <c r="AA177" s="20"/>
    </row>
    <row r="178" spans="1:27" x14ac:dyDescent="0.2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  <c r="AA178" s="20"/>
    </row>
    <row r="179" spans="1:27" x14ac:dyDescent="0.2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  <c r="AA179" s="20"/>
    </row>
    <row r="180" spans="1:27" x14ac:dyDescent="0.2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  <c r="AA180" s="20"/>
    </row>
    <row r="181" spans="1:27" x14ac:dyDescent="0.2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  <c r="AA181" s="20"/>
    </row>
    <row r="182" spans="1:27" x14ac:dyDescent="0.2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  <c r="AA182" s="20"/>
    </row>
    <row r="183" spans="1:27" x14ac:dyDescent="0.2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  <c r="AA183" s="20"/>
    </row>
    <row r="184" spans="1:27" x14ac:dyDescent="0.2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AA184" s="20"/>
    </row>
    <row r="185" spans="1:27" x14ac:dyDescent="0.2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  <c r="AA185" s="20"/>
    </row>
    <row r="186" spans="1:27" x14ac:dyDescent="0.2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  <c r="AA186" s="20"/>
    </row>
    <row r="187" spans="1:27" x14ac:dyDescent="0.2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  <c r="AA187" s="20"/>
    </row>
    <row r="188" spans="1:27" x14ac:dyDescent="0.2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  <c r="AA188" s="20"/>
    </row>
    <row r="189" spans="1:27" x14ac:dyDescent="0.2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  <c r="AA189" s="20"/>
    </row>
    <row r="190" spans="1:27" x14ac:dyDescent="0.2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  <c r="AA190" s="20"/>
    </row>
    <row r="191" spans="1:27" x14ac:dyDescent="0.2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  <c r="AA191" s="20"/>
    </row>
    <row r="192" spans="1:27" x14ac:dyDescent="0.2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20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  <c r="AA192" s="20"/>
    </row>
    <row r="193" spans="1:27" x14ac:dyDescent="0.2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  <c r="AA193" s="20"/>
    </row>
    <row r="194" spans="1:27" x14ac:dyDescent="0.2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20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  <c r="AA194" s="20"/>
    </row>
    <row r="195" spans="1:27" x14ac:dyDescent="0.2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  <c r="AA195" s="20"/>
    </row>
    <row r="196" spans="1:27" x14ac:dyDescent="0.2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20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  <c r="AA196" s="20"/>
    </row>
    <row r="197" spans="1:27" x14ac:dyDescent="0.2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20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  <c r="AA197" s="20"/>
    </row>
    <row r="198" spans="1:27" x14ac:dyDescent="0.2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  <c r="AA198" s="20"/>
    </row>
    <row r="199" spans="1:27" x14ac:dyDescent="0.2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  <c r="AA199" s="20"/>
    </row>
    <row r="200" spans="1:27" x14ac:dyDescent="0.2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  <c r="AA200" s="20"/>
    </row>
    <row r="201" spans="1:27" x14ac:dyDescent="0.2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  <c r="AA201" s="20"/>
    </row>
    <row r="202" spans="1:27" x14ac:dyDescent="0.2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</row>
    <row r="203" spans="1:27" x14ac:dyDescent="0.2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  <c r="AA203" s="20"/>
    </row>
    <row r="204" spans="1:27" x14ac:dyDescent="0.2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  <c r="AA204" s="20"/>
    </row>
    <row r="205" spans="1:27" x14ac:dyDescent="0.2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  <c r="AA205" s="20"/>
    </row>
    <row r="206" spans="1:27" x14ac:dyDescent="0.2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  <c r="AA206" s="20"/>
    </row>
    <row r="207" spans="1:27" x14ac:dyDescent="0.2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  <c r="AA207" s="20"/>
    </row>
    <row r="208" spans="1:27" x14ac:dyDescent="0.2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</row>
    <row r="209" spans="1:27" x14ac:dyDescent="0.2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  <c r="AA209" s="20"/>
    </row>
    <row r="210" spans="1:27" x14ac:dyDescent="0.2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  <c r="AA210" s="20"/>
    </row>
    <row r="211" spans="1:27" x14ac:dyDescent="0.2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  <c r="AA211" s="20"/>
    </row>
    <row r="212" spans="1:27" x14ac:dyDescent="0.2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20"/>
    </row>
    <row r="213" spans="1:27" x14ac:dyDescent="0.2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  <c r="AA213" s="20"/>
    </row>
    <row r="214" spans="1:27" x14ac:dyDescent="0.2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  <c r="AA214" s="20"/>
    </row>
    <row r="215" spans="1:27" x14ac:dyDescent="0.2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  <c r="AA215" s="20"/>
    </row>
    <row r="216" spans="1:27" x14ac:dyDescent="0.2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  <c r="AA216" s="20"/>
    </row>
    <row r="217" spans="1:27" x14ac:dyDescent="0.2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  <c r="AA217" s="20"/>
    </row>
    <row r="218" spans="1:27" x14ac:dyDescent="0.2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20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</row>
    <row r="219" spans="1:27" x14ac:dyDescent="0.2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</row>
    <row r="220" spans="1:27" x14ac:dyDescent="0.2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  <c r="AA220" s="20"/>
    </row>
    <row r="221" spans="1:27" x14ac:dyDescent="0.2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</row>
    <row r="222" spans="1:27" x14ac:dyDescent="0.2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  <c r="AA222" s="20"/>
    </row>
    <row r="223" spans="1:27" x14ac:dyDescent="0.2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  <c r="AA223" s="20"/>
    </row>
    <row r="224" spans="1:27" x14ac:dyDescent="0.2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20"/>
    </row>
    <row r="225" spans="1:27" x14ac:dyDescent="0.2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  <c r="AA225" s="20"/>
    </row>
    <row r="226" spans="1:27" x14ac:dyDescent="0.2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  <c r="AA226" s="20"/>
    </row>
    <row r="227" spans="1:27" x14ac:dyDescent="0.2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  <c r="AA227" s="20"/>
    </row>
    <row r="228" spans="1:27" x14ac:dyDescent="0.2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  <c r="AA228" s="20"/>
    </row>
    <row r="229" spans="1:27" x14ac:dyDescent="0.2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  <c r="AA229" s="20"/>
    </row>
    <row r="230" spans="1:27" x14ac:dyDescent="0.2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20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  <c r="AA230" s="20"/>
    </row>
    <row r="231" spans="1:27" x14ac:dyDescent="0.2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20"/>
    </row>
    <row r="232" spans="1:27" x14ac:dyDescent="0.2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20"/>
    </row>
    <row r="233" spans="1:27" x14ac:dyDescent="0.2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  <c r="AA233" s="20"/>
    </row>
    <row r="234" spans="1:27" x14ac:dyDescent="0.2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  <c r="AA234" s="20"/>
    </row>
    <row r="235" spans="1:27" x14ac:dyDescent="0.2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20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  <c r="AA235" s="20"/>
    </row>
    <row r="236" spans="1:27" x14ac:dyDescent="0.2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  <c r="AA236" s="20"/>
    </row>
    <row r="237" spans="1:27" x14ac:dyDescent="0.2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  <c r="AA237" s="20"/>
    </row>
    <row r="238" spans="1:27" x14ac:dyDescent="0.2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  <c r="AA238" s="20"/>
    </row>
    <row r="239" spans="1:27" x14ac:dyDescent="0.2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  <c r="AA239" s="20"/>
    </row>
    <row r="240" spans="1:27" x14ac:dyDescent="0.2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20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  <c r="AA240" s="20"/>
    </row>
    <row r="241" spans="1:27" x14ac:dyDescent="0.2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  <c r="AA241" s="20"/>
    </row>
    <row r="242" spans="1:27" x14ac:dyDescent="0.2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  <c r="AA242" s="20"/>
    </row>
    <row r="243" spans="1:27" x14ac:dyDescent="0.2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  <c r="AA243" s="20"/>
    </row>
    <row r="244" spans="1:27" x14ac:dyDescent="0.2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  <c r="AA244" s="20"/>
    </row>
    <row r="245" spans="1:27" x14ac:dyDescent="0.2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  <c r="AA245" s="20"/>
    </row>
    <row r="246" spans="1:27" x14ac:dyDescent="0.2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  <c r="AA246" s="20"/>
    </row>
    <row r="247" spans="1:27" x14ac:dyDescent="0.2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  <c r="T247" s="20"/>
      <c r="U247" s="20"/>
      <c r="V247" s="20"/>
      <c r="W247" s="20"/>
      <c r="X247" s="20"/>
      <c r="Y247" s="20"/>
      <c r="Z247" s="20"/>
      <c r="AA247" s="20"/>
    </row>
    <row r="248" spans="1:27" x14ac:dyDescent="0.2">
      <c r="A248" s="20"/>
      <c r="B248" s="20"/>
      <c r="C248" s="20"/>
      <c r="D248" s="20"/>
      <c r="E248" s="20"/>
      <c r="F248" s="20"/>
      <c r="G248" s="20"/>
      <c r="H248" s="20"/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  <c r="T248" s="20"/>
      <c r="U248" s="20"/>
      <c r="V248" s="20"/>
      <c r="W248" s="20"/>
      <c r="X248" s="20"/>
      <c r="Y248" s="20"/>
      <c r="Z248" s="20"/>
      <c r="AA248" s="20"/>
    </row>
    <row r="249" spans="1:27" x14ac:dyDescent="0.2">
      <c r="A249" s="20"/>
      <c r="B249" s="20"/>
      <c r="C249" s="20"/>
      <c r="D249" s="20"/>
      <c r="E249" s="20"/>
      <c r="F249" s="20"/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20"/>
      <c r="V249" s="20"/>
      <c r="W249" s="20"/>
      <c r="X249" s="20"/>
      <c r="Y249" s="20"/>
      <c r="Z249" s="20"/>
      <c r="AA249" s="20"/>
    </row>
    <row r="250" spans="1:27" x14ac:dyDescent="0.2">
      <c r="A250" s="20"/>
      <c r="B250" s="20"/>
      <c r="C250" s="20"/>
      <c r="D250" s="20"/>
      <c r="E250" s="20"/>
      <c r="F250" s="20"/>
      <c r="G250" s="20"/>
      <c r="H250" s="20"/>
      <c r="I250" s="20"/>
      <c r="J250" s="20"/>
      <c r="K250" s="20"/>
      <c r="L250" s="20"/>
      <c r="M250" s="20"/>
      <c r="N250" s="20"/>
      <c r="O250" s="20"/>
      <c r="P250" s="20"/>
      <c r="Q250" s="20"/>
      <c r="R250" s="20"/>
      <c r="S250" s="20"/>
      <c r="T250" s="20"/>
      <c r="U250" s="20"/>
      <c r="V250" s="20"/>
      <c r="W250" s="20"/>
      <c r="X250" s="20"/>
      <c r="Y250" s="20"/>
      <c r="Z250" s="20"/>
      <c r="AA250" s="20"/>
    </row>
    <row r="251" spans="1:27" x14ac:dyDescent="0.2">
      <c r="A251" s="20"/>
      <c r="B251" s="20"/>
      <c r="C251" s="20"/>
      <c r="D251" s="20"/>
      <c r="E251" s="20"/>
      <c r="F251" s="20"/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0"/>
      <c r="U251" s="20"/>
      <c r="V251" s="20"/>
      <c r="W251" s="20"/>
      <c r="X251" s="20"/>
      <c r="Y251" s="20"/>
      <c r="Z251" s="20"/>
      <c r="AA251" s="20"/>
    </row>
    <row r="252" spans="1:27" x14ac:dyDescent="0.2">
      <c r="A252" s="20"/>
      <c r="B252" s="20"/>
      <c r="C252" s="20"/>
      <c r="D252" s="20"/>
      <c r="E252" s="20"/>
      <c r="F252" s="20"/>
      <c r="G252" s="20"/>
      <c r="H252" s="20"/>
      <c r="I252" s="20"/>
      <c r="J252" s="20"/>
      <c r="K252" s="20"/>
      <c r="L252" s="20"/>
      <c r="M252" s="20"/>
      <c r="N252" s="20"/>
      <c r="O252" s="20"/>
      <c r="P252" s="20"/>
      <c r="Q252" s="20"/>
      <c r="R252" s="20"/>
      <c r="S252" s="20"/>
      <c r="T252" s="20"/>
      <c r="U252" s="20"/>
      <c r="V252" s="20"/>
      <c r="W252" s="20"/>
      <c r="X252" s="20"/>
      <c r="Y252" s="20"/>
      <c r="Z252" s="20"/>
      <c r="AA252" s="20"/>
    </row>
    <row r="253" spans="1:27" x14ac:dyDescent="0.2">
      <c r="A253" s="20"/>
      <c r="B253" s="20"/>
      <c r="C253" s="20"/>
      <c r="D253" s="20"/>
      <c r="E253" s="20"/>
      <c r="F253" s="20"/>
      <c r="G253" s="20"/>
      <c r="H253" s="20"/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  <c r="T253" s="20"/>
      <c r="U253" s="20"/>
      <c r="V253" s="20"/>
      <c r="W253" s="20"/>
      <c r="X253" s="20"/>
      <c r="Y253" s="20"/>
      <c r="Z253" s="20"/>
      <c r="AA253" s="20"/>
    </row>
    <row r="254" spans="1:27" x14ac:dyDescent="0.2">
      <c r="A254" s="20"/>
      <c r="B254" s="20"/>
      <c r="C254" s="20"/>
      <c r="D254" s="20"/>
      <c r="E254" s="20"/>
      <c r="F254" s="20"/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0"/>
      <c r="U254" s="20"/>
      <c r="V254" s="20"/>
      <c r="W254" s="20"/>
      <c r="X254" s="20"/>
      <c r="Y254" s="20"/>
      <c r="Z254" s="20"/>
      <c r="AA254" s="20"/>
    </row>
    <row r="255" spans="1:27" x14ac:dyDescent="0.2">
      <c r="A255" s="20"/>
      <c r="B255" s="20"/>
      <c r="C255" s="20"/>
      <c r="D255" s="20"/>
      <c r="E255" s="20"/>
      <c r="F255" s="20"/>
      <c r="G255" s="20"/>
      <c r="H255" s="20"/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  <c r="T255" s="20"/>
      <c r="U255" s="20"/>
      <c r="V255" s="20"/>
      <c r="W255" s="20"/>
      <c r="X255" s="20"/>
      <c r="Y255" s="20"/>
      <c r="Z255" s="20"/>
      <c r="AA255" s="20"/>
    </row>
    <row r="256" spans="1:27" x14ac:dyDescent="0.2">
      <c r="A256" s="20"/>
      <c r="B256" s="20"/>
      <c r="C256" s="20"/>
      <c r="D256" s="20"/>
      <c r="E256" s="20"/>
      <c r="F256" s="20"/>
      <c r="G256" s="20"/>
      <c r="H256" s="20"/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</row>
    <row r="257" spans="1:27" x14ac:dyDescent="0.2">
      <c r="A257" s="20"/>
      <c r="B257" s="20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</row>
    <row r="258" spans="1:27" x14ac:dyDescent="0.2">
      <c r="A258" s="20"/>
      <c r="B258" s="20"/>
      <c r="C258" s="20"/>
      <c r="D258" s="20"/>
      <c r="E258" s="20"/>
      <c r="F258" s="20"/>
      <c r="G258" s="20"/>
      <c r="H258" s="20"/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  <c r="T258" s="20"/>
      <c r="U258" s="20"/>
      <c r="V258" s="20"/>
      <c r="W258" s="20"/>
      <c r="X258" s="20"/>
      <c r="Y258" s="20"/>
      <c r="Z258" s="20"/>
      <c r="AA258" s="20"/>
    </row>
    <row r="259" spans="1:27" x14ac:dyDescent="0.2">
      <c r="A259" s="20"/>
      <c r="B259" s="20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20"/>
      <c r="V259" s="20"/>
      <c r="W259" s="20"/>
      <c r="X259" s="20"/>
      <c r="Y259" s="20"/>
      <c r="Z259" s="20"/>
      <c r="AA259" s="20"/>
    </row>
    <row r="260" spans="1:27" x14ac:dyDescent="0.2">
      <c r="A260" s="20"/>
      <c r="B260" s="20"/>
      <c r="C260" s="20"/>
      <c r="D260" s="20"/>
      <c r="E260" s="20"/>
      <c r="F260" s="20"/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0"/>
      <c r="U260" s="20"/>
      <c r="V260" s="20"/>
      <c r="W260" s="20"/>
      <c r="X260" s="20"/>
      <c r="Y260" s="20"/>
      <c r="Z260" s="20"/>
      <c r="AA260" s="20"/>
    </row>
    <row r="261" spans="1:27" x14ac:dyDescent="0.2">
      <c r="A261" s="20"/>
      <c r="B261" s="20"/>
      <c r="C261" s="20"/>
      <c r="D261" s="20"/>
      <c r="E261" s="20"/>
      <c r="F261" s="20"/>
      <c r="G261" s="20"/>
      <c r="H261" s="20"/>
      <c r="I261" s="20"/>
      <c r="J261" s="20"/>
      <c r="K261" s="20"/>
      <c r="L261" s="20"/>
      <c r="M261" s="20"/>
      <c r="N261" s="20"/>
      <c r="O261" s="20"/>
      <c r="P261" s="20"/>
      <c r="Q261" s="20"/>
      <c r="R261" s="20"/>
      <c r="S261" s="20"/>
      <c r="T261" s="20"/>
      <c r="U261" s="20"/>
      <c r="V261" s="20"/>
      <c r="W261" s="20"/>
      <c r="X261" s="20"/>
      <c r="Y261" s="20"/>
      <c r="Z261" s="20"/>
      <c r="AA261" s="20"/>
    </row>
    <row r="262" spans="1:27" x14ac:dyDescent="0.2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  <c r="T262" s="20"/>
      <c r="U262" s="20"/>
      <c r="V262" s="20"/>
      <c r="W262" s="20"/>
      <c r="X262" s="20"/>
      <c r="Y262" s="20"/>
      <c r="Z262" s="20"/>
      <c r="AA262" s="20"/>
    </row>
    <row r="263" spans="1:27" x14ac:dyDescent="0.2">
      <c r="A263" s="20"/>
      <c r="B263" s="20"/>
      <c r="C263" s="20"/>
      <c r="D263" s="20"/>
      <c r="E263" s="20"/>
      <c r="F263" s="20"/>
      <c r="G263" s="20"/>
      <c r="H263" s="20"/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  <c r="T263" s="20"/>
      <c r="U263" s="20"/>
      <c r="V263" s="20"/>
      <c r="W263" s="20"/>
      <c r="X263" s="20"/>
      <c r="Y263" s="20"/>
      <c r="Z263" s="20"/>
      <c r="AA263" s="20"/>
    </row>
    <row r="264" spans="1:27" x14ac:dyDescent="0.2">
      <c r="A264" s="20"/>
      <c r="B264" s="20"/>
      <c r="C264" s="20"/>
      <c r="D264" s="20"/>
      <c r="E264" s="20"/>
      <c r="F264" s="20"/>
      <c r="G264" s="20"/>
      <c r="H264" s="20"/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  <c r="T264" s="20"/>
      <c r="U264" s="20"/>
      <c r="V264" s="20"/>
      <c r="W264" s="20"/>
      <c r="X264" s="20"/>
      <c r="Y264" s="20"/>
      <c r="Z264" s="20"/>
      <c r="AA264" s="20"/>
    </row>
    <row r="265" spans="1:27" x14ac:dyDescent="0.2">
      <c r="A265" s="20"/>
      <c r="B265" s="20"/>
      <c r="C265" s="20"/>
      <c r="D265" s="20"/>
      <c r="E265" s="20"/>
      <c r="F265" s="20"/>
      <c r="G265" s="20"/>
      <c r="H265" s="20"/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  <c r="T265" s="20"/>
      <c r="U265" s="20"/>
      <c r="V265" s="20"/>
      <c r="W265" s="20"/>
      <c r="X265" s="20"/>
      <c r="Y265" s="20"/>
      <c r="Z265" s="20"/>
      <c r="AA265" s="20"/>
    </row>
    <row r="266" spans="1:27" x14ac:dyDescent="0.2">
      <c r="A266" s="20"/>
      <c r="B266" s="20"/>
      <c r="C266" s="20"/>
      <c r="D266" s="20"/>
      <c r="E266" s="20"/>
      <c r="F266" s="20"/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</row>
    <row r="267" spans="1:27" x14ac:dyDescent="0.2">
      <c r="A267" s="20"/>
      <c r="B267" s="20"/>
      <c r="C267" s="20"/>
      <c r="D267" s="20"/>
      <c r="E267" s="20"/>
      <c r="F267" s="20"/>
      <c r="G267" s="20"/>
      <c r="H267" s="20"/>
      <c r="I267" s="20"/>
      <c r="J267" s="20"/>
      <c r="K267" s="20"/>
      <c r="L267" s="20"/>
      <c r="M267" s="20"/>
      <c r="N267" s="20"/>
      <c r="O267" s="20"/>
      <c r="P267" s="20"/>
      <c r="Q267" s="20"/>
      <c r="R267" s="20"/>
      <c r="S267" s="20"/>
      <c r="T267" s="20"/>
      <c r="U267" s="20"/>
      <c r="V267" s="20"/>
      <c r="W267" s="20"/>
      <c r="X267" s="20"/>
      <c r="Y267" s="20"/>
      <c r="Z267" s="20"/>
      <c r="AA267" s="20"/>
    </row>
    <row r="268" spans="1:27" x14ac:dyDescent="0.2">
      <c r="A268" s="20"/>
      <c r="B268" s="20"/>
      <c r="C268" s="20"/>
      <c r="D268" s="20"/>
      <c r="E268" s="20"/>
      <c r="F268" s="20"/>
      <c r="G268" s="20"/>
      <c r="H268" s="20"/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  <c r="T268" s="20"/>
      <c r="U268" s="20"/>
      <c r="V268" s="20"/>
      <c r="W268" s="20"/>
      <c r="X268" s="20"/>
      <c r="Y268" s="20"/>
      <c r="Z268" s="20"/>
      <c r="AA268" s="20"/>
    </row>
    <row r="269" spans="1:27" x14ac:dyDescent="0.2">
      <c r="A269" s="20"/>
      <c r="B269" s="20"/>
      <c r="C269" s="20"/>
      <c r="D269" s="20"/>
      <c r="E269" s="20"/>
      <c r="F269" s="20"/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0"/>
      <c r="U269" s="20"/>
      <c r="V269" s="20"/>
      <c r="W269" s="20"/>
      <c r="X269" s="20"/>
      <c r="Y269" s="20"/>
      <c r="Z269" s="20"/>
      <c r="AA269" s="20"/>
    </row>
    <row r="270" spans="1:27" x14ac:dyDescent="0.2">
      <c r="A270" s="20"/>
      <c r="B270" s="20"/>
      <c r="C270" s="20"/>
      <c r="D270" s="20"/>
      <c r="E270" s="20"/>
      <c r="F270" s="20"/>
      <c r="G270" s="20"/>
      <c r="H270" s="20"/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  <c r="T270" s="20"/>
      <c r="U270" s="20"/>
      <c r="V270" s="20"/>
      <c r="W270" s="20"/>
      <c r="X270" s="20"/>
      <c r="Y270" s="20"/>
      <c r="Z270" s="20"/>
      <c r="AA270" s="20"/>
    </row>
    <row r="271" spans="1:27" x14ac:dyDescent="0.2">
      <c r="A271" s="20"/>
      <c r="B271" s="20"/>
      <c r="C271" s="20"/>
      <c r="D271" s="20"/>
      <c r="E271" s="20"/>
      <c r="F271" s="20"/>
      <c r="G271" s="20"/>
      <c r="H271" s="20"/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  <c r="T271" s="20"/>
      <c r="U271" s="20"/>
      <c r="V271" s="20"/>
      <c r="W271" s="20"/>
      <c r="X271" s="20"/>
      <c r="Y271" s="20"/>
      <c r="Z271" s="20"/>
      <c r="AA271" s="20"/>
    </row>
    <row r="272" spans="1:27" x14ac:dyDescent="0.2">
      <c r="A272" s="20"/>
      <c r="B272" s="20"/>
      <c r="C272" s="20"/>
      <c r="D272" s="20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  <c r="V272" s="20"/>
      <c r="W272" s="20"/>
      <c r="X272" s="20"/>
      <c r="Y272" s="20"/>
      <c r="Z272" s="20"/>
      <c r="AA272" s="20"/>
    </row>
    <row r="273" spans="1:27" x14ac:dyDescent="0.2">
      <c r="A273" s="20"/>
      <c r="B273" s="20"/>
      <c r="C273" s="20"/>
      <c r="D273" s="20"/>
      <c r="E273" s="20"/>
      <c r="F273" s="20"/>
      <c r="G273" s="20"/>
      <c r="H273" s="20"/>
      <c r="I273" s="20"/>
      <c r="J273" s="20"/>
      <c r="K273" s="20"/>
      <c r="L273" s="20"/>
      <c r="M273" s="20"/>
      <c r="N273" s="20"/>
      <c r="O273" s="20"/>
      <c r="P273" s="20"/>
      <c r="Q273" s="20"/>
      <c r="R273" s="20"/>
      <c r="S273" s="20"/>
      <c r="T273" s="20"/>
      <c r="U273" s="20"/>
      <c r="V273" s="20"/>
      <c r="W273" s="20"/>
      <c r="X273" s="20"/>
      <c r="Y273" s="20"/>
      <c r="Z273" s="20"/>
      <c r="AA273" s="20"/>
    </row>
    <row r="274" spans="1:27" x14ac:dyDescent="0.2">
      <c r="A274" s="20"/>
      <c r="B274" s="20"/>
      <c r="C274" s="20"/>
      <c r="D274" s="20"/>
      <c r="E274" s="20"/>
      <c r="F274" s="20"/>
      <c r="G274" s="20"/>
      <c r="H274" s="20"/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  <c r="T274" s="20"/>
      <c r="U274" s="20"/>
      <c r="V274" s="20"/>
      <c r="W274" s="20"/>
      <c r="X274" s="20"/>
      <c r="Y274" s="20"/>
      <c r="Z274" s="20"/>
      <c r="AA274" s="20"/>
    </row>
    <row r="275" spans="1:27" x14ac:dyDescent="0.2">
      <c r="A275" s="20"/>
      <c r="B275" s="20"/>
      <c r="C275" s="20"/>
      <c r="D275" s="20"/>
      <c r="E275" s="20"/>
      <c r="F275" s="20"/>
      <c r="G275" s="20"/>
      <c r="H275" s="20"/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  <c r="T275" s="20"/>
      <c r="U275" s="20"/>
      <c r="V275" s="20"/>
      <c r="W275" s="20"/>
      <c r="X275" s="20"/>
      <c r="Y275" s="20"/>
      <c r="Z275" s="20"/>
      <c r="AA275" s="20"/>
    </row>
    <row r="276" spans="1:27" x14ac:dyDescent="0.2">
      <c r="A276" s="20"/>
      <c r="B276" s="20"/>
      <c r="C276" s="20"/>
      <c r="D276" s="20"/>
      <c r="E276" s="20"/>
      <c r="F276" s="20"/>
      <c r="G276" s="20"/>
      <c r="H276" s="20"/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  <c r="T276" s="20"/>
      <c r="U276" s="20"/>
      <c r="V276" s="20"/>
      <c r="W276" s="20"/>
      <c r="X276" s="20"/>
      <c r="Y276" s="20"/>
      <c r="Z276" s="20"/>
      <c r="AA276" s="20"/>
    </row>
    <row r="277" spans="1:27" x14ac:dyDescent="0.2">
      <c r="A277" s="20"/>
      <c r="B277" s="20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  <c r="T277" s="20"/>
      <c r="U277" s="20"/>
      <c r="V277" s="20"/>
      <c r="W277" s="20"/>
      <c r="X277" s="20"/>
      <c r="Y277" s="20"/>
      <c r="Z277" s="20"/>
      <c r="AA277" s="20"/>
    </row>
    <row r="278" spans="1:27" x14ac:dyDescent="0.2">
      <c r="A278" s="20"/>
      <c r="B278" s="20"/>
      <c r="C278" s="20"/>
      <c r="D278" s="20"/>
      <c r="E278" s="20"/>
      <c r="F278" s="20"/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0"/>
      <c r="U278" s="20"/>
      <c r="V278" s="20"/>
      <c r="W278" s="20"/>
      <c r="X278" s="20"/>
      <c r="Y278" s="20"/>
      <c r="Z278" s="20"/>
      <c r="AA278" s="20"/>
    </row>
    <row r="279" spans="1:27" x14ac:dyDescent="0.2">
      <c r="A279" s="20"/>
      <c r="B279" s="20"/>
      <c r="C279" s="20"/>
      <c r="D279" s="20"/>
      <c r="E279" s="20"/>
      <c r="F279" s="20"/>
      <c r="G279" s="20"/>
      <c r="H279" s="20"/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  <c r="T279" s="20"/>
      <c r="U279" s="20"/>
      <c r="V279" s="20"/>
      <c r="W279" s="20"/>
      <c r="X279" s="20"/>
      <c r="Y279" s="20"/>
      <c r="Z279" s="20"/>
      <c r="AA279" s="20"/>
    </row>
    <row r="280" spans="1:27" x14ac:dyDescent="0.2">
      <c r="A280" s="20"/>
      <c r="B280" s="20"/>
      <c r="C280" s="20"/>
      <c r="D280" s="20"/>
      <c r="E280" s="20"/>
      <c r="F280" s="20"/>
      <c r="G280" s="20"/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  <c r="T280" s="20"/>
      <c r="U280" s="20"/>
      <c r="V280" s="20"/>
      <c r="W280" s="20"/>
      <c r="X280" s="20"/>
      <c r="Y280" s="20"/>
      <c r="Z280" s="20"/>
      <c r="AA280" s="20"/>
    </row>
    <row r="281" spans="1:27" x14ac:dyDescent="0.2">
      <c r="A281" s="20"/>
      <c r="B281" s="20"/>
      <c r="C281" s="20"/>
      <c r="D281" s="20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  <c r="V281" s="20"/>
      <c r="W281" s="20"/>
      <c r="X281" s="20"/>
      <c r="Y281" s="20"/>
      <c r="Z281" s="20"/>
      <c r="AA281" s="20"/>
    </row>
    <row r="282" spans="1:27" x14ac:dyDescent="0.2">
      <c r="A282" s="20"/>
      <c r="B282" s="20"/>
      <c r="C282" s="20"/>
      <c r="D282" s="20"/>
      <c r="E282" s="20"/>
      <c r="F282" s="20"/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0"/>
      <c r="U282" s="20"/>
      <c r="V282" s="20"/>
      <c r="W282" s="20"/>
      <c r="X282" s="20"/>
      <c r="Y282" s="20"/>
      <c r="Z282" s="20"/>
      <c r="AA282" s="20"/>
    </row>
    <row r="283" spans="1:27" x14ac:dyDescent="0.2">
      <c r="A283" s="20"/>
      <c r="B283" s="20"/>
      <c r="C283" s="20"/>
      <c r="D283" s="20"/>
      <c r="E283" s="20"/>
      <c r="F283" s="20"/>
      <c r="G283" s="20"/>
      <c r="H283" s="20"/>
      <c r="I283" s="20"/>
      <c r="J283" s="20"/>
      <c r="K283" s="20"/>
      <c r="L283" s="20"/>
      <c r="M283" s="20"/>
      <c r="N283" s="20"/>
      <c r="O283" s="20"/>
      <c r="P283" s="20"/>
      <c r="Q283" s="20"/>
      <c r="R283" s="20"/>
      <c r="S283" s="20"/>
      <c r="T283" s="20"/>
      <c r="U283" s="20"/>
      <c r="V283" s="20"/>
      <c r="W283" s="20"/>
      <c r="X283" s="20"/>
      <c r="Y283" s="20"/>
      <c r="Z283" s="20"/>
      <c r="AA283" s="20"/>
    </row>
    <row r="284" spans="1:27" x14ac:dyDescent="0.2">
      <c r="A284" s="20"/>
      <c r="B284" s="20"/>
      <c r="C284" s="20"/>
      <c r="D284" s="20"/>
      <c r="E284" s="20"/>
      <c r="F284" s="20"/>
      <c r="G284" s="20"/>
      <c r="H284" s="20"/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  <c r="T284" s="20"/>
      <c r="U284" s="20"/>
      <c r="V284" s="20"/>
      <c r="W284" s="20"/>
      <c r="X284" s="20"/>
      <c r="Y284" s="20"/>
      <c r="Z284" s="20"/>
      <c r="AA284" s="20"/>
    </row>
    <row r="285" spans="1:27" x14ac:dyDescent="0.2">
      <c r="A285" s="20"/>
      <c r="B285" s="20"/>
      <c r="C285" s="20"/>
      <c r="D285" s="20"/>
      <c r="E285" s="20"/>
      <c r="F285" s="20"/>
      <c r="G285" s="20"/>
      <c r="H285" s="20"/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  <c r="T285" s="20"/>
      <c r="U285" s="20"/>
      <c r="V285" s="20"/>
      <c r="W285" s="20"/>
      <c r="X285" s="20"/>
      <c r="Y285" s="20"/>
      <c r="Z285" s="20"/>
      <c r="AA285" s="20"/>
    </row>
    <row r="286" spans="1:27" x14ac:dyDescent="0.2">
      <c r="A286" s="20"/>
      <c r="B286" s="20"/>
      <c r="C286" s="20"/>
      <c r="D286" s="20"/>
      <c r="E286" s="20"/>
      <c r="F286" s="20"/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0"/>
      <c r="U286" s="20"/>
      <c r="V286" s="20"/>
      <c r="W286" s="20"/>
      <c r="X286" s="20"/>
      <c r="Y286" s="20"/>
      <c r="Z286" s="20"/>
      <c r="AA286" s="20"/>
    </row>
    <row r="287" spans="1:27" x14ac:dyDescent="0.2">
      <c r="A287" s="20"/>
      <c r="B287" s="20"/>
      <c r="C287" s="20"/>
      <c r="D287" s="20"/>
      <c r="E287" s="20"/>
      <c r="F287" s="20"/>
      <c r="G287" s="20"/>
      <c r="H287" s="20"/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  <c r="T287" s="20"/>
      <c r="U287" s="20"/>
      <c r="V287" s="20"/>
      <c r="W287" s="20"/>
      <c r="X287" s="20"/>
      <c r="Y287" s="20"/>
      <c r="Z287" s="20"/>
      <c r="AA287" s="20"/>
    </row>
    <row r="288" spans="1:27" x14ac:dyDescent="0.2">
      <c r="A288" s="20"/>
      <c r="B288" s="20"/>
      <c r="C288" s="20"/>
      <c r="D288" s="20"/>
      <c r="E288" s="20"/>
      <c r="F288" s="20"/>
      <c r="G288" s="20"/>
      <c r="H288" s="20"/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  <c r="T288" s="20"/>
      <c r="U288" s="20"/>
      <c r="V288" s="20"/>
      <c r="W288" s="20"/>
      <c r="X288" s="20"/>
      <c r="Y288" s="20"/>
      <c r="Z288" s="20"/>
      <c r="AA288" s="20"/>
    </row>
    <row r="289" spans="1:27" x14ac:dyDescent="0.2">
      <c r="A289" s="20"/>
      <c r="B289" s="20"/>
      <c r="C289" s="20"/>
      <c r="D289" s="20"/>
      <c r="E289" s="20"/>
      <c r="F289" s="20"/>
      <c r="G289" s="20"/>
      <c r="H289" s="20"/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  <c r="T289" s="20"/>
      <c r="U289" s="20"/>
      <c r="V289" s="20"/>
      <c r="W289" s="20"/>
      <c r="X289" s="20"/>
      <c r="Y289" s="20"/>
      <c r="Z289" s="20"/>
      <c r="AA289" s="20"/>
    </row>
    <row r="290" spans="1:27" x14ac:dyDescent="0.2">
      <c r="A290" s="20"/>
      <c r="B290" s="20"/>
      <c r="C290" s="20"/>
      <c r="D290" s="20"/>
      <c r="E290" s="20"/>
      <c r="F290" s="20"/>
      <c r="G290" s="20"/>
      <c r="H290" s="20"/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  <c r="T290" s="20"/>
      <c r="U290" s="20"/>
      <c r="V290" s="20"/>
      <c r="W290" s="20"/>
      <c r="X290" s="20"/>
      <c r="Y290" s="20"/>
      <c r="Z290" s="20"/>
      <c r="AA290" s="20"/>
    </row>
    <row r="291" spans="1:27" x14ac:dyDescent="0.2">
      <c r="A291" s="20"/>
      <c r="B291" s="20"/>
      <c r="C291" s="20"/>
      <c r="D291" s="20"/>
      <c r="E291" s="20"/>
      <c r="F291" s="20"/>
      <c r="G291" s="20"/>
      <c r="H291" s="20"/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  <c r="T291" s="20"/>
      <c r="U291" s="20"/>
      <c r="V291" s="20"/>
      <c r="W291" s="20"/>
      <c r="X291" s="20"/>
      <c r="Y291" s="20"/>
      <c r="Z291" s="20"/>
      <c r="AA291" s="20"/>
    </row>
    <row r="292" spans="1:27" x14ac:dyDescent="0.2">
      <c r="A292" s="20"/>
      <c r="B292" s="20"/>
      <c r="C292" s="20"/>
      <c r="D292" s="20"/>
      <c r="E292" s="20"/>
      <c r="F292" s="20"/>
      <c r="G292" s="20"/>
      <c r="H292" s="20"/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  <c r="T292" s="20"/>
      <c r="U292" s="20"/>
      <c r="V292" s="20"/>
      <c r="W292" s="20"/>
      <c r="X292" s="20"/>
      <c r="Y292" s="20"/>
      <c r="Z292" s="20"/>
      <c r="AA292" s="20"/>
    </row>
    <row r="293" spans="1:27" x14ac:dyDescent="0.2">
      <c r="A293" s="20"/>
      <c r="B293" s="20"/>
      <c r="C293" s="20"/>
      <c r="D293" s="20"/>
      <c r="E293" s="20"/>
      <c r="F293" s="20"/>
      <c r="G293" s="20"/>
      <c r="H293" s="20"/>
      <c r="I293" s="20"/>
      <c r="J293" s="20"/>
      <c r="K293" s="20"/>
      <c r="L293" s="20"/>
      <c r="M293" s="20"/>
      <c r="N293" s="20"/>
      <c r="O293" s="20"/>
      <c r="P293" s="20"/>
      <c r="Q293" s="20"/>
      <c r="R293" s="20"/>
      <c r="S293" s="20"/>
      <c r="T293" s="20"/>
      <c r="U293" s="20"/>
      <c r="V293" s="20"/>
      <c r="W293" s="20"/>
      <c r="X293" s="20"/>
      <c r="Y293" s="20"/>
      <c r="Z293" s="20"/>
      <c r="AA293" s="20"/>
    </row>
    <row r="294" spans="1:27" x14ac:dyDescent="0.2">
      <c r="A294" s="20"/>
      <c r="B294" s="20"/>
      <c r="C294" s="20"/>
      <c r="D294" s="20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</row>
    <row r="295" spans="1:27" x14ac:dyDescent="0.2">
      <c r="A295" s="20"/>
      <c r="B295" s="20"/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M295" s="20"/>
      <c r="N295" s="20"/>
      <c r="O295" s="20"/>
      <c r="P295" s="20"/>
      <c r="Q295" s="20"/>
      <c r="R295" s="20"/>
      <c r="S295" s="20"/>
      <c r="T295" s="20"/>
      <c r="U295" s="20"/>
      <c r="V295" s="20"/>
      <c r="W295" s="20"/>
      <c r="X295" s="20"/>
      <c r="Y295" s="20"/>
      <c r="Z295" s="20"/>
      <c r="AA295" s="20"/>
    </row>
    <row r="296" spans="1:27" x14ac:dyDescent="0.2">
      <c r="A296" s="20"/>
      <c r="B296" s="20"/>
      <c r="C296" s="20"/>
      <c r="D296" s="20"/>
      <c r="E296" s="20"/>
      <c r="F296" s="20"/>
      <c r="G296" s="20"/>
      <c r="H296" s="20"/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  <c r="T296" s="20"/>
      <c r="U296" s="20"/>
      <c r="V296" s="20"/>
      <c r="W296" s="20"/>
      <c r="X296" s="20"/>
      <c r="Y296" s="20"/>
      <c r="Z296" s="20"/>
      <c r="AA296" s="20"/>
    </row>
    <row r="297" spans="1:27" x14ac:dyDescent="0.2">
      <c r="A297" s="20"/>
      <c r="B297" s="20"/>
      <c r="C297" s="20"/>
      <c r="D297" s="20"/>
      <c r="E297" s="20"/>
      <c r="F297" s="20"/>
      <c r="G297" s="20"/>
      <c r="H297" s="20"/>
      <c r="I297" s="20"/>
      <c r="J297" s="20"/>
      <c r="K297" s="20"/>
      <c r="L297" s="20"/>
      <c r="M297" s="20"/>
      <c r="N297" s="20"/>
      <c r="O297" s="20"/>
      <c r="P297" s="20"/>
      <c r="Q297" s="20"/>
      <c r="R297" s="20"/>
      <c r="S297" s="20"/>
      <c r="T297" s="20"/>
      <c r="U297" s="20"/>
      <c r="V297" s="20"/>
      <c r="W297" s="20"/>
      <c r="X297" s="20"/>
      <c r="Y297" s="20"/>
      <c r="Z297" s="20"/>
      <c r="AA297" s="20"/>
    </row>
    <row r="298" spans="1:27" x14ac:dyDescent="0.2">
      <c r="A298" s="20"/>
      <c r="B298" s="20"/>
      <c r="C298" s="20"/>
      <c r="D298" s="20"/>
      <c r="E298" s="20"/>
      <c r="F298" s="20"/>
      <c r="G298" s="20"/>
      <c r="H298" s="20"/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  <c r="T298" s="20"/>
      <c r="U298" s="20"/>
      <c r="V298" s="20"/>
      <c r="W298" s="20"/>
      <c r="X298" s="20"/>
      <c r="Y298" s="20"/>
      <c r="Z298" s="20"/>
      <c r="AA298" s="20"/>
    </row>
    <row r="299" spans="1:27" x14ac:dyDescent="0.2">
      <c r="A299" s="20"/>
      <c r="B299" s="20"/>
      <c r="C299" s="20"/>
      <c r="D299" s="20"/>
      <c r="E299" s="20"/>
      <c r="F299" s="20"/>
      <c r="G299" s="20"/>
      <c r="H299" s="20"/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  <c r="T299" s="20"/>
      <c r="U299" s="20"/>
      <c r="V299" s="20"/>
      <c r="W299" s="20"/>
      <c r="X299" s="20"/>
      <c r="Y299" s="20"/>
      <c r="Z299" s="20"/>
      <c r="AA299" s="20"/>
    </row>
    <row r="300" spans="1:27" x14ac:dyDescent="0.2">
      <c r="A300" s="20"/>
      <c r="B300" s="20"/>
      <c r="C300" s="20"/>
      <c r="D300" s="20"/>
      <c r="E300" s="20"/>
      <c r="F300" s="20"/>
      <c r="G300" s="20"/>
      <c r="H300" s="20"/>
      <c r="I300" s="20"/>
      <c r="J300" s="20"/>
      <c r="K300" s="20"/>
      <c r="L300" s="20"/>
      <c r="M300" s="20"/>
      <c r="N300" s="20"/>
      <c r="O300" s="20"/>
      <c r="P300" s="20"/>
      <c r="Q300" s="20"/>
      <c r="R300" s="20"/>
      <c r="S300" s="20"/>
      <c r="T300" s="20"/>
      <c r="U300" s="20"/>
      <c r="V300" s="20"/>
      <c r="W300" s="20"/>
      <c r="X300" s="20"/>
      <c r="Y300" s="20"/>
      <c r="Z300" s="20"/>
      <c r="AA300" s="20"/>
    </row>
    <row r="301" spans="1:27" x14ac:dyDescent="0.2">
      <c r="A301" s="20"/>
      <c r="B301" s="20"/>
      <c r="C301" s="20"/>
      <c r="D301" s="20"/>
      <c r="E301" s="20"/>
      <c r="F301" s="20"/>
      <c r="G301" s="20"/>
      <c r="H301" s="20"/>
      <c r="I301" s="20"/>
      <c r="J301" s="20"/>
      <c r="K301" s="20"/>
      <c r="L301" s="20"/>
      <c r="M301" s="20"/>
      <c r="N301" s="20"/>
      <c r="O301" s="20"/>
      <c r="P301" s="20"/>
      <c r="Q301" s="20"/>
      <c r="R301" s="20"/>
      <c r="S301" s="20"/>
      <c r="T301" s="20"/>
      <c r="U301" s="20"/>
      <c r="V301" s="20"/>
      <c r="W301" s="20"/>
      <c r="X301" s="20"/>
      <c r="Y301" s="20"/>
      <c r="Z301" s="20"/>
      <c r="AA301" s="20"/>
    </row>
    <row r="302" spans="1:27" x14ac:dyDescent="0.2">
      <c r="A302" s="20"/>
      <c r="B302" s="20"/>
      <c r="C302" s="20"/>
      <c r="D302" s="20"/>
      <c r="E302" s="20"/>
      <c r="F302" s="20"/>
      <c r="G302" s="20"/>
      <c r="H302" s="20"/>
      <c r="I302" s="20"/>
      <c r="J302" s="20"/>
      <c r="K302" s="20"/>
      <c r="L302" s="20"/>
      <c r="M302" s="20"/>
      <c r="N302" s="20"/>
      <c r="O302" s="20"/>
      <c r="P302" s="20"/>
      <c r="Q302" s="20"/>
      <c r="R302" s="20"/>
      <c r="S302" s="20"/>
      <c r="T302" s="20"/>
      <c r="U302" s="20"/>
      <c r="V302" s="20"/>
      <c r="W302" s="20"/>
      <c r="X302" s="20"/>
      <c r="Y302" s="20"/>
      <c r="Z302" s="20"/>
      <c r="AA302" s="20"/>
    </row>
    <row r="303" spans="1:27" x14ac:dyDescent="0.2">
      <c r="A303" s="20"/>
      <c r="B303" s="20"/>
      <c r="C303" s="20"/>
      <c r="D303" s="20"/>
      <c r="E303" s="20"/>
      <c r="F303" s="20"/>
      <c r="G303" s="20"/>
      <c r="H303" s="20"/>
      <c r="I303" s="20"/>
      <c r="J303" s="20"/>
      <c r="K303" s="20"/>
      <c r="L303" s="20"/>
      <c r="M303" s="20"/>
      <c r="N303" s="20"/>
      <c r="O303" s="20"/>
      <c r="P303" s="20"/>
      <c r="Q303" s="20"/>
      <c r="R303" s="20"/>
      <c r="S303" s="20"/>
      <c r="T303" s="20"/>
      <c r="U303" s="20"/>
      <c r="V303" s="20"/>
      <c r="W303" s="20"/>
      <c r="X303" s="20"/>
      <c r="Y303" s="20"/>
      <c r="Z303" s="20"/>
      <c r="AA303" s="20"/>
    </row>
    <row r="304" spans="1:27" x14ac:dyDescent="0.2">
      <c r="A304" s="20"/>
      <c r="B304" s="20"/>
      <c r="C304" s="20"/>
      <c r="D304" s="20"/>
      <c r="E304" s="20"/>
      <c r="F304" s="20"/>
      <c r="G304" s="20"/>
      <c r="H304" s="20"/>
      <c r="I304" s="20"/>
      <c r="J304" s="20"/>
      <c r="K304" s="20"/>
      <c r="L304" s="20"/>
      <c r="M304" s="20"/>
      <c r="N304" s="20"/>
      <c r="O304" s="20"/>
      <c r="P304" s="20"/>
      <c r="Q304" s="20"/>
      <c r="R304" s="20"/>
      <c r="S304" s="20"/>
      <c r="T304" s="20"/>
      <c r="U304" s="20"/>
      <c r="V304" s="20"/>
      <c r="W304" s="20"/>
      <c r="X304" s="20"/>
      <c r="Y304" s="20"/>
      <c r="Z304" s="20"/>
      <c r="AA304" s="20"/>
    </row>
    <row r="305" spans="1:27" x14ac:dyDescent="0.2">
      <c r="A305" s="20"/>
      <c r="B305" s="20"/>
      <c r="C305" s="20"/>
      <c r="D305" s="20"/>
      <c r="E305" s="20"/>
      <c r="F305" s="20"/>
      <c r="G305" s="20"/>
      <c r="H305" s="20"/>
      <c r="I305" s="20"/>
      <c r="J305" s="20"/>
      <c r="K305" s="20"/>
      <c r="L305" s="20"/>
      <c r="M305" s="20"/>
      <c r="N305" s="20"/>
      <c r="O305" s="20"/>
      <c r="P305" s="20"/>
      <c r="Q305" s="20"/>
      <c r="R305" s="20"/>
      <c r="S305" s="20"/>
      <c r="T305" s="20"/>
      <c r="U305" s="20"/>
      <c r="V305" s="20"/>
      <c r="W305" s="20"/>
      <c r="X305" s="20"/>
      <c r="Y305" s="20"/>
      <c r="Z305" s="20"/>
      <c r="AA305" s="20"/>
    </row>
    <row r="306" spans="1:27" x14ac:dyDescent="0.2">
      <c r="A306" s="20"/>
      <c r="B306" s="20"/>
      <c r="C306" s="20"/>
      <c r="D306" s="20"/>
      <c r="E306" s="20"/>
      <c r="F306" s="20"/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20"/>
      <c r="R306" s="20"/>
      <c r="S306" s="20"/>
      <c r="T306" s="20"/>
      <c r="U306" s="20"/>
      <c r="V306" s="20"/>
      <c r="W306" s="20"/>
      <c r="X306" s="20"/>
      <c r="Y306" s="20"/>
      <c r="Z306" s="20"/>
      <c r="AA306" s="20"/>
    </row>
    <row r="307" spans="1:27" x14ac:dyDescent="0.2">
      <c r="A307" s="20"/>
      <c r="B307" s="20"/>
      <c r="C307" s="20"/>
      <c r="D307" s="20"/>
      <c r="E307" s="20"/>
      <c r="F307" s="20"/>
      <c r="G307" s="20"/>
      <c r="H307" s="20"/>
      <c r="I307" s="20"/>
      <c r="J307" s="20"/>
      <c r="K307" s="20"/>
      <c r="L307" s="20"/>
      <c r="M307" s="20"/>
      <c r="N307" s="20"/>
      <c r="O307" s="20"/>
      <c r="P307" s="20"/>
      <c r="Q307" s="20"/>
      <c r="R307" s="20"/>
      <c r="S307" s="20"/>
      <c r="T307" s="20"/>
      <c r="U307" s="20"/>
      <c r="V307" s="20"/>
      <c r="W307" s="20"/>
      <c r="X307" s="20"/>
      <c r="Y307" s="20"/>
      <c r="Z307" s="20"/>
      <c r="AA307" s="20"/>
    </row>
    <row r="308" spans="1:27" x14ac:dyDescent="0.2">
      <c r="A308" s="20"/>
      <c r="B308" s="20"/>
      <c r="C308" s="20"/>
      <c r="D308" s="20"/>
      <c r="E308" s="20"/>
      <c r="F308" s="20"/>
      <c r="G308" s="20"/>
      <c r="H308" s="20"/>
      <c r="I308" s="20"/>
      <c r="J308" s="20"/>
      <c r="K308" s="20"/>
      <c r="L308" s="20"/>
      <c r="M308" s="20"/>
      <c r="N308" s="20"/>
      <c r="O308" s="20"/>
      <c r="P308" s="20"/>
      <c r="Q308" s="20"/>
      <c r="R308" s="20"/>
      <c r="S308" s="20"/>
      <c r="T308" s="20"/>
      <c r="U308" s="20"/>
      <c r="V308" s="20"/>
      <c r="W308" s="20"/>
      <c r="X308" s="20"/>
      <c r="Y308" s="20"/>
      <c r="Z308" s="20"/>
      <c r="AA308" s="20"/>
    </row>
    <row r="309" spans="1:27" x14ac:dyDescent="0.2">
      <c r="A309" s="20"/>
      <c r="B309" s="20"/>
      <c r="C309" s="20"/>
      <c r="D309" s="20"/>
      <c r="E309" s="20"/>
      <c r="F309" s="20"/>
      <c r="G309" s="20"/>
      <c r="H309" s="20"/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  <c r="T309" s="20"/>
      <c r="U309" s="20"/>
      <c r="V309" s="20"/>
      <c r="W309" s="20"/>
      <c r="X309" s="20"/>
      <c r="Y309" s="20"/>
      <c r="Z309" s="20"/>
      <c r="AA309" s="20"/>
    </row>
    <row r="310" spans="1:27" x14ac:dyDescent="0.2">
      <c r="A310" s="20"/>
      <c r="B310" s="20"/>
      <c r="C310" s="20"/>
      <c r="D310" s="20"/>
      <c r="E310" s="20"/>
      <c r="F310" s="20"/>
      <c r="G310" s="20"/>
      <c r="H310" s="20"/>
      <c r="I310" s="20"/>
      <c r="J310" s="20"/>
      <c r="K310" s="20"/>
      <c r="L310" s="20"/>
      <c r="M310" s="20"/>
      <c r="N310" s="20"/>
      <c r="O310" s="20"/>
      <c r="P310" s="20"/>
      <c r="Q310" s="20"/>
      <c r="R310" s="20"/>
      <c r="S310" s="20"/>
      <c r="T310" s="20"/>
      <c r="U310" s="20"/>
      <c r="V310" s="20"/>
      <c r="W310" s="20"/>
      <c r="X310" s="20"/>
      <c r="Y310" s="20"/>
      <c r="Z310" s="20"/>
      <c r="AA310" s="20"/>
    </row>
    <row r="311" spans="1:27" x14ac:dyDescent="0.2">
      <c r="A311" s="20"/>
      <c r="B311" s="20"/>
      <c r="C311" s="20"/>
      <c r="D311" s="20"/>
      <c r="E311" s="20"/>
      <c r="F311" s="20"/>
      <c r="G311" s="20"/>
      <c r="H311" s="20"/>
      <c r="I311" s="20"/>
      <c r="J311" s="20"/>
      <c r="K311" s="20"/>
      <c r="L311" s="20"/>
      <c r="M311" s="20"/>
      <c r="N311" s="20"/>
      <c r="O311" s="20"/>
      <c r="P311" s="20"/>
      <c r="Q311" s="20"/>
      <c r="R311" s="20"/>
      <c r="S311" s="20"/>
      <c r="T311" s="20"/>
      <c r="U311" s="20"/>
      <c r="V311" s="20"/>
      <c r="W311" s="20"/>
      <c r="X311" s="20"/>
      <c r="Y311" s="20"/>
      <c r="Z311" s="20"/>
      <c r="AA311" s="20"/>
    </row>
    <row r="312" spans="1:27" x14ac:dyDescent="0.2">
      <c r="A312" s="20"/>
      <c r="B312" s="20"/>
      <c r="C312" s="20"/>
      <c r="D312" s="20"/>
      <c r="E312" s="20"/>
      <c r="F312" s="20"/>
      <c r="G312" s="20"/>
      <c r="H312" s="20"/>
      <c r="I312" s="20"/>
      <c r="J312" s="20"/>
      <c r="K312" s="20"/>
      <c r="L312" s="20"/>
      <c r="M312" s="20"/>
      <c r="N312" s="20"/>
      <c r="O312" s="20"/>
      <c r="P312" s="20"/>
      <c r="Q312" s="20"/>
      <c r="R312" s="20"/>
      <c r="S312" s="20"/>
      <c r="T312" s="20"/>
      <c r="U312" s="20"/>
      <c r="V312" s="20"/>
      <c r="W312" s="20"/>
      <c r="X312" s="20"/>
      <c r="Y312" s="20"/>
      <c r="Z312" s="20"/>
      <c r="AA312" s="20"/>
    </row>
    <row r="313" spans="1:27" x14ac:dyDescent="0.2">
      <c r="A313" s="20"/>
      <c r="B313" s="20"/>
      <c r="C313" s="20"/>
      <c r="D313" s="20"/>
      <c r="E313" s="20"/>
      <c r="F313" s="20"/>
      <c r="G313" s="20"/>
      <c r="H313" s="20"/>
      <c r="I313" s="20"/>
      <c r="J313" s="20"/>
      <c r="K313" s="20"/>
      <c r="L313" s="20"/>
      <c r="M313" s="20"/>
      <c r="N313" s="20"/>
      <c r="O313" s="20"/>
      <c r="P313" s="20"/>
      <c r="Q313" s="20"/>
      <c r="R313" s="20"/>
      <c r="S313" s="20"/>
      <c r="T313" s="20"/>
      <c r="U313" s="20"/>
      <c r="V313" s="20"/>
      <c r="W313" s="20"/>
      <c r="X313" s="20"/>
      <c r="Y313" s="20"/>
      <c r="Z313" s="20"/>
      <c r="AA313" s="20"/>
    </row>
    <row r="314" spans="1:27" x14ac:dyDescent="0.2">
      <c r="A314" s="20"/>
      <c r="B314" s="20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Z314" s="20"/>
      <c r="AA314" s="20"/>
    </row>
    <row r="315" spans="1:27" x14ac:dyDescent="0.2">
      <c r="A315" s="20"/>
      <c r="B315" s="20"/>
      <c r="C315" s="20"/>
      <c r="D315" s="20"/>
      <c r="E315" s="20"/>
      <c r="F315" s="20"/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0"/>
      <c r="U315" s="20"/>
      <c r="V315" s="20"/>
      <c r="W315" s="20"/>
      <c r="X315" s="20"/>
      <c r="Y315" s="20"/>
      <c r="Z315" s="20"/>
      <c r="AA315" s="20"/>
    </row>
    <row r="316" spans="1:27" x14ac:dyDescent="0.2">
      <c r="A316" s="20"/>
      <c r="B316" s="20"/>
      <c r="C316" s="20"/>
      <c r="D316" s="20"/>
      <c r="E316" s="20"/>
      <c r="F316" s="20"/>
      <c r="G316" s="20"/>
      <c r="H316" s="20"/>
      <c r="I316" s="20"/>
      <c r="J316" s="20"/>
      <c r="K316" s="20"/>
      <c r="L316" s="20"/>
      <c r="M316" s="20"/>
      <c r="N316" s="20"/>
      <c r="O316" s="20"/>
      <c r="P316" s="20"/>
      <c r="Q316" s="20"/>
      <c r="R316" s="20"/>
      <c r="S316" s="20"/>
      <c r="T316" s="20"/>
      <c r="U316" s="20"/>
      <c r="V316" s="20"/>
      <c r="W316" s="20"/>
      <c r="X316" s="20"/>
      <c r="Y316" s="20"/>
      <c r="Z316" s="20"/>
      <c r="AA316" s="20"/>
    </row>
    <row r="317" spans="1:27" x14ac:dyDescent="0.2">
      <c r="A317" s="20"/>
      <c r="B317" s="20"/>
      <c r="C317" s="20"/>
      <c r="D317" s="20"/>
      <c r="E317" s="20"/>
      <c r="F317" s="20"/>
      <c r="G317" s="20"/>
      <c r="H317" s="20"/>
      <c r="I317" s="20"/>
      <c r="J317" s="20"/>
      <c r="K317" s="20"/>
      <c r="L317" s="20"/>
      <c r="M317" s="20"/>
      <c r="N317" s="20"/>
      <c r="O317" s="20"/>
      <c r="P317" s="20"/>
      <c r="Q317" s="20"/>
      <c r="R317" s="20"/>
      <c r="S317" s="20"/>
      <c r="T317" s="20"/>
      <c r="U317" s="20"/>
      <c r="V317" s="20"/>
      <c r="W317" s="20"/>
      <c r="X317" s="20"/>
      <c r="Y317" s="20"/>
      <c r="Z317" s="20"/>
      <c r="AA317" s="20"/>
    </row>
    <row r="318" spans="1:27" x14ac:dyDescent="0.2">
      <c r="A318" s="20"/>
      <c r="B318" s="20"/>
      <c r="C318" s="20"/>
      <c r="D318" s="20"/>
      <c r="E318" s="20"/>
      <c r="F318" s="20"/>
      <c r="G318" s="20"/>
      <c r="H318" s="20"/>
      <c r="I318" s="20"/>
      <c r="J318" s="20"/>
      <c r="K318" s="20"/>
      <c r="L318" s="20"/>
      <c r="M318" s="20"/>
      <c r="N318" s="20"/>
      <c r="O318" s="20"/>
      <c r="P318" s="20"/>
      <c r="Q318" s="20"/>
      <c r="R318" s="20"/>
      <c r="S318" s="20"/>
      <c r="T318" s="20"/>
      <c r="U318" s="20"/>
      <c r="V318" s="20"/>
      <c r="W318" s="20"/>
      <c r="X318" s="20"/>
      <c r="Y318" s="20"/>
      <c r="Z318" s="20"/>
      <c r="AA318" s="20"/>
    </row>
    <row r="319" spans="1:27" x14ac:dyDescent="0.2">
      <c r="A319" s="20"/>
      <c r="B319" s="20"/>
      <c r="C319" s="20"/>
      <c r="D319" s="20"/>
      <c r="E319" s="20"/>
      <c r="F319" s="20"/>
      <c r="G319" s="20"/>
      <c r="H319" s="20"/>
      <c r="I319" s="20"/>
      <c r="J319" s="20"/>
      <c r="K319" s="20"/>
      <c r="L319" s="20"/>
      <c r="M319" s="20"/>
      <c r="N319" s="20"/>
      <c r="O319" s="20"/>
      <c r="P319" s="20"/>
      <c r="Q319" s="20"/>
      <c r="R319" s="20"/>
      <c r="S319" s="20"/>
      <c r="T319" s="20"/>
      <c r="U319" s="20"/>
      <c r="V319" s="20"/>
      <c r="W319" s="20"/>
      <c r="X319" s="20"/>
      <c r="Y319" s="20"/>
      <c r="Z319" s="20"/>
      <c r="AA319" s="20"/>
    </row>
    <row r="320" spans="1:27" x14ac:dyDescent="0.2">
      <c r="A320" s="20"/>
      <c r="B320" s="20"/>
      <c r="C320" s="20"/>
      <c r="D320" s="20"/>
      <c r="E320" s="20"/>
      <c r="F320" s="20"/>
      <c r="G320" s="20"/>
      <c r="H320" s="20"/>
      <c r="I320" s="20"/>
      <c r="J320" s="20"/>
      <c r="K320" s="20"/>
      <c r="L320" s="20"/>
      <c r="M320" s="20"/>
      <c r="N320" s="20"/>
      <c r="O320" s="20"/>
      <c r="P320" s="20"/>
      <c r="Q320" s="20"/>
      <c r="R320" s="20"/>
      <c r="S320" s="20"/>
      <c r="T320" s="20"/>
      <c r="U320" s="20"/>
      <c r="V320" s="20"/>
      <c r="W320" s="20"/>
      <c r="X320" s="20"/>
      <c r="Y320" s="20"/>
      <c r="Z320" s="20"/>
      <c r="AA320" s="20"/>
    </row>
    <row r="321" spans="1:27" x14ac:dyDescent="0.2">
      <c r="A321" s="20"/>
      <c r="B321" s="20"/>
      <c r="C321" s="20"/>
      <c r="D321" s="20"/>
      <c r="E321" s="20"/>
      <c r="F321" s="20"/>
      <c r="G321" s="20"/>
      <c r="H321" s="20"/>
      <c r="I321" s="20"/>
      <c r="J321" s="20"/>
      <c r="K321" s="20"/>
      <c r="L321" s="20"/>
      <c r="M321" s="20"/>
      <c r="N321" s="20"/>
      <c r="O321" s="20"/>
      <c r="P321" s="20"/>
      <c r="Q321" s="20"/>
      <c r="R321" s="20"/>
      <c r="S321" s="20"/>
      <c r="T321" s="20"/>
      <c r="U321" s="20"/>
      <c r="V321" s="20"/>
      <c r="W321" s="20"/>
      <c r="X321" s="20"/>
      <c r="Y321" s="20"/>
      <c r="Z321" s="20"/>
      <c r="AA321" s="20"/>
    </row>
    <row r="322" spans="1:27" x14ac:dyDescent="0.2">
      <c r="A322" s="20"/>
      <c r="B322" s="20"/>
      <c r="C322" s="20"/>
      <c r="D322" s="20"/>
      <c r="E322" s="20"/>
      <c r="F322" s="20"/>
      <c r="G322" s="20"/>
      <c r="H322" s="20"/>
      <c r="I322" s="20"/>
      <c r="J322" s="20"/>
      <c r="K322" s="20"/>
      <c r="L322" s="20"/>
      <c r="M322" s="20"/>
      <c r="N322" s="20"/>
      <c r="O322" s="20"/>
      <c r="P322" s="20"/>
      <c r="Q322" s="20"/>
      <c r="R322" s="20"/>
      <c r="S322" s="20"/>
      <c r="T322" s="20"/>
      <c r="U322" s="20"/>
      <c r="V322" s="20"/>
      <c r="W322" s="20"/>
      <c r="X322" s="20"/>
      <c r="Y322" s="20"/>
      <c r="Z322" s="20"/>
      <c r="AA322" s="20"/>
    </row>
    <row r="323" spans="1:27" x14ac:dyDescent="0.2">
      <c r="A323" s="20"/>
      <c r="B323" s="20"/>
      <c r="C323" s="20"/>
      <c r="D323" s="20"/>
      <c r="E323" s="20"/>
      <c r="F323" s="20"/>
      <c r="G323" s="20"/>
      <c r="H323" s="20"/>
      <c r="I323" s="20"/>
      <c r="J323" s="20"/>
      <c r="K323" s="20"/>
      <c r="L323" s="20"/>
      <c r="M323" s="20"/>
      <c r="N323" s="20"/>
      <c r="O323" s="20"/>
      <c r="P323" s="20"/>
      <c r="Q323" s="20"/>
      <c r="R323" s="20"/>
      <c r="S323" s="20"/>
      <c r="T323" s="20"/>
      <c r="U323" s="20"/>
      <c r="V323" s="20"/>
      <c r="W323" s="20"/>
      <c r="X323" s="20"/>
      <c r="Y323" s="20"/>
      <c r="Z323" s="20"/>
      <c r="AA323" s="20"/>
    </row>
    <row r="324" spans="1:27" x14ac:dyDescent="0.2">
      <c r="A324" s="20"/>
      <c r="B324" s="20"/>
      <c r="C324" s="20"/>
      <c r="D324" s="20"/>
      <c r="E324" s="20"/>
      <c r="F324" s="20"/>
      <c r="G324" s="20"/>
      <c r="H324" s="20"/>
      <c r="I324" s="20"/>
      <c r="J324" s="20"/>
      <c r="K324" s="20"/>
      <c r="L324" s="20"/>
      <c r="M324" s="20"/>
      <c r="N324" s="20"/>
      <c r="O324" s="20"/>
      <c r="P324" s="20"/>
      <c r="Q324" s="20"/>
      <c r="R324" s="20"/>
      <c r="S324" s="20"/>
      <c r="T324" s="20"/>
      <c r="U324" s="20"/>
      <c r="V324" s="20"/>
      <c r="W324" s="20"/>
      <c r="X324" s="20"/>
      <c r="Y324" s="20"/>
      <c r="Z324" s="20"/>
      <c r="AA324" s="20"/>
    </row>
    <row r="325" spans="1:27" x14ac:dyDescent="0.2">
      <c r="A325" s="20"/>
      <c r="B325" s="20"/>
      <c r="C325" s="20"/>
      <c r="D325" s="20"/>
      <c r="E325" s="20"/>
      <c r="F325" s="20"/>
      <c r="G325" s="20"/>
      <c r="H325" s="20"/>
      <c r="I325" s="20"/>
      <c r="J325" s="20"/>
      <c r="K325" s="20"/>
      <c r="L325" s="20"/>
      <c r="M325" s="20"/>
      <c r="N325" s="20"/>
      <c r="O325" s="20"/>
      <c r="P325" s="20"/>
      <c r="Q325" s="20"/>
      <c r="R325" s="20"/>
      <c r="S325" s="20"/>
      <c r="T325" s="20"/>
      <c r="U325" s="20"/>
      <c r="V325" s="20"/>
      <c r="W325" s="20"/>
      <c r="X325" s="20"/>
      <c r="Y325" s="20"/>
      <c r="Z325" s="20"/>
      <c r="AA325" s="20"/>
    </row>
    <row r="326" spans="1:27" x14ac:dyDescent="0.2">
      <c r="A326" s="20"/>
      <c r="B326" s="20"/>
      <c r="C326" s="20"/>
      <c r="D326" s="20"/>
      <c r="E326" s="20"/>
      <c r="F326" s="20"/>
      <c r="G326" s="20"/>
      <c r="H326" s="20"/>
      <c r="I326" s="20"/>
      <c r="J326" s="20"/>
      <c r="K326" s="20"/>
      <c r="L326" s="20"/>
      <c r="M326" s="20"/>
      <c r="N326" s="20"/>
      <c r="O326" s="20"/>
      <c r="P326" s="20"/>
      <c r="Q326" s="20"/>
      <c r="R326" s="20"/>
      <c r="S326" s="20"/>
      <c r="T326" s="20"/>
      <c r="U326" s="20"/>
      <c r="V326" s="20"/>
      <c r="W326" s="20"/>
      <c r="X326" s="20"/>
      <c r="Y326" s="20"/>
      <c r="Z326" s="20"/>
      <c r="AA326" s="20"/>
    </row>
    <row r="327" spans="1:27" x14ac:dyDescent="0.2">
      <c r="A327" s="20"/>
      <c r="B327" s="20"/>
      <c r="C327" s="20"/>
      <c r="D327" s="20"/>
      <c r="E327" s="20"/>
      <c r="F327" s="20"/>
      <c r="G327" s="20"/>
      <c r="H327" s="20"/>
      <c r="I327" s="20"/>
      <c r="J327" s="20"/>
      <c r="K327" s="20"/>
      <c r="L327" s="20"/>
      <c r="M327" s="20"/>
      <c r="N327" s="20"/>
      <c r="O327" s="20"/>
      <c r="P327" s="20"/>
      <c r="Q327" s="20"/>
      <c r="R327" s="20"/>
      <c r="S327" s="20"/>
      <c r="T327" s="20"/>
      <c r="U327" s="20"/>
      <c r="V327" s="20"/>
      <c r="W327" s="20"/>
      <c r="X327" s="20"/>
      <c r="Y327" s="20"/>
      <c r="Z327" s="20"/>
      <c r="AA327" s="20"/>
    </row>
    <row r="328" spans="1:27" x14ac:dyDescent="0.2">
      <c r="A328" s="20"/>
      <c r="B328" s="20"/>
      <c r="C328" s="20"/>
      <c r="D328" s="20"/>
      <c r="E328" s="20"/>
      <c r="F328" s="20"/>
      <c r="G328" s="20"/>
      <c r="H328" s="20"/>
      <c r="I328" s="20"/>
      <c r="J328" s="20"/>
      <c r="K328" s="20"/>
      <c r="L328" s="20"/>
      <c r="M328" s="20"/>
      <c r="N328" s="20"/>
      <c r="O328" s="20"/>
      <c r="P328" s="20"/>
      <c r="Q328" s="20"/>
      <c r="R328" s="20"/>
      <c r="S328" s="20"/>
      <c r="T328" s="20"/>
      <c r="U328" s="20"/>
      <c r="V328" s="20"/>
      <c r="W328" s="20"/>
      <c r="X328" s="20"/>
      <c r="Y328" s="20"/>
      <c r="Z328" s="20"/>
      <c r="AA328" s="20"/>
    </row>
    <row r="329" spans="1:27" x14ac:dyDescent="0.2">
      <c r="A329" s="20"/>
      <c r="B329" s="20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</row>
    <row r="330" spans="1:27" x14ac:dyDescent="0.2">
      <c r="A330" s="20"/>
      <c r="B330" s="20"/>
      <c r="C330" s="20"/>
      <c r="D330" s="20"/>
      <c r="E330" s="20"/>
      <c r="F330" s="20"/>
      <c r="G330" s="20"/>
      <c r="H330" s="20"/>
      <c r="I330" s="20"/>
      <c r="J330" s="20"/>
      <c r="K330" s="20"/>
      <c r="L330" s="20"/>
      <c r="M330" s="20"/>
      <c r="N330" s="20"/>
      <c r="O330" s="20"/>
      <c r="P330" s="20"/>
      <c r="Q330" s="20"/>
      <c r="R330" s="20"/>
      <c r="S330" s="20"/>
      <c r="T330" s="20"/>
      <c r="U330" s="20"/>
      <c r="V330" s="20"/>
      <c r="W330" s="20"/>
      <c r="X330" s="20"/>
      <c r="Y330" s="20"/>
      <c r="Z330" s="20"/>
      <c r="AA330" s="20"/>
    </row>
    <row r="331" spans="1:27" x14ac:dyDescent="0.2">
      <c r="A331" s="20"/>
      <c r="B331" s="20"/>
      <c r="C331" s="20"/>
      <c r="D331" s="20"/>
      <c r="E331" s="20"/>
      <c r="F331" s="20"/>
      <c r="G331" s="20"/>
      <c r="H331" s="20"/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  <c r="T331" s="20"/>
      <c r="U331" s="20"/>
      <c r="V331" s="20"/>
      <c r="W331" s="20"/>
      <c r="X331" s="20"/>
      <c r="Y331" s="20"/>
      <c r="Z331" s="20"/>
      <c r="AA331" s="20"/>
    </row>
    <row r="332" spans="1:27" x14ac:dyDescent="0.2">
      <c r="A332" s="20"/>
      <c r="B332" s="20"/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Y332" s="20"/>
      <c r="Z332" s="20"/>
      <c r="AA332" s="20"/>
    </row>
    <row r="333" spans="1:27" x14ac:dyDescent="0.2">
      <c r="A333" s="20"/>
      <c r="B333" s="20"/>
      <c r="C333" s="20"/>
      <c r="D333" s="20"/>
      <c r="E333" s="20"/>
      <c r="F333" s="20"/>
      <c r="G333" s="20"/>
      <c r="H333" s="20"/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  <c r="T333" s="20"/>
      <c r="U333" s="20"/>
      <c r="V333" s="20"/>
      <c r="W333" s="20"/>
      <c r="X333" s="20"/>
      <c r="Y333" s="20"/>
      <c r="Z333" s="20"/>
      <c r="AA333" s="20"/>
    </row>
    <row r="334" spans="1:27" x14ac:dyDescent="0.2">
      <c r="A334" s="20"/>
      <c r="B334" s="20"/>
      <c r="C334" s="20"/>
      <c r="D334" s="20"/>
      <c r="E334" s="20"/>
      <c r="F334" s="20"/>
      <c r="G334" s="20"/>
      <c r="H334" s="20"/>
      <c r="I334" s="20"/>
      <c r="J334" s="20"/>
      <c r="K334" s="20"/>
      <c r="L334" s="20"/>
      <c r="M334" s="20"/>
      <c r="N334" s="20"/>
      <c r="O334" s="20"/>
      <c r="P334" s="20"/>
      <c r="Q334" s="20"/>
      <c r="R334" s="20"/>
      <c r="S334" s="20"/>
      <c r="T334" s="20"/>
      <c r="U334" s="20"/>
      <c r="V334" s="20"/>
      <c r="W334" s="20"/>
      <c r="X334" s="20"/>
      <c r="Y334" s="20"/>
      <c r="Z334" s="20"/>
      <c r="AA334" s="20"/>
    </row>
    <row r="335" spans="1:27" x14ac:dyDescent="0.2">
      <c r="A335" s="20"/>
      <c r="B335" s="20"/>
      <c r="C335" s="20"/>
      <c r="D335" s="20"/>
      <c r="E335" s="20"/>
      <c r="F335" s="20"/>
      <c r="G335" s="20"/>
      <c r="H335" s="20"/>
      <c r="I335" s="20"/>
      <c r="J335" s="20"/>
      <c r="K335" s="20"/>
      <c r="L335" s="20"/>
      <c r="M335" s="20"/>
      <c r="N335" s="20"/>
      <c r="O335" s="20"/>
      <c r="P335" s="20"/>
      <c r="Q335" s="20"/>
      <c r="R335" s="20"/>
      <c r="S335" s="20"/>
      <c r="T335" s="20"/>
      <c r="U335" s="20"/>
      <c r="V335" s="20"/>
      <c r="W335" s="20"/>
      <c r="X335" s="20"/>
      <c r="Y335" s="20"/>
      <c r="Z335" s="20"/>
      <c r="AA335" s="20"/>
    </row>
    <row r="336" spans="1:27" x14ac:dyDescent="0.2">
      <c r="A336" s="20"/>
      <c r="B336" s="20"/>
      <c r="C336" s="20"/>
      <c r="D336" s="20"/>
      <c r="E336" s="20"/>
      <c r="F336" s="20"/>
      <c r="G336" s="20"/>
      <c r="H336" s="20"/>
      <c r="I336" s="20"/>
      <c r="J336" s="20"/>
      <c r="K336" s="20"/>
      <c r="L336" s="20"/>
      <c r="M336" s="20"/>
      <c r="N336" s="20"/>
      <c r="O336" s="20"/>
      <c r="P336" s="20"/>
      <c r="Q336" s="20"/>
      <c r="R336" s="20"/>
      <c r="S336" s="20"/>
      <c r="T336" s="20"/>
      <c r="U336" s="20"/>
      <c r="V336" s="20"/>
      <c r="W336" s="20"/>
      <c r="X336" s="20"/>
      <c r="Y336" s="20"/>
      <c r="Z336" s="20"/>
      <c r="AA336" s="20"/>
    </row>
    <row r="337" spans="1:27" x14ac:dyDescent="0.2">
      <c r="A337" s="20"/>
      <c r="B337" s="20"/>
      <c r="C337" s="20"/>
      <c r="D337" s="20"/>
      <c r="E337" s="20"/>
      <c r="F337" s="20"/>
      <c r="G337" s="20"/>
      <c r="H337" s="20"/>
      <c r="I337" s="20"/>
      <c r="J337" s="20"/>
      <c r="K337" s="20"/>
      <c r="L337" s="20"/>
      <c r="M337" s="20"/>
      <c r="N337" s="20"/>
      <c r="O337" s="20"/>
      <c r="P337" s="20"/>
      <c r="Q337" s="20"/>
      <c r="R337" s="20"/>
      <c r="S337" s="20"/>
      <c r="T337" s="20"/>
      <c r="U337" s="20"/>
      <c r="V337" s="20"/>
      <c r="W337" s="20"/>
      <c r="X337" s="20"/>
      <c r="Y337" s="20"/>
      <c r="Z337" s="20"/>
      <c r="AA337" s="20"/>
    </row>
    <row r="338" spans="1:27" x14ac:dyDescent="0.2">
      <c r="A338" s="20"/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20"/>
      <c r="V338" s="20"/>
      <c r="W338" s="20"/>
      <c r="X338" s="20"/>
      <c r="Y338" s="20"/>
      <c r="Z338" s="20"/>
      <c r="AA338" s="20"/>
    </row>
    <row r="339" spans="1:27" x14ac:dyDescent="0.2">
      <c r="A339" s="20"/>
      <c r="B339" s="20"/>
      <c r="C339" s="20"/>
      <c r="D339" s="20"/>
      <c r="E339" s="20"/>
      <c r="F339" s="20"/>
      <c r="G339" s="20"/>
      <c r="H339" s="20"/>
      <c r="I339" s="20"/>
      <c r="J339" s="20"/>
      <c r="K339" s="20"/>
      <c r="L339" s="20"/>
      <c r="M339" s="20"/>
      <c r="N339" s="20"/>
      <c r="O339" s="20"/>
      <c r="P339" s="20"/>
      <c r="Q339" s="20"/>
      <c r="R339" s="20"/>
      <c r="S339" s="20"/>
      <c r="T339" s="20"/>
      <c r="U339" s="20"/>
      <c r="V339" s="20"/>
      <c r="W339" s="20"/>
      <c r="X339" s="20"/>
      <c r="Y339" s="20"/>
      <c r="Z339" s="20"/>
      <c r="AA339" s="20"/>
    </row>
    <row r="340" spans="1:27" x14ac:dyDescent="0.2">
      <c r="A340" s="20"/>
      <c r="B340" s="20"/>
      <c r="C340" s="20"/>
      <c r="D340" s="20"/>
      <c r="E340" s="20"/>
      <c r="F340" s="20"/>
      <c r="G340" s="20"/>
      <c r="H340" s="20"/>
      <c r="I340" s="20"/>
      <c r="J340" s="20"/>
      <c r="K340" s="20"/>
      <c r="L340" s="20"/>
      <c r="M340" s="20"/>
      <c r="N340" s="20"/>
      <c r="O340" s="20"/>
      <c r="P340" s="20"/>
      <c r="Q340" s="20"/>
      <c r="R340" s="20"/>
      <c r="S340" s="20"/>
      <c r="T340" s="20"/>
      <c r="U340" s="20"/>
      <c r="V340" s="20"/>
      <c r="W340" s="20"/>
      <c r="X340" s="20"/>
      <c r="Y340" s="20"/>
      <c r="Z340" s="20"/>
      <c r="AA340" s="20"/>
    </row>
    <row r="341" spans="1:27" x14ac:dyDescent="0.2">
      <c r="A341" s="20"/>
      <c r="B341" s="20"/>
      <c r="C341" s="20"/>
      <c r="D341" s="20"/>
      <c r="E341" s="20"/>
      <c r="F341" s="20"/>
      <c r="G341" s="20"/>
      <c r="H341" s="20"/>
      <c r="I341" s="20"/>
      <c r="J341" s="20"/>
      <c r="K341" s="20"/>
      <c r="L341" s="20"/>
      <c r="M341" s="20"/>
      <c r="N341" s="20"/>
      <c r="O341" s="20"/>
      <c r="P341" s="20"/>
      <c r="Q341" s="20"/>
      <c r="R341" s="20"/>
      <c r="S341" s="20"/>
      <c r="T341" s="20"/>
      <c r="U341" s="20"/>
      <c r="V341" s="20"/>
      <c r="W341" s="20"/>
      <c r="X341" s="20"/>
      <c r="Y341" s="20"/>
      <c r="Z341" s="20"/>
      <c r="AA341" s="20"/>
    </row>
    <row r="342" spans="1:27" x14ac:dyDescent="0.2">
      <c r="A342" s="20"/>
      <c r="B342" s="20"/>
      <c r="C342" s="20"/>
      <c r="D342" s="20"/>
      <c r="E342" s="20"/>
      <c r="F342" s="20"/>
      <c r="G342" s="20"/>
      <c r="H342" s="20"/>
      <c r="I342" s="20"/>
      <c r="J342" s="20"/>
      <c r="K342" s="20"/>
      <c r="L342" s="20"/>
      <c r="M342" s="20"/>
      <c r="N342" s="20"/>
      <c r="O342" s="20"/>
      <c r="P342" s="20"/>
      <c r="Q342" s="20"/>
      <c r="R342" s="20"/>
      <c r="S342" s="20"/>
      <c r="T342" s="20"/>
      <c r="U342" s="20"/>
      <c r="V342" s="20"/>
      <c r="W342" s="20"/>
      <c r="X342" s="20"/>
      <c r="Y342" s="20"/>
      <c r="Z342" s="20"/>
      <c r="AA342" s="20"/>
    </row>
    <row r="343" spans="1:27" x14ac:dyDescent="0.2">
      <c r="A343" s="20"/>
      <c r="B343" s="20"/>
      <c r="C343" s="20"/>
      <c r="D343" s="20"/>
      <c r="E343" s="20"/>
      <c r="F343" s="20"/>
      <c r="G343" s="20"/>
      <c r="H343" s="20"/>
      <c r="I343" s="20"/>
      <c r="J343" s="20"/>
      <c r="K343" s="20"/>
      <c r="L343" s="20"/>
      <c r="M343" s="20"/>
      <c r="N343" s="20"/>
      <c r="O343" s="20"/>
      <c r="P343" s="20"/>
      <c r="Q343" s="20"/>
      <c r="R343" s="20"/>
      <c r="S343" s="20"/>
      <c r="T343" s="20"/>
      <c r="U343" s="20"/>
      <c r="V343" s="20"/>
      <c r="W343" s="20"/>
      <c r="X343" s="20"/>
      <c r="Y343" s="20"/>
      <c r="Z343" s="20"/>
      <c r="AA343" s="20"/>
    </row>
    <row r="344" spans="1:27" x14ac:dyDescent="0.2">
      <c r="A344" s="20"/>
      <c r="B344" s="20"/>
      <c r="C344" s="20"/>
      <c r="D344" s="20"/>
      <c r="E344" s="20"/>
      <c r="F344" s="20"/>
      <c r="G344" s="20"/>
      <c r="H344" s="20"/>
      <c r="I344" s="20"/>
      <c r="J344" s="20"/>
      <c r="K344" s="20"/>
      <c r="L344" s="20"/>
      <c r="M344" s="20"/>
      <c r="N344" s="20"/>
      <c r="O344" s="20"/>
      <c r="P344" s="20"/>
      <c r="Q344" s="20"/>
      <c r="R344" s="20"/>
      <c r="S344" s="20"/>
      <c r="T344" s="20"/>
      <c r="U344" s="20"/>
      <c r="V344" s="20"/>
      <c r="W344" s="20"/>
      <c r="X344" s="20"/>
      <c r="Y344" s="20"/>
      <c r="Z344" s="20"/>
      <c r="AA344" s="20"/>
    </row>
    <row r="345" spans="1:27" x14ac:dyDescent="0.2">
      <c r="A345" s="20"/>
      <c r="B345" s="20"/>
      <c r="C345" s="20"/>
      <c r="D345" s="20"/>
      <c r="E345" s="20"/>
      <c r="F345" s="20"/>
      <c r="G345" s="20"/>
      <c r="H345" s="20"/>
      <c r="I345" s="20"/>
      <c r="J345" s="20"/>
      <c r="K345" s="20"/>
      <c r="L345" s="20"/>
      <c r="M345" s="20"/>
      <c r="N345" s="20"/>
      <c r="O345" s="20"/>
      <c r="P345" s="20"/>
      <c r="Q345" s="20"/>
      <c r="R345" s="20"/>
      <c r="S345" s="20"/>
      <c r="T345" s="20"/>
      <c r="U345" s="20"/>
      <c r="V345" s="20"/>
      <c r="W345" s="20"/>
      <c r="X345" s="20"/>
      <c r="Y345" s="20"/>
      <c r="Z345" s="20"/>
      <c r="AA345" s="20"/>
    </row>
    <row r="346" spans="1:27" x14ac:dyDescent="0.2">
      <c r="A346" s="20"/>
      <c r="B346" s="20"/>
      <c r="C346" s="20"/>
      <c r="D346" s="20"/>
      <c r="E346" s="20"/>
      <c r="F346" s="20"/>
      <c r="G346" s="20"/>
      <c r="H346" s="20"/>
      <c r="I346" s="20"/>
      <c r="J346" s="20"/>
      <c r="K346" s="20"/>
      <c r="L346" s="20"/>
      <c r="M346" s="20"/>
      <c r="N346" s="20"/>
      <c r="O346" s="20"/>
      <c r="P346" s="20"/>
      <c r="Q346" s="20"/>
      <c r="R346" s="20"/>
      <c r="S346" s="20"/>
      <c r="T346" s="20"/>
      <c r="U346" s="20"/>
      <c r="V346" s="20"/>
      <c r="W346" s="20"/>
      <c r="X346" s="20"/>
      <c r="Y346" s="20"/>
      <c r="Z346" s="20"/>
      <c r="AA346" s="20"/>
    </row>
    <row r="347" spans="1:27" x14ac:dyDescent="0.2">
      <c r="A347" s="20"/>
      <c r="B347" s="20"/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Y347" s="20"/>
      <c r="Z347" s="20"/>
      <c r="AA347" s="20"/>
    </row>
    <row r="348" spans="1:27" x14ac:dyDescent="0.2">
      <c r="A348" s="20"/>
      <c r="B348" s="20"/>
      <c r="C348" s="20"/>
      <c r="D348" s="20"/>
      <c r="E348" s="20"/>
      <c r="F348" s="20"/>
      <c r="G348" s="20"/>
      <c r="H348" s="20"/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  <c r="T348" s="20"/>
      <c r="U348" s="20"/>
      <c r="V348" s="20"/>
      <c r="W348" s="20"/>
      <c r="X348" s="20"/>
      <c r="Y348" s="20"/>
      <c r="Z348" s="20"/>
      <c r="AA348" s="20"/>
    </row>
    <row r="349" spans="1:27" x14ac:dyDescent="0.2">
      <c r="A349" s="20"/>
      <c r="B349" s="20"/>
      <c r="C349" s="20"/>
      <c r="D349" s="20"/>
      <c r="E349" s="20"/>
      <c r="F349" s="20"/>
      <c r="G349" s="20"/>
      <c r="H349" s="20"/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  <c r="T349" s="20"/>
      <c r="U349" s="20"/>
      <c r="V349" s="20"/>
      <c r="W349" s="20"/>
      <c r="X349" s="20"/>
      <c r="Y349" s="20"/>
      <c r="Z349" s="20"/>
      <c r="AA349" s="20"/>
    </row>
    <row r="350" spans="1:27" x14ac:dyDescent="0.2">
      <c r="A350" s="20"/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  <c r="T350" s="20"/>
      <c r="U350" s="20"/>
      <c r="V350" s="20"/>
      <c r="W350" s="20"/>
      <c r="X350" s="20"/>
      <c r="Y350" s="20"/>
      <c r="Z350" s="20"/>
      <c r="AA350" s="20"/>
    </row>
    <row r="351" spans="1:27" x14ac:dyDescent="0.2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20"/>
      <c r="V351" s="20"/>
      <c r="W351" s="20"/>
      <c r="X351" s="20"/>
      <c r="Y351" s="20"/>
      <c r="Z351" s="20"/>
      <c r="AA351" s="20"/>
    </row>
    <row r="352" spans="1:27" x14ac:dyDescent="0.2">
      <c r="A352" s="20"/>
      <c r="B352" s="20"/>
      <c r="C352" s="20"/>
      <c r="D352" s="20"/>
      <c r="E352" s="20"/>
      <c r="F352" s="20"/>
      <c r="G352" s="20"/>
      <c r="H352" s="20"/>
      <c r="I352" s="20"/>
      <c r="J352" s="20"/>
      <c r="K352" s="20"/>
      <c r="L352" s="20"/>
      <c r="M352" s="20"/>
      <c r="N352" s="20"/>
      <c r="O352" s="20"/>
      <c r="P352" s="20"/>
      <c r="Q352" s="20"/>
      <c r="R352" s="20"/>
      <c r="S352" s="20"/>
      <c r="T352" s="20"/>
      <c r="U352" s="20"/>
      <c r="V352" s="20"/>
      <c r="W352" s="20"/>
      <c r="X352" s="20"/>
      <c r="Y352" s="20"/>
      <c r="Z352" s="20"/>
      <c r="AA352" s="20"/>
    </row>
    <row r="353" spans="1:27" x14ac:dyDescent="0.2">
      <c r="A353" s="20"/>
      <c r="B353" s="20"/>
      <c r="C353" s="20"/>
      <c r="D353" s="20"/>
      <c r="E353" s="20"/>
      <c r="F353" s="20"/>
      <c r="G353" s="20"/>
      <c r="H353" s="20"/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  <c r="T353" s="20"/>
      <c r="U353" s="20"/>
      <c r="V353" s="20"/>
      <c r="W353" s="20"/>
      <c r="X353" s="20"/>
      <c r="Y353" s="20"/>
      <c r="Z353" s="20"/>
      <c r="AA353" s="20"/>
    </row>
    <row r="354" spans="1:27" x14ac:dyDescent="0.2">
      <c r="A354" s="20"/>
      <c r="B354" s="20"/>
      <c r="C354" s="20"/>
      <c r="D354" s="20"/>
      <c r="E354" s="20"/>
      <c r="F354" s="20"/>
      <c r="G354" s="20"/>
      <c r="H354" s="20"/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  <c r="T354" s="20"/>
      <c r="U354" s="20"/>
      <c r="V354" s="20"/>
      <c r="W354" s="20"/>
      <c r="X354" s="20"/>
      <c r="Y354" s="20"/>
      <c r="Z354" s="20"/>
      <c r="AA354" s="20"/>
    </row>
    <row r="355" spans="1:27" x14ac:dyDescent="0.2">
      <c r="A355" s="20"/>
      <c r="B355" s="20"/>
      <c r="C355" s="20"/>
      <c r="D355" s="20"/>
      <c r="E355" s="20"/>
      <c r="F355" s="20"/>
      <c r="G355" s="20"/>
      <c r="H355" s="20"/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  <c r="T355" s="20"/>
      <c r="U355" s="20"/>
      <c r="V355" s="20"/>
      <c r="W355" s="20"/>
      <c r="X355" s="20"/>
      <c r="Y355" s="20"/>
      <c r="Z355" s="20"/>
      <c r="AA355" s="20"/>
    </row>
    <row r="356" spans="1:27" x14ac:dyDescent="0.2">
      <c r="A356" s="20"/>
      <c r="B356" s="20"/>
      <c r="C356" s="20"/>
      <c r="D356" s="20"/>
      <c r="E356" s="20"/>
      <c r="F356" s="20"/>
      <c r="G356" s="20"/>
      <c r="H356" s="20"/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  <c r="T356" s="20"/>
      <c r="U356" s="20"/>
      <c r="V356" s="20"/>
      <c r="W356" s="20"/>
      <c r="X356" s="20"/>
      <c r="Y356" s="20"/>
      <c r="Z356" s="20"/>
      <c r="AA356" s="20"/>
    </row>
    <row r="357" spans="1:27" x14ac:dyDescent="0.2">
      <c r="A357" s="20"/>
      <c r="B357" s="20"/>
      <c r="C357" s="20"/>
      <c r="D357" s="20"/>
      <c r="E357" s="20"/>
      <c r="F357" s="20"/>
      <c r="G357" s="20"/>
      <c r="H357" s="20"/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  <c r="T357" s="20"/>
      <c r="U357" s="20"/>
      <c r="V357" s="20"/>
      <c r="W357" s="20"/>
      <c r="X357" s="20"/>
      <c r="Y357" s="20"/>
      <c r="Z357" s="20"/>
      <c r="AA357" s="20"/>
    </row>
    <row r="358" spans="1:27" x14ac:dyDescent="0.2">
      <c r="A358" s="20"/>
      <c r="B358" s="20"/>
      <c r="C358" s="20"/>
      <c r="D358" s="20"/>
      <c r="E358" s="20"/>
      <c r="F358" s="20"/>
      <c r="G358" s="20"/>
      <c r="H358" s="20"/>
      <c r="I358" s="20"/>
      <c r="J358" s="20"/>
      <c r="K358" s="20"/>
      <c r="L358" s="20"/>
      <c r="M358" s="20"/>
      <c r="N358" s="20"/>
      <c r="O358" s="20"/>
      <c r="P358" s="20"/>
      <c r="Q358" s="20"/>
      <c r="R358" s="20"/>
      <c r="S358" s="20"/>
      <c r="T358" s="20"/>
      <c r="U358" s="20"/>
      <c r="V358" s="20"/>
      <c r="W358" s="20"/>
      <c r="X358" s="20"/>
      <c r="Y358" s="20"/>
      <c r="Z358" s="20"/>
      <c r="AA358" s="20"/>
    </row>
    <row r="359" spans="1:27" x14ac:dyDescent="0.2">
      <c r="A359" s="20"/>
      <c r="B359" s="20"/>
      <c r="C359" s="20"/>
      <c r="D359" s="20"/>
      <c r="E359" s="20"/>
      <c r="F359" s="20"/>
      <c r="G359" s="20"/>
      <c r="H359" s="20"/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  <c r="T359" s="20"/>
      <c r="U359" s="20"/>
      <c r="V359" s="20"/>
      <c r="W359" s="20"/>
      <c r="X359" s="20"/>
      <c r="Y359" s="20"/>
      <c r="Z359" s="20"/>
      <c r="AA359" s="20"/>
    </row>
    <row r="360" spans="1:27" x14ac:dyDescent="0.2">
      <c r="A360" s="20"/>
      <c r="B360" s="20"/>
      <c r="C360" s="20"/>
      <c r="D360" s="20"/>
      <c r="E360" s="20"/>
      <c r="F360" s="20"/>
      <c r="G360" s="20"/>
      <c r="H360" s="20"/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  <c r="T360" s="20"/>
      <c r="U360" s="20"/>
      <c r="V360" s="20"/>
      <c r="W360" s="20"/>
      <c r="X360" s="20"/>
      <c r="Y360" s="20"/>
      <c r="Z360" s="20"/>
      <c r="AA360" s="20"/>
    </row>
    <row r="361" spans="1:27" x14ac:dyDescent="0.2">
      <c r="A361" s="20"/>
      <c r="B361" s="20"/>
      <c r="C361" s="20"/>
      <c r="D361" s="20"/>
      <c r="E361" s="20"/>
      <c r="F361" s="20"/>
      <c r="G361" s="20"/>
      <c r="H361" s="20"/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  <c r="T361" s="20"/>
      <c r="U361" s="20"/>
      <c r="V361" s="20"/>
      <c r="W361" s="20"/>
      <c r="X361" s="20"/>
      <c r="Y361" s="20"/>
      <c r="Z361" s="20"/>
      <c r="AA361" s="20"/>
    </row>
    <row r="362" spans="1:27" x14ac:dyDescent="0.2">
      <c r="A362" s="20"/>
      <c r="B362" s="20"/>
      <c r="C362" s="20"/>
      <c r="D362" s="20"/>
      <c r="E362" s="20"/>
      <c r="F362" s="20"/>
      <c r="G362" s="20"/>
      <c r="H362" s="20"/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  <c r="T362" s="20"/>
      <c r="U362" s="20"/>
      <c r="V362" s="20"/>
      <c r="W362" s="20"/>
      <c r="X362" s="20"/>
      <c r="Y362" s="20"/>
      <c r="Z362" s="20"/>
      <c r="AA362" s="20"/>
    </row>
    <row r="363" spans="1:27" x14ac:dyDescent="0.2">
      <c r="A363" s="20"/>
      <c r="B363" s="20"/>
      <c r="C363" s="20"/>
      <c r="D363" s="20"/>
      <c r="E363" s="20"/>
      <c r="F363" s="20"/>
      <c r="G363" s="20"/>
      <c r="H363" s="20"/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  <c r="T363" s="20"/>
      <c r="U363" s="20"/>
      <c r="V363" s="20"/>
      <c r="W363" s="20"/>
      <c r="X363" s="20"/>
      <c r="Y363" s="20"/>
      <c r="Z363" s="20"/>
      <c r="AA363" s="20"/>
    </row>
    <row r="364" spans="1:27" x14ac:dyDescent="0.2">
      <c r="A364" s="20"/>
      <c r="B364" s="20"/>
      <c r="C364" s="20"/>
      <c r="D364" s="20"/>
      <c r="E364" s="20"/>
      <c r="F364" s="20"/>
      <c r="G364" s="20"/>
      <c r="H364" s="20"/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  <c r="T364" s="20"/>
      <c r="U364" s="20"/>
      <c r="V364" s="20"/>
      <c r="W364" s="20"/>
      <c r="X364" s="20"/>
      <c r="Y364" s="20"/>
      <c r="Z364" s="20"/>
      <c r="AA364" s="20"/>
    </row>
    <row r="365" spans="1:27" x14ac:dyDescent="0.2">
      <c r="A365" s="20"/>
      <c r="B365" s="20"/>
      <c r="C365" s="20"/>
      <c r="D365" s="20"/>
      <c r="E365" s="20"/>
      <c r="F365" s="20"/>
      <c r="G365" s="20"/>
      <c r="H365" s="20"/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  <c r="T365" s="20"/>
      <c r="U365" s="20"/>
      <c r="V365" s="20"/>
      <c r="W365" s="20"/>
      <c r="X365" s="20"/>
      <c r="Y365" s="20"/>
      <c r="Z365" s="20"/>
      <c r="AA365" s="20"/>
    </row>
    <row r="366" spans="1:27" x14ac:dyDescent="0.2">
      <c r="A366" s="20"/>
      <c r="B366" s="20"/>
      <c r="C366" s="20"/>
      <c r="D366" s="20"/>
      <c r="E366" s="20"/>
      <c r="F366" s="20"/>
      <c r="G366" s="20"/>
      <c r="H366" s="20"/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  <c r="T366" s="20"/>
      <c r="U366" s="20"/>
      <c r="V366" s="20"/>
      <c r="W366" s="20"/>
      <c r="X366" s="20"/>
      <c r="Y366" s="20"/>
      <c r="Z366" s="20"/>
      <c r="AA366" s="20"/>
    </row>
    <row r="367" spans="1:27" x14ac:dyDescent="0.2">
      <c r="A367" s="20"/>
      <c r="B367" s="20"/>
      <c r="C367" s="20"/>
      <c r="D367" s="20"/>
      <c r="E367" s="20"/>
      <c r="F367" s="20"/>
      <c r="G367" s="20"/>
      <c r="H367" s="20"/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  <c r="T367" s="20"/>
      <c r="U367" s="20"/>
      <c r="V367" s="20"/>
      <c r="W367" s="20"/>
      <c r="X367" s="20"/>
      <c r="Y367" s="20"/>
      <c r="Z367" s="20"/>
      <c r="AA367" s="20"/>
    </row>
    <row r="368" spans="1:27" x14ac:dyDescent="0.2">
      <c r="A368" s="20"/>
      <c r="B368" s="20"/>
      <c r="C368" s="20"/>
      <c r="D368" s="20"/>
      <c r="E368" s="20"/>
      <c r="F368" s="20"/>
      <c r="G368" s="20"/>
      <c r="H368" s="20"/>
      <c r="I368" s="20"/>
      <c r="J368" s="20"/>
      <c r="K368" s="20"/>
      <c r="L368" s="20"/>
      <c r="M368" s="20"/>
      <c r="N368" s="20"/>
      <c r="O368" s="20"/>
      <c r="P368" s="20"/>
      <c r="Q368" s="20"/>
      <c r="R368" s="20"/>
      <c r="S368" s="20"/>
      <c r="T368" s="20"/>
      <c r="U368" s="20"/>
      <c r="V368" s="20"/>
      <c r="W368" s="20"/>
      <c r="X368" s="20"/>
      <c r="Y368" s="20"/>
      <c r="Z368" s="20"/>
      <c r="AA368" s="20"/>
    </row>
    <row r="369" spans="1:27" x14ac:dyDescent="0.2">
      <c r="A369" s="20"/>
      <c r="B369" s="20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  <c r="T369" s="20"/>
      <c r="U369" s="20"/>
      <c r="V369" s="20"/>
      <c r="W369" s="20"/>
      <c r="X369" s="20"/>
      <c r="Y369" s="20"/>
      <c r="Z369" s="20"/>
      <c r="AA369" s="20"/>
    </row>
    <row r="370" spans="1:27" x14ac:dyDescent="0.2">
      <c r="A370" s="20"/>
      <c r="B370" s="20"/>
      <c r="C370" s="20"/>
      <c r="D370" s="20"/>
      <c r="E370" s="20"/>
      <c r="F370" s="20"/>
      <c r="G370" s="20"/>
      <c r="H370" s="20"/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  <c r="T370" s="20"/>
      <c r="U370" s="20"/>
      <c r="V370" s="20"/>
      <c r="W370" s="20"/>
      <c r="X370" s="20"/>
      <c r="Y370" s="20"/>
      <c r="Z370" s="20"/>
      <c r="AA370" s="20"/>
    </row>
    <row r="371" spans="1:27" x14ac:dyDescent="0.2">
      <c r="A371" s="20"/>
      <c r="B371" s="20"/>
      <c r="C371" s="20"/>
      <c r="D371" s="20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  <c r="V371" s="20"/>
      <c r="W371" s="20"/>
      <c r="X371" s="20"/>
      <c r="Y371" s="20"/>
      <c r="Z371" s="20"/>
      <c r="AA371" s="20"/>
    </row>
    <row r="372" spans="1:27" x14ac:dyDescent="0.2">
      <c r="A372" s="20"/>
      <c r="B372" s="20"/>
      <c r="C372" s="20"/>
      <c r="D372" s="20"/>
      <c r="E372" s="20"/>
      <c r="F372" s="20"/>
      <c r="G372" s="20"/>
      <c r="H372" s="20"/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  <c r="T372" s="20"/>
      <c r="U372" s="20"/>
      <c r="V372" s="20"/>
      <c r="W372" s="20"/>
      <c r="X372" s="20"/>
      <c r="Y372" s="20"/>
      <c r="Z372" s="20"/>
      <c r="AA372" s="20"/>
    </row>
    <row r="373" spans="1:27" x14ac:dyDescent="0.2">
      <c r="A373" s="20"/>
      <c r="B373" s="20"/>
      <c r="C373" s="20"/>
      <c r="D373" s="20"/>
      <c r="E373" s="20"/>
      <c r="F373" s="20"/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0"/>
      <c r="U373" s="20"/>
      <c r="V373" s="20"/>
      <c r="W373" s="20"/>
      <c r="X373" s="20"/>
      <c r="Y373" s="20"/>
      <c r="Z373" s="20"/>
      <c r="AA373" s="20"/>
    </row>
    <row r="374" spans="1:27" x14ac:dyDescent="0.2">
      <c r="A374" s="20"/>
      <c r="B374" s="20"/>
      <c r="C374" s="20"/>
      <c r="D374" s="20"/>
      <c r="E374" s="20"/>
      <c r="F374" s="20"/>
      <c r="G374" s="20"/>
      <c r="H374" s="20"/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  <c r="T374" s="20"/>
      <c r="U374" s="20"/>
      <c r="V374" s="20"/>
      <c r="W374" s="20"/>
      <c r="X374" s="20"/>
      <c r="Y374" s="20"/>
      <c r="Z374" s="20"/>
      <c r="AA374" s="20"/>
    </row>
    <row r="375" spans="1:27" x14ac:dyDescent="0.2">
      <c r="A375" s="20"/>
      <c r="B375" s="20"/>
      <c r="C375" s="20"/>
      <c r="D375" s="20"/>
      <c r="E375" s="20"/>
      <c r="F375" s="20"/>
      <c r="G375" s="20"/>
      <c r="H375" s="20"/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  <c r="T375" s="20"/>
      <c r="U375" s="20"/>
      <c r="V375" s="20"/>
      <c r="W375" s="20"/>
      <c r="X375" s="20"/>
      <c r="Y375" s="20"/>
      <c r="Z375" s="20"/>
      <c r="AA375" s="20"/>
    </row>
    <row r="376" spans="1:27" x14ac:dyDescent="0.2">
      <c r="A376" s="20"/>
      <c r="B376" s="20"/>
      <c r="C376" s="20"/>
      <c r="D376" s="20"/>
      <c r="E376" s="20"/>
      <c r="F376" s="20"/>
      <c r="G376" s="20"/>
      <c r="H376" s="20"/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  <c r="T376" s="20"/>
      <c r="U376" s="20"/>
      <c r="V376" s="20"/>
      <c r="W376" s="20"/>
      <c r="X376" s="20"/>
      <c r="Y376" s="20"/>
      <c r="Z376" s="20"/>
      <c r="AA376" s="20"/>
    </row>
    <row r="377" spans="1:27" x14ac:dyDescent="0.2">
      <c r="A377" s="20"/>
      <c r="B377" s="20"/>
      <c r="C377" s="20"/>
      <c r="D377" s="20"/>
      <c r="E377" s="20"/>
      <c r="F377" s="20"/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20"/>
      <c r="V377" s="20"/>
      <c r="W377" s="20"/>
      <c r="X377" s="20"/>
      <c r="Y377" s="20"/>
      <c r="Z377" s="20"/>
      <c r="AA377" s="20"/>
    </row>
    <row r="378" spans="1:27" x14ac:dyDescent="0.2">
      <c r="A378" s="20"/>
      <c r="B378" s="20"/>
      <c r="C378" s="20"/>
      <c r="D378" s="20"/>
      <c r="E378" s="20"/>
      <c r="F378" s="20"/>
      <c r="G378" s="20"/>
      <c r="H378" s="20"/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  <c r="T378" s="20"/>
      <c r="U378" s="20"/>
      <c r="V378" s="20"/>
      <c r="W378" s="20"/>
      <c r="X378" s="20"/>
      <c r="Y378" s="20"/>
      <c r="Z378" s="20"/>
      <c r="AA378" s="20"/>
    </row>
    <row r="379" spans="1:27" x14ac:dyDescent="0.2">
      <c r="A379" s="20"/>
      <c r="B379" s="20"/>
      <c r="C379" s="20"/>
      <c r="D379" s="20"/>
      <c r="E379" s="20"/>
      <c r="F379" s="20"/>
      <c r="G379" s="20"/>
      <c r="H379" s="20"/>
      <c r="I379" s="20"/>
      <c r="J379" s="20"/>
      <c r="K379" s="20"/>
      <c r="L379" s="20"/>
      <c r="M379" s="20"/>
      <c r="N379" s="20"/>
      <c r="O379" s="20"/>
      <c r="P379" s="20"/>
      <c r="Q379" s="20"/>
      <c r="R379" s="20"/>
      <c r="S379" s="20"/>
      <c r="T379" s="20"/>
      <c r="U379" s="20"/>
      <c r="V379" s="20"/>
      <c r="W379" s="20"/>
      <c r="X379" s="20"/>
      <c r="Y379" s="20"/>
      <c r="Z379" s="20"/>
      <c r="AA379" s="20"/>
    </row>
    <row r="380" spans="1:27" x14ac:dyDescent="0.2">
      <c r="A380" s="20"/>
      <c r="B380" s="20"/>
      <c r="C380" s="20"/>
      <c r="D380" s="20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  <c r="V380" s="20"/>
      <c r="W380" s="20"/>
      <c r="X380" s="20"/>
      <c r="Y380" s="20"/>
      <c r="Z380" s="20"/>
      <c r="AA380" s="20"/>
    </row>
    <row r="381" spans="1:27" x14ac:dyDescent="0.2">
      <c r="A381" s="20"/>
      <c r="B381" s="20"/>
      <c r="C381" s="20"/>
      <c r="D381" s="20"/>
      <c r="E381" s="20"/>
      <c r="F381" s="20"/>
      <c r="G381" s="20"/>
      <c r="H381" s="20"/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  <c r="T381" s="20"/>
      <c r="U381" s="20"/>
      <c r="V381" s="20"/>
      <c r="W381" s="20"/>
      <c r="X381" s="20"/>
      <c r="Y381" s="20"/>
      <c r="Z381" s="20"/>
      <c r="AA381" s="20"/>
    </row>
    <row r="382" spans="1:27" x14ac:dyDescent="0.2">
      <c r="A382" s="20"/>
      <c r="B382" s="20"/>
      <c r="C382" s="20"/>
      <c r="D382" s="20"/>
      <c r="E382" s="20"/>
      <c r="F382" s="20"/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20"/>
      <c r="V382" s="20"/>
      <c r="W382" s="20"/>
      <c r="X382" s="20"/>
      <c r="Y382" s="20"/>
      <c r="Z382" s="20"/>
      <c r="AA382" s="20"/>
    </row>
    <row r="383" spans="1:27" x14ac:dyDescent="0.2">
      <c r="A383" s="20"/>
      <c r="B383" s="20"/>
      <c r="C383" s="20"/>
      <c r="D383" s="20"/>
      <c r="E383" s="20"/>
      <c r="F383" s="20"/>
      <c r="G383" s="20"/>
      <c r="H383" s="20"/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  <c r="T383" s="20"/>
      <c r="U383" s="20"/>
      <c r="V383" s="20"/>
      <c r="W383" s="20"/>
      <c r="X383" s="20"/>
      <c r="Y383" s="20"/>
      <c r="Z383" s="20"/>
      <c r="AA383" s="20"/>
    </row>
    <row r="384" spans="1:27" x14ac:dyDescent="0.2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O384" s="20"/>
      <c r="P384" s="20"/>
      <c r="Q384" s="20"/>
      <c r="R384" s="20"/>
      <c r="S384" s="20"/>
      <c r="T384" s="20"/>
      <c r="U384" s="20"/>
      <c r="V384" s="20"/>
      <c r="W384" s="20"/>
      <c r="X384" s="20"/>
      <c r="Y384" s="20"/>
      <c r="Z384" s="20"/>
      <c r="AA384" s="20"/>
    </row>
    <row r="385" spans="1:27" x14ac:dyDescent="0.2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  <c r="T385" s="20"/>
      <c r="U385" s="20"/>
      <c r="V385" s="20"/>
      <c r="W385" s="20"/>
      <c r="X385" s="20"/>
      <c r="Y385" s="20"/>
      <c r="Z385" s="20"/>
      <c r="AA385" s="20"/>
    </row>
    <row r="386" spans="1:27" x14ac:dyDescent="0.2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  <c r="T386" s="20"/>
      <c r="U386" s="20"/>
      <c r="V386" s="20"/>
      <c r="W386" s="20"/>
      <c r="X386" s="20"/>
      <c r="Y386" s="20"/>
      <c r="Z386" s="20"/>
      <c r="AA386" s="20"/>
    </row>
    <row r="387" spans="1:27" x14ac:dyDescent="0.2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W387" s="20"/>
      <c r="X387" s="20"/>
      <c r="Y387" s="20"/>
      <c r="Z387" s="20"/>
      <c r="AA387" s="20"/>
    </row>
    <row r="388" spans="1:27" x14ac:dyDescent="0.2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  <c r="T388" s="20"/>
      <c r="U388" s="20"/>
      <c r="V388" s="20"/>
      <c r="W388" s="20"/>
      <c r="X388" s="20"/>
      <c r="Y388" s="20"/>
      <c r="Z388" s="20"/>
      <c r="AA388" s="20"/>
    </row>
    <row r="389" spans="1:27" x14ac:dyDescent="0.2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0"/>
      <c r="U389" s="20"/>
      <c r="V389" s="20"/>
      <c r="W389" s="20"/>
      <c r="X389" s="20"/>
      <c r="Y389" s="20"/>
      <c r="Z389" s="20"/>
      <c r="AA389" s="20"/>
    </row>
    <row r="390" spans="1:27" x14ac:dyDescent="0.2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  <c r="O390" s="20"/>
      <c r="P390" s="20"/>
      <c r="Q390" s="20"/>
      <c r="R390" s="20"/>
      <c r="S390" s="20"/>
      <c r="T390" s="20"/>
      <c r="U390" s="20"/>
      <c r="V390" s="20"/>
      <c r="W390" s="20"/>
      <c r="X390" s="20"/>
      <c r="Y390" s="20"/>
      <c r="Z390" s="20"/>
      <c r="AA390" s="20"/>
    </row>
    <row r="391" spans="1:27" x14ac:dyDescent="0.2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  <c r="T391" s="20"/>
      <c r="U391" s="20"/>
      <c r="V391" s="20"/>
      <c r="W391" s="20"/>
      <c r="X391" s="20"/>
      <c r="Y391" s="20"/>
      <c r="Z391" s="20"/>
      <c r="AA391" s="20"/>
    </row>
    <row r="392" spans="1:27" x14ac:dyDescent="0.2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0"/>
      <c r="U392" s="20"/>
      <c r="V392" s="20"/>
      <c r="W392" s="20"/>
      <c r="X392" s="20"/>
      <c r="Y392" s="20"/>
      <c r="Z392" s="20"/>
      <c r="AA392" s="20"/>
    </row>
    <row r="393" spans="1:27" x14ac:dyDescent="0.2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  <c r="V393" s="20"/>
      <c r="W393" s="20"/>
      <c r="X393" s="20"/>
      <c r="Y393" s="20"/>
      <c r="Z393" s="20"/>
      <c r="AA393" s="20"/>
    </row>
    <row r="394" spans="1:27" x14ac:dyDescent="0.2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  <c r="T394" s="20"/>
      <c r="U394" s="20"/>
      <c r="V394" s="20"/>
      <c r="W394" s="20"/>
      <c r="X394" s="20"/>
      <c r="Y394" s="20"/>
      <c r="Z394" s="20"/>
      <c r="AA394" s="20"/>
    </row>
    <row r="395" spans="1:27" x14ac:dyDescent="0.2">
      <c r="A395" s="20"/>
      <c r="B395" s="20"/>
      <c r="C395" s="20"/>
      <c r="D395" s="20"/>
      <c r="E395" s="20"/>
      <c r="F395" s="20"/>
      <c r="G395" s="20"/>
      <c r="H395" s="20"/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  <c r="T395" s="20"/>
      <c r="U395" s="20"/>
      <c r="V395" s="20"/>
      <c r="W395" s="20"/>
      <c r="X395" s="20"/>
      <c r="Y395" s="20"/>
      <c r="Z395" s="20"/>
      <c r="AA395" s="20"/>
    </row>
    <row r="396" spans="1:27" x14ac:dyDescent="0.2">
      <c r="A396" s="20"/>
      <c r="B396" s="20"/>
      <c r="C396" s="20"/>
      <c r="D396" s="20"/>
      <c r="E396" s="20"/>
      <c r="F396" s="20"/>
      <c r="G396" s="20"/>
      <c r="H396" s="20"/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  <c r="T396" s="20"/>
      <c r="U396" s="20"/>
      <c r="V396" s="20"/>
      <c r="W396" s="20"/>
      <c r="X396" s="20"/>
      <c r="Y396" s="20"/>
      <c r="Z396" s="20"/>
      <c r="AA396" s="20"/>
    </row>
    <row r="397" spans="1:27" x14ac:dyDescent="0.2">
      <c r="A397" s="20"/>
      <c r="B397" s="20"/>
      <c r="C397" s="20"/>
      <c r="D397" s="20"/>
      <c r="E397" s="20"/>
      <c r="F397" s="20"/>
      <c r="G397" s="20"/>
      <c r="H397" s="20"/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  <c r="T397" s="20"/>
      <c r="U397" s="20"/>
      <c r="V397" s="20"/>
      <c r="W397" s="20"/>
      <c r="X397" s="20"/>
      <c r="Y397" s="20"/>
      <c r="Z397" s="20"/>
      <c r="AA397" s="20"/>
    </row>
    <row r="398" spans="1:27" x14ac:dyDescent="0.2">
      <c r="A398" s="20"/>
      <c r="B398" s="20"/>
      <c r="C398" s="20"/>
      <c r="D398" s="20"/>
      <c r="E398" s="20"/>
      <c r="F398" s="20"/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  <c r="T398" s="20"/>
      <c r="U398" s="20"/>
      <c r="V398" s="20"/>
      <c r="W398" s="20"/>
      <c r="X398" s="20"/>
      <c r="Y398" s="20"/>
      <c r="Z398" s="20"/>
      <c r="AA398" s="20"/>
    </row>
    <row r="399" spans="1:27" x14ac:dyDescent="0.2">
      <c r="A399" s="20"/>
      <c r="B399" s="20"/>
      <c r="C399" s="20"/>
      <c r="D399" s="20"/>
      <c r="E399" s="20"/>
      <c r="F399" s="20"/>
      <c r="G399" s="20"/>
      <c r="H399" s="20"/>
      <c r="I399" s="20"/>
      <c r="J399" s="20"/>
      <c r="K399" s="20"/>
      <c r="L399" s="20"/>
      <c r="M399" s="20"/>
      <c r="N399" s="20"/>
      <c r="O399" s="20"/>
      <c r="P399" s="20"/>
      <c r="Q399" s="20"/>
      <c r="R399" s="20"/>
      <c r="S399" s="20"/>
      <c r="T399" s="20"/>
      <c r="U399" s="20"/>
      <c r="V399" s="20"/>
      <c r="W399" s="20"/>
      <c r="X399" s="20"/>
      <c r="Y399" s="20"/>
      <c r="Z399" s="20"/>
      <c r="AA399" s="20"/>
    </row>
    <row r="400" spans="1:27" x14ac:dyDescent="0.2">
      <c r="A400" s="20"/>
      <c r="B400" s="20"/>
      <c r="C400" s="20"/>
      <c r="D400" s="20"/>
      <c r="E400" s="20"/>
      <c r="F400" s="20"/>
      <c r="G400" s="20"/>
      <c r="H400" s="20"/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  <c r="T400" s="20"/>
      <c r="U400" s="20"/>
      <c r="V400" s="20"/>
      <c r="W400" s="20"/>
      <c r="X400" s="20"/>
      <c r="Y400" s="20"/>
      <c r="Z400" s="20"/>
      <c r="AA400" s="20"/>
    </row>
    <row r="401" spans="1:27" x14ac:dyDescent="0.2">
      <c r="A401" s="20"/>
      <c r="B401" s="20"/>
      <c r="C401" s="20"/>
      <c r="D401" s="20"/>
      <c r="E401" s="20"/>
      <c r="F401" s="20"/>
      <c r="G401" s="20"/>
      <c r="H401" s="20"/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  <c r="T401" s="20"/>
      <c r="U401" s="20"/>
      <c r="V401" s="20"/>
      <c r="W401" s="20"/>
      <c r="X401" s="20"/>
      <c r="Y401" s="20"/>
      <c r="Z401" s="20"/>
      <c r="AA401" s="20"/>
    </row>
    <row r="402" spans="1:27" x14ac:dyDescent="0.2">
      <c r="A402" s="20"/>
      <c r="B402" s="20"/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T402" s="20"/>
      <c r="U402" s="20"/>
      <c r="V402" s="20"/>
      <c r="W402" s="20"/>
      <c r="X402" s="20"/>
      <c r="Y402" s="20"/>
      <c r="Z402" s="20"/>
      <c r="AA402" s="20"/>
    </row>
    <row r="403" spans="1:27" x14ac:dyDescent="0.2">
      <c r="A403" s="20"/>
      <c r="B403" s="20"/>
      <c r="C403" s="20"/>
      <c r="D403" s="20"/>
      <c r="E403" s="20"/>
      <c r="F403" s="20"/>
      <c r="G403" s="20"/>
      <c r="H403" s="20"/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  <c r="T403" s="20"/>
      <c r="U403" s="20"/>
      <c r="V403" s="20"/>
      <c r="W403" s="20"/>
      <c r="X403" s="20"/>
      <c r="Y403" s="20"/>
      <c r="Z403" s="20"/>
      <c r="AA403" s="20"/>
    </row>
    <row r="404" spans="1:27" x14ac:dyDescent="0.2">
      <c r="A404" s="20"/>
      <c r="B404" s="20"/>
      <c r="C404" s="20"/>
      <c r="D404" s="20"/>
      <c r="E404" s="20"/>
      <c r="F404" s="20"/>
      <c r="G404" s="20"/>
      <c r="H404" s="20"/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  <c r="T404" s="20"/>
      <c r="U404" s="20"/>
      <c r="V404" s="20"/>
      <c r="W404" s="20"/>
      <c r="X404" s="20"/>
      <c r="Y404" s="20"/>
      <c r="Z404" s="20"/>
      <c r="AA404" s="20"/>
    </row>
    <row r="405" spans="1:27" x14ac:dyDescent="0.2">
      <c r="A405" s="20"/>
      <c r="B405" s="20"/>
      <c r="C405" s="20"/>
      <c r="D405" s="20"/>
      <c r="E405" s="20"/>
      <c r="F405" s="20"/>
      <c r="G405" s="20"/>
      <c r="H405" s="20"/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  <c r="T405" s="20"/>
      <c r="U405" s="20"/>
      <c r="V405" s="20"/>
      <c r="W405" s="20"/>
      <c r="X405" s="20"/>
      <c r="Y405" s="20"/>
      <c r="Z405" s="20"/>
      <c r="AA405" s="20"/>
    </row>
    <row r="406" spans="1:27" x14ac:dyDescent="0.2">
      <c r="A406" s="20"/>
      <c r="B406" s="20"/>
      <c r="C406" s="20"/>
      <c r="D406" s="20"/>
      <c r="E406" s="20"/>
      <c r="F406" s="20"/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20"/>
      <c r="V406" s="20"/>
      <c r="W406" s="20"/>
      <c r="X406" s="20"/>
      <c r="Y406" s="20"/>
      <c r="Z406" s="20"/>
      <c r="AA406" s="20"/>
    </row>
    <row r="407" spans="1:27" x14ac:dyDescent="0.2">
      <c r="A407" s="20"/>
      <c r="B407" s="20"/>
      <c r="C407" s="20"/>
      <c r="D407" s="20"/>
      <c r="E407" s="20"/>
      <c r="F407" s="20"/>
      <c r="G407" s="20"/>
      <c r="H407" s="20"/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  <c r="T407" s="20"/>
      <c r="U407" s="20"/>
      <c r="V407" s="20"/>
      <c r="W407" s="20"/>
      <c r="X407" s="20"/>
      <c r="Y407" s="20"/>
      <c r="Z407" s="20"/>
      <c r="AA407" s="20"/>
    </row>
    <row r="408" spans="1:27" x14ac:dyDescent="0.2">
      <c r="A408" s="20"/>
      <c r="B408" s="20"/>
      <c r="C408" s="20"/>
      <c r="D408" s="20"/>
      <c r="E408" s="20"/>
      <c r="F408" s="20"/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  <c r="T408" s="20"/>
      <c r="U408" s="20"/>
      <c r="V408" s="20"/>
      <c r="W408" s="20"/>
      <c r="X408" s="20"/>
      <c r="Y408" s="20"/>
      <c r="Z408" s="20"/>
      <c r="AA408" s="20"/>
    </row>
    <row r="409" spans="1:27" x14ac:dyDescent="0.2">
      <c r="A409" s="20"/>
      <c r="B409" s="20"/>
      <c r="C409" s="20"/>
      <c r="D409" s="20"/>
      <c r="E409" s="20"/>
      <c r="F409" s="20"/>
      <c r="G409" s="20"/>
      <c r="H409" s="20"/>
      <c r="I409" s="20"/>
      <c r="J409" s="20"/>
      <c r="K409" s="20"/>
      <c r="L409" s="20"/>
      <c r="M409" s="20"/>
      <c r="N409" s="20"/>
      <c r="O409" s="20"/>
      <c r="P409" s="20"/>
      <c r="Q409" s="20"/>
      <c r="R409" s="20"/>
      <c r="S409" s="20"/>
      <c r="T409" s="20"/>
      <c r="U409" s="20"/>
      <c r="V409" s="20"/>
      <c r="W409" s="20"/>
      <c r="X409" s="20"/>
      <c r="Y409" s="20"/>
      <c r="Z409" s="20"/>
      <c r="AA409" s="20"/>
    </row>
    <row r="410" spans="1:27" x14ac:dyDescent="0.2">
      <c r="A410" s="20"/>
      <c r="B410" s="20"/>
      <c r="C410" s="20"/>
      <c r="D410" s="20"/>
      <c r="E410" s="20"/>
      <c r="F410" s="20"/>
      <c r="G410" s="20"/>
      <c r="H410" s="20"/>
      <c r="I410" s="20"/>
      <c r="J410" s="20"/>
      <c r="K410" s="20"/>
      <c r="L410" s="20"/>
      <c r="M410" s="20"/>
      <c r="N410" s="20"/>
      <c r="O410" s="20"/>
      <c r="P410" s="20"/>
      <c r="Q410" s="20"/>
      <c r="R410" s="20"/>
      <c r="S410" s="20"/>
      <c r="T410" s="20"/>
      <c r="U410" s="20"/>
      <c r="V410" s="20"/>
      <c r="W410" s="20"/>
      <c r="X410" s="20"/>
      <c r="Y410" s="20"/>
      <c r="Z410" s="20"/>
      <c r="AA410" s="20"/>
    </row>
    <row r="411" spans="1:27" x14ac:dyDescent="0.2">
      <c r="A411" s="20"/>
      <c r="B411" s="20"/>
      <c r="C411" s="20"/>
      <c r="D411" s="20"/>
      <c r="E411" s="20"/>
      <c r="F411" s="20"/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20"/>
      <c r="R411" s="20"/>
      <c r="S411" s="20"/>
      <c r="T411" s="20"/>
      <c r="U411" s="20"/>
      <c r="V411" s="20"/>
      <c r="W411" s="20"/>
      <c r="X411" s="20"/>
      <c r="Y411" s="20"/>
      <c r="Z411" s="20"/>
      <c r="AA411" s="20"/>
    </row>
    <row r="412" spans="1:27" x14ac:dyDescent="0.2">
      <c r="A412" s="20"/>
      <c r="B412" s="20"/>
      <c r="C412" s="20"/>
      <c r="D412" s="20"/>
      <c r="E412" s="20"/>
      <c r="F412" s="20"/>
      <c r="G412" s="20"/>
      <c r="H412" s="20"/>
      <c r="I412" s="20"/>
      <c r="J412" s="20"/>
      <c r="K412" s="20"/>
      <c r="L412" s="20"/>
      <c r="M412" s="20"/>
      <c r="N412" s="20"/>
      <c r="O412" s="20"/>
      <c r="P412" s="20"/>
      <c r="Q412" s="20"/>
      <c r="R412" s="20"/>
      <c r="S412" s="20"/>
      <c r="T412" s="20"/>
      <c r="U412" s="20"/>
      <c r="V412" s="20"/>
      <c r="W412" s="20"/>
      <c r="X412" s="20"/>
      <c r="Y412" s="20"/>
      <c r="Z412" s="20"/>
      <c r="AA412" s="20"/>
    </row>
    <row r="413" spans="1:27" x14ac:dyDescent="0.2">
      <c r="A413" s="20"/>
      <c r="B413" s="20"/>
      <c r="C413" s="20"/>
      <c r="D413" s="20"/>
      <c r="E413" s="20"/>
      <c r="F413" s="20"/>
      <c r="G413" s="20"/>
      <c r="H413" s="20"/>
      <c r="I413" s="20"/>
      <c r="J413" s="20"/>
      <c r="K413" s="20"/>
      <c r="L413" s="20"/>
      <c r="M413" s="20"/>
      <c r="N413" s="20"/>
      <c r="O413" s="20"/>
      <c r="P413" s="20"/>
      <c r="Q413" s="20"/>
      <c r="R413" s="20"/>
      <c r="S413" s="20"/>
      <c r="T413" s="20"/>
      <c r="U413" s="20"/>
      <c r="V413" s="20"/>
      <c r="W413" s="20"/>
      <c r="X413" s="20"/>
      <c r="Y413" s="20"/>
      <c r="Z413" s="20"/>
      <c r="AA413" s="20"/>
    </row>
    <row r="414" spans="1:27" x14ac:dyDescent="0.2">
      <c r="A414" s="20"/>
      <c r="B414" s="20"/>
      <c r="C414" s="20"/>
      <c r="D414" s="20"/>
      <c r="E414" s="20"/>
      <c r="F414" s="20"/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20"/>
      <c r="R414" s="20"/>
      <c r="S414" s="20"/>
      <c r="T414" s="20"/>
      <c r="U414" s="20"/>
      <c r="V414" s="20"/>
      <c r="W414" s="20"/>
      <c r="X414" s="20"/>
      <c r="Y414" s="20"/>
      <c r="Z414" s="20"/>
      <c r="AA414" s="20"/>
    </row>
    <row r="415" spans="1:27" x14ac:dyDescent="0.2">
      <c r="A415" s="20"/>
      <c r="B415" s="20"/>
      <c r="C415" s="20"/>
      <c r="D415" s="20"/>
      <c r="E415" s="20"/>
      <c r="F415" s="20"/>
      <c r="G415" s="20"/>
      <c r="H415" s="20"/>
      <c r="I415" s="20"/>
      <c r="J415" s="20"/>
      <c r="K415" s="20"/>
      <c r="L415" s="20"/>
      <c r="M415" s="20"/>
      <c r="N415" s="20"/>
      <c r="O415" s="20"/>
      <c r="P415" s="20"/>
      <c r="Q415" s="20"/>
      <c r="R415" s="20"/>
      <c r="S415" s="20"/>
      <c r="T415" s="20"/>
      <c r="U415" s="20"/>
      <c r="V415" s="20"/>
      <c r="W415" s="20"/>
      <c r="X415" s="20"/>
      <c r="Y415" s="20"/>
      <c r="Z415" s="20"/>
      <c r="AA415" s="20"/>
    </row>
    <row r="416" spans="1:27" x14ac:dyDescent="0.2">
      <c r="A416" s="20"/>
      <c r="B416" s="20"/>
      <c r="C416" s="20"/>
      <c r="D416" s="20"/>
      <c r="E416" s="20"/>
      <c r="F416" s="20"/>
      <c r="G416" s="20"/>
      <c r="H416" s="20"/>
      <c r="I416" s="20"/>
      <c r="J416" s="20"/>
      <c r="K416" s="20"/>
      <c r="L416" s="20"/>
      <c r="M416" s="20"/>
      <c r="N416" s="20"/>
      <c r="O416" s="20"/>
      <c r="P416" s="20"/>
      <c r="Q416" s="20"/>
      <c r="R416" s="20"/>
      <c r="S416" s="20"/>
      <c r="T416" s="20"/>
      <c r="U416" s="20"/>
      <c r="V416" s="20"/>
      <c r="W416" s="20"/>
      <c r="X416" s="20"/>
      <c r="Y416" s="20"/>
      <c r="Z416" s="20"/>
      <c r="AA416" s="20"/>
    </row>
    <row r="417" spans="1:27" x14ac:dyDescent="0.2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20"/>
      <c r="R417" s="20"/>
      <c r="S417" s="20"/>
      <c r="T417" s="20"/>
      <c r="U417" s="20"/>
      <c r="V417" s="20"/>
      <c r="W417" s="20"/>
      <c r="X417" s="20"/>
      <c r="Y417" s="20"/>
      <c r="Z417" s="20"/>
      <c r="AA417" s="20"/>
    </row>
    <row r="418" spans="1:27" x14ac:dyDescent="0.2">
      <c r="A418" s="20"/>
      <c r="B418" s="20"/>
      <c r="C418" s="20"/>
      <c r="D418" s="20"/>
      <c r="E418" s="20"/>
      <c r="F418" s="20"/>
      <c r="G418" s="20"/>
      <c r="H418" s="20"/>
      <c r="I418" s="20"/>
      <c r="J418" s="20"/>
      <c r="K418" s="20"/>
      <c r="L418" s="20"/>
      <c r="M418" s="20"/>
      <c r="N418" s="20"/>
      <c r="O418" s="20"/>
      <c r="P418" s="20"/>
      <c r="Q418" s="20"/>
      <c r="R418" s="20"/>
      <c r="S418" s="20"/>
      <c r="T418" s="20"/>
      <c r="U418" s="20"/>
      <c r="V418" s="20"/>
      <c r="W418" s="20"/>
      <c r="X418" s="20"/>
      <c r="Y418" s="20"/>
      <c r="Z418" s="20"/>
      <c r="AA418" s="20"/>
    </row>
    <row r="419" spans="1:27" x14ac:dyDescent="0.2">
      <c r="A419" s="20"/>
      <c r="B419" s="20"/>
      <c r="C419" s="20"/>
      <c r="D419" s="20"/>
      <c r="E419" s="20"/>
      <c r="F419" s="20"/>
      <c r="G419" s="20"/>
      <c r="H419" s="20"/>
      <c r="I419" s="20"/>
      <c r="J419" s="20"/>
      <c r="K419" s="20"/>
      <c r="L419" s="20"/>
      <c r="M419" s="20"/>
      <c r="N419" s="20"/>
      <c r="O419" s="20"/>
      <c r="P419" s="20"/>
      <c r="Q419" s="20"/>
      <c r="R419" s="20"/>
      <c r="S419" s="20"/>
      <c r="T419" s="20"/>
      <c r="U419" s="20"/>
      <c r="V419" s="20"/>
      <c r="W419" s="20"/>
      <c r="X419" s="20"/>
      <c r="Y419" s="20"/>
      <c r="Z419" s="20"/>
      <c r="AA419" s="20"/>
    </row>
    <row r="420" spans="1:27" x14ac:dyDescent="0.2">
      <c r="A420" s="20"/>
      <c r="B420" s="20"/>
      <c r="C420" s="20"/>
      <c r="D420" s="20"/>
      <c r="E420" s="20"/>
      <c r="F420" s="20"/>
      <c r="G420" s="20"/>
      <c r="H420" s="20"/>
      <c r="I420" s="20"/>
      <c r="J420" s="20"/>
      <c r="K420" s="20"/>
      <c r="L420" s="20"/>
      <c r="M420" s="20"/>
      <c r="N420" s="20"/>
      <c r="O420" s="20"/>
      <c r="P420" s="20"/>
      <c r="Q420" s="20"/>
      <c r="R420" s="20"/>
      <c r="S420" s="20"/>
      <c r="T420" s="20"/>
      <c r="U420" s="20"/>
      <c r="V420" s="20"/>
      <c r="W420" s="20"/>
      <c r="X420" s="20"/>
      <c r="Y420" s="20"/>
      <c r="Z420" s="20"/>
      <c r="AA420" s="20"/>
    </row>
    <row r="421" spans="1:27" x14ac:dyDescent="0.2">
      <c r="A421" s="20"/>
      <c r="B421" s="20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U421" s="20"/>
      <c r="V421" s="20"/>
      <c r="W421" s="20"/>
      <c r="X421" s="20"/>
      <c r="Y421" s="20"/>
      <c r="Z421" s="20"/>
      <c r="AA421" s="20"/>
    </row>
    <row r="422" spans="1:27" x14ac:dyDescent="0.2">
      <c r="A422" s="20"/>
      <c r="B422" s="20"/>
      <c r="C422" s="20"/>
      <c r="D422" s="20"/>
      <c r="E422" s="20"/>
      <c r="F422" s="20"/>
      <c r="G422" s="20"/>
      <c r="H422" s="20"/>
      <c r="I422" s="20"/>
      <c r="J422" s="20"/>
      <c r="K422" s="20"/>
      <c r="L422" s="20"/>
      <c r="M422" s="20"/>
      <c r="N422" s="20"/>
      <c r="O422" s="20"/>
      <c r="P422" s="20"/>
      <c r="Q422" s="20"/>
      <c r="R422" s="20"/>
      <c r="S422" s="20"/>
      <c r="T422" s="20"/>
      <c r="U422" s="20"/>
      <c r="V422" s="20"/>
      <c r="W422" s="20"/>
      <c r="X422" s="20"/>
      <c r="Y422" s="20"/>
      <c r="Z422" s="20"/>
      <c r="AA422" s="20"/>
    </row>
    <row r="423" spans="1:27" x14ac:dyDescent="0.2">
      <c r="A423" s="20"/>
      <c r="B423" s="20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N423" s="20"/>
      <c r="O423" s="20"/>
      <c r="P423" s="20"/>
      <c r="Q423" s="20"/>
      <c r="R423" s="20"/>
      <c r="S423" s="20"/>
      <c r="T423" s="20"/>
      <c r="U423" s="20"/>
      <c r="V423" s="20"/>
      <c r="W423" s="20"/>
      <c r="X423" s="20"/>
      <c r="Y423" s="20"/>
      <c r="Z423" s="20"/>
      <c r="AA423" s="20"/>
    </row>
    <row r="424" spans="1:27" x14ac:dyDescent="0.2">
      <c r="A424" s="20"/>
      <c r="B424" s="20"/>
      <c r="C424" s="20"/>
      <c r="D424" s="20"/>
      <c r="E424" s="20"/>
      <c r="F424" s="20"/>
      <c r="G424" s="20"/>
      <c r="H424" s="20"/>
      <c r="I424" s="20"/>
      <c r="J424" s="20"/>
      <c r="K424" s="20"/>
      <c r="L424" s="20"/>
      <c r="M424" s="20"/>
      <c r="N424" s="20"/>
      <c r="O424" s="20"/>
      <c r="P424" s="20"/>
      <c r="Q424" s="20"/>
      <c r="R424" s="20"/>
      <c r="S424" s="20"/>
      <c r="T424" s="20"/>
      <c r="U424" s="20"/>
      <c r="V424" s="20"/>
      <c r="W424" s="20"/>
      <c r="X424" s="20"/>
      <c r="Y424" s="20"/>
      <c r="Z424" s="20"/>
      <c r="AA424" s="20"/>
    </row>
    <row r="425" spans="1:27" x14ac:dyDescent="0.2">
      <c r="A425" s="20"/>
      <c r="B425" s="20"/>
      <c r="C425" s="20"/>
      <c r="D425" s="20"/>
      <c r="E425" s="20"/>
      <c r="F425" s="20"/>
      <c r="G425" s="20"/>
      <c r="H425" s="20"/>
      <c r="I425" s="20"/>
      <c r="J425" s="20"/>
      <c r="K425" s="20"/>
      <c r="L425" s="20"/>
      <c r="M425" s="20"/>
      <c r="N425" s="20"/>
      <c r="O425" s="20"/>
      <c r="P425" s="20"/>
      <c r="Q425" s="20"/>
      <c r="R425" s="20"/>
      <c r="S425" s="20"/>
      <c r="T425" s="20"/>
      <c r="U425" s="20"/>
      <c r="V425" s="20"/>
      <c r="W425" s="20"/>
      <c r="X425" s="20"/>
      <c r="Y425" s="20"/>
      <c r="Z425" s="20"/>
      <c r="AA425" s="20"/>
    </row>
    <row r="426" spans="1:27" x14ac:dyDescent="0.2">
      <c r="A426" s="20"/>
      <c r="B426" s="20"/>
      <c r="C426" s="20"/>
      <c r="D426" s="20"/>
      <c r="E426" s="20"/>
      <c r="F426" s="20"/>
      <c r="G426" s="20"/>
      <c r="H426" s="20"/>
      <c r="I426" s="20"/>
      <c r="J426" s="20"/>
      <c r="K426" s="20"/>
      <c r="L426" s="20"/>
      <c r="M426" s="20"/>
      <c r="N426" s="20"/>
      <c r="O426" s="20"/>
      <c r="P426" s="20"/>
      <c r="Q426" s="20"/>
      <c r="R426" s="20"/>
      <c r="S426" s="20"/>
      <c r="T426" s="20"/>
      <c r="U426" s="20"/>
      <c r="V426" s="20"/>
      <c r="W426" s="20"/>
      <c r="X426" s="20"/>
      <c r="Y426" s="20"/>
      <c r="Z426" s="20"/>
      <c r="AA426" s="20"/>
    </row>
    <row r="427" spans="1:27" x14ac:dyDescent="0.2">
      <c r="A427" s="20"/>
      <c r="B427" s="20"/>
      <c r="C427" s="20"/>
      <c r="D427" s="20"/>
      <c r="E427" s="20"/>
      <c r="F427" s="20"/>
      <c r="G427" s="20"/>
      <c r="H427" s="20"/>
      <c r="I427" s="20"/>
      <c r="J427" s="20"/>
      <c r="K427" s="20"/>
      <c r="L427" s="20"/>
      <c r="M427" s="20"/>
      <c r="N427" s="20"/>
      <c r="O427" s="20"/>
      <c r="P427" s="20"/>
      <c r="Q427" s="20"/>
      <c r="R427" s="20"/>
      <c r="S427" s="20"/>
      <c r="T427" s="20"/>
      <c r="U427" s="20"/>
      <c r="V427" s="20"/>
      <c r="W427" s="20"/>
      <c r="X427" s="20"/>
      <c r="Y427" s="20"/>
      <c r="Z427" s="20"/>
      <c r="AA427" s="20"/>
    </row>
    <row r="428" spans="1:27" x14ac:dyDescent="0.2">
      <c r="A428" s="20"/>
      <c r="B428" s="20"/>
      <c r="C428" s="20"/>
      <c r="D428" s="20"/>
      <c r="E428" s="20"/>
      <c r="F428" s="20"/>
      <c r="G428" s="20"/>
      <c r="H428" s="20"/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  <c r="T428" s="20"/>
      <c r="U428" s="20"/>
      <c r="V428" s="20"/>
      <c r="W428" s="20"/>
      <c r="X428" s="20"/>
      <c r="Y428" s="20"/>
      <c r="Z428" s="20"/>
      <c r="AA428" s="20"/>
    </row>
    <row r="429" spans="1:27" x14ac:dyDescent="0.2">
      <c r="A429" s="20"/>
      <c r="B429" s="20"/>
      <c r="C429" s="20"/>
      <c r="D429" s="20"/>
      <c r="E429" s="20"/>
      <c r="F429" s="20"/>
      <c r="G429" s="20"/>
      <c r="H429" s="20"/>
      <c r="I429" s="20"/>
      <c r="J429" s="20"/>
      <c r="K429" s="20"/>
      <c r="L429" s="20"/>
      <c r="M429" s="20"/>
      <c r="N429" s="20"/>
      <c r="O429" s="20"/>
      <c r="P429" s="20"/>
      <c r="Q429" s="20"/>
      <c r="R429" s="20"/>
      <c r="S429" s="20"/>
      <c r="T429" s="20"/>
      <c r="U429" s="20"/>
      <c r="V429" s="20"/>
      <c r="W429" s="20"/>
      <c r="X429" s="20"/>
      <c r="Y429" s="20"/>
      <c r="Z429" s="20"/>
      <c r="AA429" s="20"/>
    </row>
    <row r="430" spans="1:27" x14ac:dyDescent="0.2">
      <c r="A430" s="20"/>
      <c r="B430" s="20"/>
      <c r="C430" s="20"/>
      <c r="D430" s="20"/>
      <c r="E430" s="20"/>
      <c r="F430" s="20"/>
      <c r="G430" s="20"/>
      <c r="H430" s="20"/>
      <c r="I430" s="20"/>
      <c r="J430" s="20"/>
      <c r="K430" s="20"/>
      <c r="L430" s="20"/>
      <c r="M430" s="20"/>
      <c r="N430" s="20"/>
      <c r="O430" s="20"/>
      <c r="P430" s="20"/>
      <c r="Q430" s="20"/>
      <c r="R430" s="20"/>
      <c r="S430" s="20"/>
      <c r="T430" s="20"/>
      <c r="U430" s="20"/>
      <c r="V430" s="20"/>
      <c r="W430" s="20"/>
      <c r="X430" s="20"/>
      <c r="Y430" s="20"/>
      <c r="Z430" s="20"/>
      <c r="AA430" s="20"/>
    </row>
    <row r="431" spans="1:27" x14ac:dyDescent="0.2">
      <c r="A431" s="20"/>
      <c r="B431" s="20"/>
      <c r="C431" s="20"/>
      <c r="D431" s="20"/>
      <c r="E431" s="20"/>
      <c r="F431" s="20"/>
      <c r="G431" s="20"/>
      <c r="H431" s="20"/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  <c r="T431" s="20"/>
      <c r="U431" s="20"/>
      <c r="V431" s="20"/>
      <c r="W431" s="20"/>
      <c r="X431" s="20"/>
      <c r="Y431" s="20"/>
      <c r="Z431" s="20"/>
      <c r="AA431" s="20"/>
    </row>
    <row r="432" spans="1:27" x14ac:dyDescent="0.2">
      <c r="A432" s="20"/>
      <c r="B432" s="20"/>
      <c r="C432" s="20"/>
      <c r="D432" s="20"/>
      <c r="E432" s="20"/>
      <c r="F432" s="20"/>
      <c r="G432" s="20"/>
      <c r="H432" s="20"/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  <c r="T432" s="20"/>
      <c r="U432" s="20"/>
      <c r="V432" s="20"/>
      <c r="W432" s="20"/>
      <c r="X432" s="20"/>
      <c r="Y432" s="20"/>
      <c r="Z432" s="20"/>
      <c r="AA432" s="20"/>
    </row>
    <row r="433" spans="1:27" x14ac:dyDescent="0.2">
      <c r="A433" s="20"/>
      <c r="B433" s="20"/>
      <c r="C433" s="20"/>
      <c r="D433" s="20"/>
      <c r="E433" s="20"/>
      <c r="F433" s="20"/>
      <c r="G433" s="20"/>
      <c r="H433" s="20"/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  <c r="T433" s="20"/>
      <c r="U433" s="20"/>
      <c r="V433" s="20"/>
      <c r="W433" s="20"/>
      <c r="X433" s="20"/>
      <c r="Y433" s="20"/>
      <c r="Z433" s="20"/>
      <c r="AA433" s="20"/>
    </row>
    <row r="434" spans="1:27" x14ac:dyDescent="0.2">
      <c r="A434" s="20"/>
      <c r="B434" s="20"/>
      <c r="C434" s="20"/>
      <c r="D434" s="20"/>
      <c r="E434" s="20"/>
      <c r="F434" s="20"/>
      <c r="G434" s="20"/>
      <c r="H434" s="20"/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  <c r="T434" s="20"/>
      <c r="U434" s="20"/>
      <c r="V434" s="20"/>
      <c r="W434" s="20"/>
      <c r="X434" s="20"/>
      <c r="Y434" s="20"/>
      <c r="Z434" s="20"/>
      <c r="AA434" s="20"/>
    </row>
    <row r="435" spans="1:27" x14ac:dyDescent="0.2">
      <c r="A435" s="20"/>
      <c r="B435" s="20"/>
      <c r="C435" s="20"/>
      <c r="D435" s="20"/>
      <c r="E435" s="20"/>
      <c r="F435" s="20"/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20"/>
      <c r="R435" s="20"/>
      <c r="S435" s="20"/>
      <c r="T435" s="20"/>
      <c r="U435" s="20"/>
      <c r="V435" s="20"/>
      <c r="W435" s="20"/>
      <c r="X435" s="20"/>
      <c r="Y435" s="20"/>
      <c r="Z435" s="20"/>
      <c r="AA435" s="20"/>
    </row>
    <row r="436" spans="1:27" x14ac:dyDescent="0.2">
      <c r="A436" s="20"/>
      <c r="B436" s="20"/>
      <c r="C436" s="20"/>
      <c r="D436" s="20"/>
      <c r="E436" s="20"/>
      <c r="F436" s="20"/>
      <c r="G436" s="20"/>
      <c r="H436" s="20"/>
      <c r="I436" s="20"/>
      <c r="J436" s="20"/>
      <c r="K436" s="20"/>
      <c r="L436" s="20"/>
      <c r="M436" s="20"/>
      <c r="N436" s="20"/>
      <c r="O436" s="20"/>
      <c r="P436" s="20"/>
      <c r="Q436" s="20"/>
      <c r="R436" s="20"/>
      <c r="S436" s="20"/>
      <c r="T436" s="20"/>
      <c r="U436" s="20"/>
      <c r="V436" s="20"/>
      <c r="W436" s="20"/>
      <c r="X436" s="20"/>
      <c r="Y436" s="20"/>
      <c r="Z436" s="20"/>
      <c r="AA436" s="20"/>
    </row>
    <row r="437" spans="1:27" x14ac:dyDescent="0.2">
      <c r="A437" s="20"/>
      <c r="B437" s="20"/>
      <c r="C437" s="20"/>
      <c r="D437" s="20"/>
      <c r="E437" s="20"/>
      <c r="F437" s="20"/>
      <c r="G437" s="20"/>
      <c r="H437" s="20"/>
      <c r="I437" s="20"/>
      <c r="J437" s="20"/>
      <c r="K437" s="20"/>
      <c r="L437" s="20"/>
      <c r="M437" s="20"/>
      <c r="N437" s="20"/>
      <c r="O437" s="20"/>
      <c r="P437" s="20"/>
      <c r="Q437" s="20"/>
      <c r="R437" s="20"/>
      <c r="S437" s="20"/>
      <c r="T437" s="20"/>
      <c r="U437" s="20"/>
      <c r="V437" s="20"/>
      <c r="W437" s="20"/>
      <c r="X437" s="20"/>
      <c r="Y437" s="20"/>
      <c r="Z437" s="20"/>
      <c r="AA437" s="20"/>
    </row>
    <row r="438" spans="1:27" x14ac:dyDescent="0.2">
      <c r="A438" s="20"/>
      <c r="B438" s="20"/>
      <c r="C438" s="20"/>
      <c r="D438" s="20"/>
      <c r="E438" s="20"/>
      <c r="F438" s="20"/>
      <c r="G438" s="20"/>
      <c r="H438" s="20"/>
      <c r="I438" s="20"/>
      <c r="J438" s="20"/>
      <c r="K438" s="20"/>
      <c r="L438" s="20"/>
      <c r="M438" s="20"/>
      <c r="N438" s="20"/>
      <c r="O438" s="20"/>
      <c r="P438" s="20"/>
      <c r="Q438" s="20"/>
      <c r="R438" s="20"/>
      <c r="S438" s="20"/>
      <c r="T438" s="20"/>
      <c r="U438" s="20"/>
      <c r="V438" s="20"/>
      <c r="W438" s="20"/>
      <c r="X438" s="20"/>
      <c r="Y438" s="20"/>
      <c r="Z438" s="20"/>
      <c r="AA438" s="20"/>
    </row>
    <row r="439" spans="1:27" x14ac:dyDescent="0.2">
      <c r="A439" s="20"/>
      <c r="B439" s="20"/>
      <c r="C439" s="20"/>
      <c r="D439" s="20"/>
      <c r="E439" s="20"/>
      <c r="F439" s="20"/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0"/>
      <c r="U439" s="20"/>
      <c r="V439" s="20"/>
      <c r="W439" s="20"/>
      <c r="X439" s="20"/>
      <c r="Y439" s="20"/>
      <c r="Z439" s="20"/>
      <c r="AA439" s="20"/>
    </row>
    <row r="440" spans="1:27" x14ac:dyDescent="0.2">
      <c r="A440" s="20"/>
      <c r="B440" s="20"/>
      <c r="C440" s="20"/>
      <c r="D440" s="20"/>
      <c r="E440" s="20"/>
      <c r="F440" s="20"/>
      <c r="G440" s="20"/>
      <c r="H440" s="20"/>
      <c r="I440" s="20"/>
      <c r="J440" s="20"/>
      <c r="K440" s="20"/>
      <c r="L440" s="20"/>
      <c r="M440" s="20"/>
      <c r="N440" s="20"/>
      <c r="O440" s="20"/>
      <c r="P440" s="20"/>
      <c r="Q440" s="20"/>
      <c r="R440" s="20"/>
      <c r="S440" s="20"/>
      <c r="T440" s="20"/>
      <c r="U440" s="20"/>
      <c r="V440" s="20"/>
      <c r="W440" s="20"/>
      <c r="X440" s="20"/>
      <c r="Y440" s="20"/>
      <c r="Z440" s="20"/>
      <c r="AA440" s="20"/>
    </row>
    <row r="441" spans="1:27" x14ac:dyDescent="0.2">
      <c r="A441" s="20"/>
      <c r="B441" s="20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X441" s="20"/>
      <c r="Y441" s="20"/>
      <c r="Z441" s="20"/>
      <c r="AA441" s="20"/>
    </row>
    <row r="442" spans="1:27" x14ac:dyDescent="0.2">
      <c r="A442" s="20"/>
      <c r="B442" s="20"/>
      <c r="C442" s="20"/>
      <c r="D442" s="20"/>
      <c r="E442" s="20"/>
      <c r="F442" s="20"/>
      <c r="G442" s="20"/>
      <c r="H442" s="20"/>
      <c r="I442" s="20"/>
      <c r="J442" s="20"/>
      <c r="K442" s="20"/>
      <c r="L442" s="20"/>
      <c r="M442" s="20"/>
      <c r="N442" s="20"/>
      <c r="O442" s="20"/>
      <c r="P442" s="20"/>
      <c r="Q442" s="20"/>
      <c r="R442" s="20"/>
      <c r="S442" s="20"/>
      <c r="T442" s="20"/>
      <c r="U442" s="20"/>
      <c r="V442" s="20"/>
      <c r="W442" s="20"/>
      <c r="X442" s="20"/>
      <c r="Y442" s="20"/>
      <c r="Z442" s="20"/>
      <c r="AA442" s="20"/>
    </row>
    <row r="443" spans="1:27" x14ac:dyDescent="0.2">
      <c r="A443" s="20"/>
      <c r="B443" s="20"/>
      <c r="C443" s="20"/>
      <c r="D443" s="20"/>
      <c r="E443" s="20"/>
      <c r="F443" s="20"/>
      <c r="G443" s="20"/>
      <c r="H443" s="20"/>
      <c r="I443" s="20"/>
      <c r="J443" s="20"/>
      <c r="K443" s="20"/>
      <c r="L443" s="20"/>
      <c r="M443" s="20"/>
      <c r="N443" s="20"/>
      <c r="O443" s="20"/>
      <c r="P443" s="20"/>
      <c r="Q443" s="20"/>
      <c r="R443" s="20"/>
      <c r="S443" s="20"/>
      <c r="T443" s="20"/>
      <c r="U443" s="20"/>
      <c r="V443" s="20"/>
      <c r="W443" s="20"/>
      <c r="X443" s="20"/>
      <c r="Y443" s="20"/>
      <c r="Z443" s="20"/>
      <c r="AA443" s="20"/>
    </row>
    <row r="444" spans="1:27" x14ac:dyDescent="0.2">
      <c r="A444" s="20"/>
      <c r="B444" s="20"/>
      <c r="C444" s="20"/>
      <c r="D444" s="20"/>
      <c r="E444" s="20"/>
      <c r="F444" s="20"/>
      <c r="G444" s="20"/>
      <c r="H444" s="20"/>
      <c r="I444" s="20"/>
      <c r="J444" s="20"/>
      <c r="K444" s="20"/>
      <c r="L444" s="20"/>
      <c r="M444" s="20"/>
      <c r="N444" s="20"/>
      <c r="O444" s="20"/>
      <c r="P444" s="20"/>
      <c r="Q444" s="20"/>
      <c r="R444" s="20"/>
      <c r="S444" s="20"/>
      <c r="T444" s="20"/>
      <c r="U444" s="20"/>
      <c r="V444" s="20"/>
      <c r="W444" s="20"/>
      <c r="X444" s="20"/>
      <c r="Y444" s="20"/>
      <c r="Z444" s="20"/>
      <c r="AA444" s="20"/>
    </row>
    <row r="445" spans="1:27" x14ac:dyDescent="0.2">
      <c r="A445" s="20"/>
      <c r="B445" s="20"/>
      <c r="C445" s="20"/>
      <c r="D445" s="20"/>
      <c r="E445" s="20"/>
      <c r="F445" s="20"/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0"/>
      <c r="U445" s="20"/>
      <c r="V445" s="20"/>
      <c r="W445" s="20"/>
      <c r="X445" s="20"/>
      <c r="Y445" s="20"/>
      <c r="Z445" s="20"/>
      <c r="AA445" s="20"/>
    </row>
    <row r="446" spans="1:27" x14ac:dyDescent="0.2">
      <c r="A446" s="20"/>
      <c r="B446" s="20"/>
      <c r="C446" s="20"/>
      <c r="D446" s="20"/>
      <c r="E446" s="20"/>
      <c r="F446" s="20"/>
      <c r="G446" s="20"/>
      <c r="H446" s="20"/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  <c r="T446" s="20"/>
      <c r="U446" s="20"/>
      <c r="V446" s="20"/>
      <c r="W446" s="20"/>
      <c r="X446" s="20"/>
      <c r="Y446" s="20"/>
      <c r="Z446" s="20"/>
      <c r="AA446" s="20"/>
    </row>
    <row r="447" spans="1:27" x14ac:dyDescent="0.2">
      <c r="A447" s="20"/>
      <c r="B447" s="20"/>
      <c r="C447" s="20"/>
      <c r="D447" s="20"/>
      <c r="E447" s="20"/>
      <c r="F447" s="20"/>
      <c r="G447" s="20"/>
      <c r="H447" s="20"/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  <c r="T447" s="20"/>
      <c r="U447" s="20"/>
      <c r="V447" s="20"/>
      <c r="W447" s="20"/>
      <c r="X447" s="20"/>
      <c r="Y447" s="20"/>
      <c r="Z447" s="20"/>
      <c r="AA447" s="20"/>
    </row>
    <row r="448" spans="1:27" x14ac:dyDescent="0.2">
      <c r="A448" s="20"/>
      <c r="B448" s="20"/>
      <c r="C448" s="20"/>
      <c r="D448" s="20"/>
      <c r="E448" s="20"/>
      <c r="F448" s="20"/>
      <c r="G448" s="20"/>
      <c r="H448" s="20"/>
      <c r="I448" s="20"/>
      <c r="J448" s="20"/>
      <c r="K448" s="20"/>
      <c r="L448" s="20"/>
      <c r="M448" s="20"/>
      <c r="N448" s="20"/>
      <c r="O448" s="20"/>
      <c r="P448" s="20"/>
      <c r="Q448" s="20"/>
      <c r="R448" s="20"/>
      <c r="S448" s="20"/>
      <c r="T448" s="20"/>
      <c r="U448" s="20"/>
      <c r="V448" s="20"/>
      <c r="W448" s="20"/>
      <c r="X448" s="20"/>
      <c r="Y448" s="20"/>
      <c r="Z448" s="20"/>
      <c r="AA448" s="20"/>
    </row>
    <row r="449" spans="1:27" x14ac:dyDescent="0.2">
      <c r="A449" s="20"/>
      <c r="B449" s="20"/>
      <c r="C449" s="20"/>
      <c r="D449" s="20"/>
      <c r="E449" s="20"/>
      <c r="F449" s="20"/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0"/>
      <c r="U449" s="20"/>
      <c r="V449" s="20"/>
      <c r="W449" s="20"/>
      <c r="X449" s="20"/>
      <c r="Y449" s="20"/>
      <c r="Z449" s="20"/>
      <c r="AA449" s="20"/>
    </row>
    <row r="450" spans="1:27" x14ac:dyDescent="0.2">
      <c r="A450" s="20"/>
      <c r="B450" s="20"/>
      <c r="C450" s="20"/>
      <c r="D450" s="20"/>
      <c r="E450" s="20"/>
      <c r="F450" s="20"/>
      <c r="G450" s="20"/>
      <c r="H450" s="20"/>
      <c r="I450" s="20"/>
      <c r="J450" s="20"/>
      <c r="K450" s="20"/>
      <c r="L450" s="20"/>
      <c r="M450" s="20"/>
      <c r="N450" s="20"/>
      <c r="O450" s="20"/>
      <c r="P450" s="20"/>
      <c r="Q450" s="20"/>
      <c r="R450" s="20"/>
      <c r="S450" s="20"/>
      <c r="T450" s="20"/>
      <c r="U450" s="20"/>
      <c r="V450" s="20"/>
      <c r="W450" s="20"/>
      <c r="X450" s="20"/>
      <c r="Y450" s="20"/>
      <c r="Z450" s="20"/>
      <c r="AA450" s="20"/>
    </row>
    <row r="451" spans="1:27" x14ac:dyDescent="0.2">
      <c r="A451" s="20"/>
      <c r="B451" s="20"/>
      <c r="C451" s="20"/>
      <c r="D451" s="20"/>
      <c r="E451" s="20"/>
      <c r="F451" s="20"/>
      <c r="G451" s="20"/>
      <c r="H451" s="20"/>
      <c r="I451" s="20"/>
      <c r="J451" s="20"/>
      <c r="K451" s="20"/>
      <c r="L451" s="20"/>
      <c r="M451" s="20"/>
      <c r="N451" s="20"/>
      <c r="O451" s="20"/>
      <c r="P451" s="20"/>
      <c r="Q451" s="20"/>
      <c r="R451" s="20"/>
      <c r="S451" s="20"/>
      <c r="T451" s="20"/>
      <c r="U451" s="20"/>
      <c r="V451" s="20"/>
      <c r="W451" s="20"/>
      <c r="X451" s="20"/>
      <c r="Y451" s="20"/>
      <c r="Z451" s="20"/>
      <c r="AA451" s="20"/>
    </row>
    <row r="452" spans="1:27" x14ac:dyDescent="0.2">
      <c r="A452" s="20"/>
      <c r="B452" s="20"/>
      <c r="C452" s="20"/>
      <c r="D452" s="20"/>
      <c r="E452" s="20"/>
      <c r="F452" s="20"/>
      <c r="G452" s="20"/>
      <c r="H452" s="20"/>
      <c r="I452" s="20"/>
      <c r="J452" s="20"/>
      <c r="K452" s="20"/>
      <c r="L452" s="20"/>
      <c r="M452" s="20"/>
      <c r="N452" s="20"/>
      <c r="O452" s="20"/>
      <c r="P452" s="20"/>
      <c r="Q452" s="20"/>
      <c r="R452" s="20"/>
      <c r="S452" s="20"/>
      <c r="T452" s="20"/>
      <c r="U452" s="20"/>
      <c r="V452" s="20"/>
      <c r="W452" s="20"/>
      <c r="X452" s="20"/>
      <c r="Y452" s="20"/>
      <c r="Z452" s="20"/>
      <c r="AA452" s="20"/>
    </row>
    <row r="453" spans="1:27" x14ac:dyDescent="0.2">
      <c r="A453" s="20"/>
      <c r="B453" s="20"/>
      <c r="C453" s="20"/>
      <c r="D453" s="20"/>
      <c r="E453" s="20"/>
      <c r="F453" s="20"/>
      <c r="G453" s="20"/>
      <c r="H453" s="20"/>
      <c r="I453" s="20"/>
      <c r="J453" s="20"/>
      <c r="K453" s="20"/>
      <c r="L453" s="20"/>
      <c r="M453" s="20"/>
      <c r="N453" s="20"/>
      <c r="O453" s="20"/>
      <c r="P453" s="20"/>
      <c r="Q453" s="20"/>
      <c r="R453" s="20"/>
      <c r="S453" s="20"/>
      <c r="T453" s="20"/>
      <c r="U453" s="20"/>
      <c r="V453" s="20"/>
      <c r="W453" s="20"/>
      <c r="X453" s="20"/>
      <c r="Y453" s="20"/>
      <c r="Z453" s="20"/>
      <c r="AA453" s="20"/>
    </row>
    <row r="454" spans="1:27" x14ac:dyDescent="0.2">
      <c r="A454" s="20"/>
      <c r="B454" s="20"/>
      <c r="C454" s="20"/>
      <c r="D454" s="20"/>
      <c r="E454" s="20"/>
      <c r="F454" s="20"/>
      <c r="G454" s="20"/>
      <c r="H454" s="20"/>
      <c r="I454" s="20"/>
      <c r="J454" s="20"/>
      <c r="K454" s="20"/>
      <c r="L454" s="20"/>
      <c r="M454" s="20"/>
      <c r="N454" s="20"/>
      <c r="O454" s="20"/>
      <c r="P454" s="20"/>
      <c r="Q454" s="20"/>
      <c r="R454" s="20"/>
      <c r="S454" s="20"/>
      <c r="T454" s="20"/>
      <c r="U454" s="20"/>
      <c r="V454" s="20"/>
      <c r="W454" s="20"/>
      <c r="X454" s="20"/>
      <c r="Y454" s="20"/>
      <c r="Z454" s="20"/>
      <c r="AA454" s="20"/>
    </row>
    <row r="455" spans="1:27" x14ac:dyDescent="0.2">
      <c r="A455" s="20"/>
      <c r="B455" s="20"/>
      <c r="C455" s="20"/>
      <c r="D455" s="20"/>
      <c r="E455" s="20"/>
      <c r="F455" s="20"/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0"/>
      <c r="U455" s="20"/>
      <c r="V455" s="20"/>
      <c r="W455" s="20"/>
      <c r="X455" s="20"/>
      <c r="Y455" s="20"/>
      <c r="Z455" s="20"/>
      <c r="AA455" s="20"/>
    </row>
    <row r="456" spans="1:27" x14ac:dyDescent="0.2">
      <c r="A456" s="20"/>
      <c r="B456" s="20"/>
      <c r="C456" s="20"/>
      <c r="D456" s="20"/>
      <c r="E456" s="20"/>
      <c r="F456" s="20"/>
      <c r="G456" s="20"/>
      <c r="H456" s="20"/>
      <c r="I456" s="20"/>
      <c r="J456" s="20"/>
      <c r="K456" s="20"/>
      <c r="L456" s="20"/>
      <c r="M456" s="20"/>
      <c r="N456" s="20"/>
      <c r="O456" s="20"/>
      <c r="P456" s="20"/>
      <c r="Q456" s="20"/>
      <c r="R456" s="20"/>
      <c r="S456" s="20"/>
      <c r="T456" s="20"/>
      <c r="U456" s="20"/>
      <c r="V456" s="20"/>
      <c r="W456" s="20"/>
      <c r="X456" s="20"/>
      <c r="Y456" s="20"/>
      <c r="Z456" s="20"/>
      <c r="AA456" s="20"/>
    </row>
    <row r="457" spans="1:27" x14ac:dyDescent="0.2">
      <c r="A457" s="20"/>
      <c r="B457" s="20"/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U457" s="20"/>
      <c r="V457" s="20"/>
      <c r="W457" s="20"/>
      <c r="X457" s="20"/>
      <c r="Y457" s="20"/>
      <c r="Z457" s="20"/>
      <c r="AA457" s="20"/>
    </row>
    <row r="458" spans="1:27" x14ac:dyDescent="0.2">
      <c r="A458" s="20"/>
      <c r="B458" s="20"/>
      <c r="C458" s="20"/>
      <c r="D458" s="20"/>
      <c r="E458" s="20"/>
      <c r="F458" s="20"/>
      <c r="G458" s="20"/>
      <c r="H458" s="20"/>
      <c r="I458" s="20"/>
      <c r="J458" s="20"/>
      <c r="K458" s="20"/>
      <c r="L458" s="20"/>
      <c r="M458" s="20"/>
      <c r="N458" s="20"/>
      <c r="O458" s="20"/>
      <c r="P458" s="20"/>
      <c r="Q458" s="20"/>
      <c r="R458" s="20"/>
      <c r="S458" s="20"/>
      <c r="T458" s="20"/>
      <c r="U458" s="20"/>
      <c r="V458" s="20"/>
      <c r="W458" s="20"/>
      <c r="X458" s="20"/>
      <c r="Y458" s="20"/>
      <c r="Z458" s="20"/>
      <c r="AA458" s="20"/>
    </row>
    <row r="459" spans="1:27" x14ac:dyDescent="0.2">
      <c r="A459" s="20"/>
      <c r="B459" s="20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Z459" s="20"/>
      <c r="AA459" s="20"/>
    </row>
    <row r="460" spans="1:27" x14ac:dyDescent="0.2">
      <c r="A460" s="20"/>
      <c r="B460" s="20"/>
      <c r="C460" s="20"/>
      <c r="D460" s="20"/>
      <c r="E460" s="20"/>
      <c r="F460" s="20"/>
      <c r="G460" s="20"/>
      <c r="H460" s="20"/>
      <c r="I460" s="20"/>
      <c r="J460" s="20"/>
      <c r="K460" s="20"/>
      <c r="L460" s="20"/>
      <c r="M460" s="20"/>
      <c r="N460" s="20"/>
      <c r="O460" s="20"/>
      <c r="P460" s="20"/>
      <c r="Q460" s="20"/>
      <c r="R460" s="20"/>
      <c r="S460" s="20"/>
      <c r="T460" s="20"/>
      <c r="U460" s="20"/>
      <c r="V460" s="20"/>
      <c r="W460" s="20"/>
      <c r="X460" s="20"/>
      <c r="Y460" s="20"/>
      <c r="Z460" s="20"/>
      <c r="AA460" s="20"/>
    </row>
    <row r="461" spans="1:27" x14ac:dyDescent="0.2">
      <c r="A461" s="20"/>
      <c r="B461" s="20"/>
      <c r="C461" s="20"/>
      <c r="D461" s="20"/>
      <c r="E461" s="20"/>
      <c r="F461" s="20"/>
      <c r="G461" s="20"/>
      <c r="H461" s="20"/>
      <c r="I461" s="20"/>
      <c r="J461" s="20"/>
      <c r="K461" s="20"/>
      <c r="L461" s="20"/>
      <c r="M461" s="20"/>
      <c r="N461" s="20"/>
      <c r="O461" s="20"/>
      <c r="P461" s="20"/>
      <c r="Q461" s="20"/>
      <c r="R461" s="20"/>
      <c r="S461" s="20"/>
      <c r="T461" s="20"/>
      <c r="U461" s="20"/>
      <c r="V461" s="20"/>
      <c r="W461" s="20"/>
      <c r="X461" s="20"/>
      <c r="Y461" s="20"/>
      <c r="Z461" s="20"/>
      <c r="AA461" s="20"/>
    </row>
    <row r="462" spans="1:27" x14ac:dyDescent="0.2">
      <c r="A462" s="20"/>
      <c r="B462" s="20"/>
      <c r="C462" s="20"/>
      <c r="D462" s="20"/>
      <c r="E462" s="20"/>
      <c r="F462" s="20"/>
      <c r="G462" s="20"/>
      <c r="H462" s="20"/>
      <c r="I462" s="20"/>
      <c r="J462" s="20"/>
      <c r="K462" s="20"/>
      <c r="L462" s="20"/>
      <c r="M462" s="20"/>
      <c r="N462" s="20"/>
      <c r="O462" s="20"/>
      <c r="P462" s="20"/>
      <c r="Q462" s="20"/>
      <c r="R462" s="20"/>
      <c r="S462" s="20"/>
      <c r="T462" s="20"/>
      <c r="U462" s="20"/>
      <c r="V462" s="20"/>
      <c r="W462" s="20"/>
      <c r="X462" s="20"/>
      <c r="Y462" s="20"/>
      <c r="Z462" s="20"/>
      <c r="AA462" s="20"/>
    </row>
    <row r="463" spans="1:27" x14ac:dyDescent="0.2">
      <c r="A463" s="20"/>
      <c r="B463" s="20"/>
      <c r="C463" s="20"/>
      <c r="D463" s="20"/>
      <c r="E463" s="20"/>
      <c r="F463" s="20"/>
      <c r="G463" s="20"/>
      <c r="H463" s="20"/>
      <c r="I463" s="20"/>
      <c r="J463" s="20"/>
      <c r="K463" s="20"/>
      <c r="L463" s="20"/>
      <c r="M463" s="20"/>
      <c r="N463" s="20"/>
      <c r="O463" s="20"/>
      <c r="P463" s="20"/>
      <c r="Q463" s="20"/>
      <c r="R463" s="20"/>
      <c r="S463" s="20"/>
      <c r="T463" s="20"/>
      <c r="U463" s="20"/>
      <c r="V463" s="20"/>
      <c r="W463" s="20"/>
      <c r="X463" s="20"/>
      <c r="Y463" s="20"/>
      <c r="Z463" s="20"/>
      <c r="AA463" s="20"/>
    </row>
    <row r="464" spans="1:27" x14ac:dyDescent="0.2">
      <c r="A464" s="20"/>
      <c r="B464" s="20"/>
      <c r="C464" s="20"/>
      <c r="D464" s="20"/>
      <c r="E464" s="20"/>
      <c r="F464" s="20"/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0"/>
      <c r="U464" s="20"/>
      <c r="V464" s="20"/>
      <c r="W464" s="20"/>
      <c r="X464" s="20"/>
      <c r="Y464" s="20"/>
      <c r="Z464" s="20"/>
      <c r="AA464" s="20"/>
    </row>
    <row r="465" spans="1:27" x14ac:dyDescent="0.2">
      <c r="A465" s="20"/>
      <c r="B465" s="20"/>
      <c r="C465" s="20"/>
      <c r="D465" s="20"/>
      <c r="E465" s="20"/>
      <c r="F465" s="20"/>
      <c r="G465" s="20"/>
      <c r="H465" s="20"/>
      <c r="I465" s="20"/>
      <c r="J465" s="20"/>
      <c r="K465" s="20"/>
      <c r="L465" s="20"/>
      <c r="M465" s="20"/>
      <c r="N465" s="20"/>
      <c r="O465" s="20"/>
      <c r="P465" s="20"/>
      <c r="Q465" s="20"/>
      <c r="R465" s="20"/>
      <c r="S465" s="20"/>
      <c r="T465" s="20"/>
      <c r="U465" s="20"/>
      <c r="V465" s="20"/>
      <c r="W465" s="20"/>
      <c r="X465" s="20"/>
      <c r="Y465" s="20"/>
      <c r="Z465" s="20"/>
      <c r="AA465" s="20"/>
    </row>
    <row r="466" spans="1:27" x14ac:dyDescent="0.2">
      <c r="A466" s="20"/>
      <c r="B466" s="20"/>
      <c r="C466" s="20"/>
      <c r="D466" s="20"/>
      <c r="E466" s="20"/>
      <c r="F466" s="20"/>
      <c r="G466" s="20"/>
      <c r="H466" s="20"/>
      <c r="I466" s="20"/>
      <c r="J466" s="20"/>
      <c r="K466" s="20"/>
      <c r="L466" s="20"/>
      <c r="M466" s="20"/>
      <c r="N466" s="20"/>
      <c r="O466" s="20"/>
      <c r="P466" s="20"/>
      <c r="Q466" s="20"/>
      <c r="R466" s="20"/>
      <c r="S466" s="20"/>
      <c r="T466" s="20"/>
      <c r="U466" s="20"/>
      <c r="V466" s="20"/>
      <c r="W466" s="20"/>
      <c r="X466" s="20"/>
      <c r="Y466" s="20"/>
      <c r="Z466" s="20"/>
      <c r="AA466" s="20"/>
    </row>
    <row r="467" spans="1:27" x14ac:dyDescent="0.2">
      <c r="A467" s="20"/>
      <c r="B467" s="20"/>
      <c r="C467" s="20"/>
      <c r="D467" s="20"/>
      <c r="E467" s="20"/>
      <c r="F467" s="20"/>
      <c r="G467" s="20"/>
      <c r="H467" s="20"/>
      <c r="I467" s="20"/>
      <c r="J467" s="20"/>
      <c r="K467" s="20"/>
      <c r="L467" s="20"/>
      <c r="M467" s="20"/>
      <c r="N467" s="20"/>
      <c r="O467" s="20"/>
      <c r="P467" s="20"/>
      <c r="Q467" s="20"/>
      <c r="R467" s="20"/>
      <c r="S467" s="20"/>
      <c r="T467" s="20"/>
      <c r="U467" s="20"/>
      <c r="V467" s="20"/>
      <c r="W467" s="20"/>
      <c r="X467" s="20"/>
      <c r="Y467" s="20"/>
      <c r="Z467" s="20"/>
      <c r="AA467" s="20"/>
    </row>
    <row r="468" spans="1:27" x14ac:dyDescent="0.2">
      <c r="A468" s="20"/>
      <c r="B468" s="20"/>
      <c r="C468" s="20"/>
      <c r="D468" s="20"/>
      <c r="E468" s="20"/>
      <c r="F468" s="20"/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0"/>
      <c r="U468" s="20"/>
      <c r="V468" s="20"/>
      <c r="W468" s="20"/>
      <c r="X468" s="20"/>
      <c r="Y468" s="20"/>
      <c r="Z468" s="20"/>
      <c r="AA468" s="20"/>
    </row>
    <row r="469" spans="1:27" x14ac:dyDescent="0.2">
      <c r="A469" s="20"/>
      <c r="B469" s="20"/>
      <c r="C469" s="20"/>
      <c r="D469" s="20"/>
      <c r="E469" s="20"/>
      <c r="F469" s="20"/>
      <c r="G469" s="20"/>
      <c r="H469" s="20"/>
      <c r="I469" s="20"/>
      <c r="J469" s="20"/>
      <c r="K469" s="20"/>
      <c r="L469" s="20"/>
      <c r="M469" s="20"/>
      <c r="N469" s="20"/>
      <c r="O469" s="20"/>
      <c r="P469" s="20"/>
      <c r="Q469" s="20"/>
      <c r="R469" s="20"/>
      <c r="S469" s="20"/>
      <c r="T469" s="20"/>
      <c r="U469" s="20"/>
      <c r="V469" s="20"/>
      <c r="W469" s="20"/>
      <c r="X469" s="20"/>
      <c r="Y469" s="20"/>
      <c r="Z469" s="20"/>
      <c r="AA469" s="20"/>
    </row>
    <row r="470" spans="1:27" x14ac:dyDescent="0.2">
      <c r="A470" s="20"/>
      <c r="B470" s="20"/>
      <c r="C470" s="20"/>
      <c r="D470" s="20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  <c r="V470" s="20"/>
      <c r="W470" s="20"/>
      <c r="X470" s="20"/>
      <c r="Y470" s="20"/>
      <c r="Z470" s="20"/>
      <c r="AA470" s="20"/>
    </row>
    <row r="471" spans="1:27" x14ac:dyDescent="0.2">
      <c r="A471" s="20"/>
      <c r="B471" s="20"/>
      <c r="C471" s="20"/>
      <c r="D471" s="20"/>
      <c r="E471" s="20"/>
      <c r="F471" s="20"/>
      <c r="G471" s="20"/>
      <c r="H471" s="20"/>
      <c r="I471" s="20"/>
      <c r="J471" s="20"/>
      <c r="K471" s="20"/>
      <c r="L471" s="20"/>
      <c r="M471" s="20"/>
      <c r="N471" s="20"/>
      <c r="O471" s="20"/>
      <c r="P471" s="20"/>
      <c r="Q471" s="20"/>
      <c r="R471" s="20"/>
      <c r="S471" s="20"/>
      <c r="T471" s="20"/>
      <c r="U471" s="20"/>
      <c r="V471" s="20"/>
      <c r="W471" s="20"/>
      <c r="X471" s="20"/>
      <c r="Y471" s="20"/>
      <c r="Z471" s="20"/>
      <c r="AA471" s="20"/>
    </row>
    <row r="472" spans="1:27" x14ac:dyDescent="0.2">
      <c r="A472" s="20"/>
      <c r="B472" s="20"/>
      <c r="C472" s="20"/>
      <c r="D472" s="20"/>
      <c r="E472" s="20"/>
      <c r="F472" s="20"/>
      <c r="G472" s="20"/>
      <c r="H472" s="20"/>
      <c r="I472" s="20"/>
      <c r="J472" s="20"/>
      <c r="K472" s="20"/>
      <c r="L472" s="20"/>
      <c r="M472" s="20"/>
      <c r="N472" s="20"/>
      <c r="O472" s="20"/>
      <c r="P472" s="20"/>
      <c r="Q472" s="20"/>
      <c r="R472" s="20"/>
      <c r="S472" s="20"/>
      <c r="T472" s="20"/>
      <c r="U472" s="20"/>
      <c r="V472" s="20"/>
      <c r="W472" s="20"/>
      <c r="X472" s="20"/>
      <c r="Y472" s="20"/>
      <c r="Z472" s="20"/>
      <c r="AA472" s="20"/>
    </row>
    <row r="473" spans="1:27" x14ac:dyDescent="0.2">
      <c r="A473" s="20"/>
      <c r="B473" s="20"/>
      <c r="C473" s="20"/>
      <c r="D473" s="20"/>
      <c r="E473" s="20"/>
      <c r="F473" s="20"/>
      <c r="G473" s="20"/>
      <c r="H473" s="20"/>
      <c r="I473" s="20"/>
      <c r="J473" s="20"/>
      <c r="K473" s="20"/>
      <c r="L473" s="20"/>
      <c r="M473" s="20"/>
      <c r="N473" s="20"/>
      <c r="O473" s="20"/>
      <c r="P473" s="20"/>
      <c r="Q473" s="20"/>
      <c r="R473" s="20"/>
      <c r="S473" s="20"/>
      <c r="T473" s="20"/>
      <c r="U473" s="20"/>
      <c r="V473" s="20"/>
      <c r="W473" s="20"/>
      <c r="X473" s="20"/>
      <c r="Y473" s="20"/>
      <c r="Z473" s="20"/>
      <c r="AA473" s="20"/>
    </row>
    <row r="474" spans="1:27" x14ac:dyDescent="0.2">
      <c r="A474" s="20"/>
      <c r="B474" s="20"/>
      <c r="C474" s="20"/>
      <c r="D474" s="20"/>
      <c r="E474" s="20"/>
      <c r="F474" s="20"/>
      <c r="G474" s="20"/>
      <c r="H474" s="20"/>
      <c r="I474" s="20"/>
      <c r="J474" s="20"/>
      <c r="K474" s="20"/>
      <c r="L474" s="20"/>
      <c r="M474" s="20"/>
      <c r="N474" s="20"/>
      <c r="O474" s="20"/>
      <c r="P474" s="20"/>
      <c r="Q474" s="20"/>
      <c r="R474" s="20"/>
      <c r="S474" s="20"/>
      <c r="T474" s="20"/>
      <c r="U474" s="20"/>
      <c r="V474" s="20"/>
      <c r="W474" s="20"/>
      <c r="X474" s="20"/>
      <c r="Y474" s="20"/>
      <c r="Z474" s="20"/>
      <c r="AA474" s="20"/>
    </row>
    <row r="475" spans="1:27" x14ac:dyDescent="0.2">
      <c r="A475" s="20"/>
      <c r="B475" s="20"/>
      <c r="C475" s="20"/>
      <c r="D475" s="20"/>
      <c r="E475" s="20"/>
      <c r="F475" s="20"/>
      <c r="G475" s="20"/>
      <c r="H475" s="20"/>
      <c r="I475" s="20"/>
      <c r="J475" s="20"/>
      <c r="K475" s="20"/>
      <c r="L475" s="20"/>
      <c r="M475" s="20"/>
      <c r="N475" s="20"/>
      <c r="O475" s="20"/>
      <c r="P475" s="20"/>
      <c r="Q475" s="20"/>
      <c r="R475" s="20"/>
      <c r="S475" s="20"/>
      <c r="T475" s="20"/>
      <c r="U475" s="20"/>
      <c r="V475" s="20"/>
      <c r="W475" s="20"/>
      <c r="X475" s="20"/>
      <c r="Y475" s="20"/>
      <c r="Z475" s="20"/>
      <c r="AA475" s="20"/>
    </row>
    <row r="476" spans="1:27" x14ac:dyDescent="0.2">
      <c r="A476" s="20"/>
      <c r="B476" s="20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</row>
    <row r="477" spans="1:27" x14ac:dyDescent="0.2">
      <c r="A477" s="20"/>
      <c r="B477" s="20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X477" s="20"/>
      <c r="Y477" s="20"/>
      <c r="Z477" s="20"/>
      <c r="AA477" s="20"/>
    </row>
    <row r="478" spans="1:27" x14ac:dyDescent="0.2">
      <c r="A478" s="20"/>
      <c r="B478" s="20"/>
      <c r="C478" s="20"/>
      <c r="D478" s="20"/>
      <c r="E478" s="20"/>
      <c r="F478" s="20"/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0"/>
      <c r="U478" s="20"/>
      <c r="V478" s="20"/>
      <c r="W478" s="20"/>
      <c r="X478" s="20"/>
      <c r="Y478" s="20"/>
      <c r="Z478" s="20"/>
      <c r="AA478" s="20"/>
    </row>
    <row r="479" spans="1:27" x14ac:dyDescent="0.2">
      <c r="A479" s="20"/>
      <c r="B479" s="20"/>
      <c r="C479" s="20"/>
      <c r="D479" s="20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  <c r="V479" s="20"/>
      <c r="W479" s="20"/>
      <c r="X479" s="20"/>
      <c r="Y479" s="20"/>
      <c r="Z479" s="20"/>
      <c r="AA479" s="20"/>
    </row>
    <row r="480" spans="1:27" x14ac:dyDescent="0.2">
      <c r="A480" s="20"/>
      <c r="B480" s="20"/>
      <c r="C480" s="20"/>
      <c r="D480" s="20"/>
      <c r="E480" s="20"/>
      <c r="F480" s="20"/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0"/>
      <c r="U480" s="20"/>
      <c r="V480" s="20"/>
      <c r="W480" s="20"/>
      <c r="X480" s="20"/>
      <c r="Y480" s="20"/>
      <c r="Z480" s="20"/>
      <c r="AA480" s="20"/>
    </row>
    <row r="481" spans="1:27" x14ac:dyDescent="0.2">
      <c r="A481" s="20"/>
      <c r="B481" s="20"/>
      <c r="C481" s="20"/>
      <c r="D481" s="20"/>
      <c r="E481" s="20"/>
      <c r="F481" s="20"/>
      <c r="G481" s="20"/>
      <c r="H481" s="20"/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  <c r="T481" s="20"/>
      <c r="U481" s="20"/>
      <c r="V481" s="20"/>
      <c r="W481" s="20"/>
      <c r="X481" s="20"/>
      <c r="Y481" s="20"/>
      <c r="Z481" s="20"/>
      <c r="AA481" s="20"/>
    </row>
    <row r="482" spans="1:27" x14ac:dyDescent="0.2">
      <c r="A482" s="20"/>
      <c r="B482" s="20"/>
      <c r="C482" s="20"/>
      <c r="D482" s="20"/>
      <c r="E482" s="20"/>
      <c r="F482" s="20"/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0"/>
      <c r="U482" s="20"/>
      <c r="V482" s="20"/>
      <c r="W482" s="20"/>
      <c r="X482" s="20"/>
      <c r="Y482" s="20"/>
      <c r="Z482" s="20"/>
      <c r="AA482" s="20"/>
    </row>
    <row r="483" spans="1:27" x14ac:dyDescent="0.2">
      <c r="A483" s="20"/>
      <c r="B483" s="20"/>
      <c r="C483" s="20"/>
      <c r="D483" s="20"/>
      <c r="E483" s="20"/>
      <c r="F483" s="20"/>
      <c r="G483" s="20"/>
      <c r="H483" s="20"/>
      <c r="I483" s="20"/>
      <c r="J483" s="20"/>
      <c r="K483" s="20"/>
      <c r="L483" s="20"/>
      <c r="M483" s="20"/>
      <c r="N483" s="20"/>
      <c r="O483" s="20"/>
      <c r="P483" s="20"/>
      <c r="Q483" s="20"/>
      <c r="R483" s="20"/>
      <c r="S483" s="20"/>
      <c r="T483" s="20"/>
      <c r="U483" s="20"/>
      <c r="V483" s="20"/>
      <c r="W483" s="20"/>
      <c r="X483" s="20"/>
      <c r="Y483" s="20"/>
      <c r="Z483" s="20"/>
      <c r="AA483" s="20"/>
    </row>
    <row r="484" spans="1:27" x14ac:dyDescent="0.2">
      <c r="A484" s="20"/>
      <c r="B484" s="20"/>
      <c r="C484" s="20"/>
      <c r="D484" s="20"/>
      <c r="E484" s="20"/>
      <c r="F484" s="20"/>
      <c r="G484" s="20"/>
      <c r="H484" s="20"/>
      <c r="I484" s="20"/>
      <c r="J484" s="20"/>
      <c r="K484" s="20"/>
      <c r="L484" s="20"/>
      <c r="M484" s="20"/>
      <c r="N484" s="20"/>
      <c r="O484" s="20"/>
      <c r="P484" s="20"/>
      <c r="Q484" s="20"/>
      <c r="R484" s="20"/>
      <c r="S484" s="20"/>
      <c r="T484" s="20"/>
      <c r="U484" s="20"/>
      <c r="V484" s="20"/>
      <c r="W484" s="20"/>
      <c r="X484" s="20"/>
      <c r="Y484" s="20"/>
      <c r="Z484" s="20"/>
      <c r="AA484" s="20"/>
    </row>
    <row r="485" spans="1:27" x14ac:dyDescent="0.2">
      <c r="A485" s="20"/>
      <c r="B485" s="20"/>
      <c r="C485" s="20"/>
      <c r="D485" s="20"/>
      <c r="E485" s="20"/>
      <c r="F485" s="20"/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0"/>
      <c r="U485" s="20"/>
      <c r="V485" s="20"/>
      <c r="W485" s="20"/>
      <c r="X485" s="20"/>
      <c r="Y485" s="20"/>
      <c r="Z485" s="20"/>
      <c r="AA485" s="20"/>
    </row>
    <row r="486" spans="1:27" x14ac:dyDescent="0.2">
      <c r="A486" s="20"/>
      <c r="B486" s="20"/>
      <c r="C486" s="20"/>
      <c r="D486" s="20"/>
      <c r="E486" s="20"/>
      <c r="F486" s="20"/>
      <c r="G486" s="20"/>
      <c r="H486" s="20"/>
      <c r="I486" s="20"/>
      <c r="J486" s="20"/>
      <c r="K486" s="20"/>
      <c r="L486" s="20"/>
      <c r="M486" s="20"/>
      <c r="N486" s="20"/>
      <c r="O486" s="20"/>
      <c r="P486" s="20"/>
      <c r="Q486" s="20"/>
      <c r="R486" s="20"/>
      <c r="S486" s="20"/>
      <c r="T486" s="20"/>
      <c r="U486" s="20"/>
      <c r="V486" s="20"/>
      <c r="W486" s="20"/>
      <c r="X486" s="20"/>
      <c r="Y486" s="20"/>
      <c r="Z486" s="20"/>
      <c r="AA486" s="20"/>
    </row>
    <row r="487" spans="1:27" x14ac:dyDescent="0.2">
      <c r="A487" s="20"/>
      <c r="B487" s="20"/>
      <c r="C487" s="20"/>
      <c r="D487" s="20"/>
      <c r="E487" s="20"/>
      <c r="F487" s="20"/>
      <c r="G487" s="20"/>
      <c r="H487" s="20"/>
      <c r="I487" s="20"/>
      <c r="J487" s="20"/>
      <c r="K487" s="20"/>
      <c r="L487" s="20"/>
      <c r="M487" s="20"/>
      <c r="N487" s="20"/>
      <c r="O487" s="20"/>
      <c r="P487" s="20"/>
      <c r="Q487" s="20"/>
      <c r="R487" s="20"/>
      <c r="S487" s="20"/>
      <c r="T487" s="20"/>
      <c r="U487" s="20"/>
      <c r="V487" s="20"/>
      <c r="W487" s="20"/>
      <c r="X487" s="20"/>
      <c r="Y487" s="20"/>
      <c r="Z487" s="20"/>
      <c r="AA487" s="20"/>
    </row>
    <row r="488" spans="1:27" x14ac:dyDescent="0.2">
      <c r="A488" s="20"/>
      <c r="B488" s="20"/>
      <c r="C488" s="20"/>
      <c r="D488" s="20"/>
      <c r="E488" s="20"/>
      <c r="F488" s="20"/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0"/>
      <c r="U488" s="20"/>
      <c r="V488" s="20"/>
      <c r="W488" s="20"/>
      <c r="X488" s="20"/>
      <c r="Y488" s="20"/>
      <c r="Z488" s="20"/>
      <c r="AA488" s="20"/>
    </row>
    <row r="489" spans="1:27" x14ac:dyDescent="0.2">
      <c r="A489" s="20"/>
      <c r="B489" s="20"/>
      <c r="C489" s="20"/>
      <c r="D489" s="20"/>
      <c r="E489" s="20"/>
      <c r="F489" s="20"/>
      <c r="G489" s="20"/>
      <c r="H489" s="20"/>
      <c r="I489" s="20"/>
      <c r="J489" s="20"/>
      <c r="K489" s="20"/>
      <c r="L489" s="20"/>
      <c r="M489" s="20"/>
      <c r="N489" s="20"/>
      <c r="O489" s="20"/>
      <c r="P489" s="20"/>
      <c r="Q489" s="20"/>
      <c r="R489" s="20"/>
      <c r="S489" s="20"/>
      <c r="T489" s="20"/>
      <c r="U489" s="20"/>
      <c r="V489" s="20"/>
      <c r="W489" s="20"/>
      <c r="X489" s="20"/>
      <c r="Y489" s="20"/>
      <c r="Z489" s="20"/>
      <c r="AA489" s="20"/>
    </row>
    <row r="490" spans="1:27" x14ac:dyDescent="0.2">
      <c r="A490" s="20"/>
      <c r="B490" s="20"/>
      <c r="C490" s="20"/>
      <c r="D490" s="20"/>
      <c r="E490" s="20"/>
      <c r="F490" s="20"/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0"/>
      <c r="U490" s="20"/>
      <c r="V490" s="20"/>
      <c r="W490" s="20"/>
      <c r="X490" s="20"/>
      <c r="Y490" s="20"/>
      <c r="Z490" s="20"/>
      <c r="AA490" s="20"/>
    </row>
    <row r="491" spans="1:27" x14ac:dyDescent="0.2">
      <c r="A491" s="20"/>
      <c r="B491" s="20"/>
      <c r="C491" s="20"/>
      <c r="D491" s="20"/>
      <c r="E491" s="20"/>
      <c r="F491" s="20"/>
      <c r="G491" s="20"/>
      <c r="H491" s="20"/>
      <c r="I491" s="20"/>
      <c r="J491" s="20"/>
      <c r="K491" s="20"/>
      <c r="L491" s="20"/>
      <c r="M491" s="20"/>
      <c r="N491" s="20"/>
      <c r="O491" s="20"/>
      <c r="P491" s="20"/>
      <c r="Q491" s="20"/>
      <c r="R491" s="20"/>
      <c r="S491" s="20"/>
      <c r="T491" s="20"/>
      <c r="U491" s="20"/>
      <c r="V491" s="20"/>
      <c r="W491" s="20"/>
      <c r="X491" s="20"/>
      <c r="Y491" s="20"/>
      <c r="Z491" s="20"/>
      <c r="AA491" s="20"/>
    </row>
    <row r="492" spans="1:27" x14ac:dyDescent="0.2">
      <c r="A492" s="20"/>
      <c r="B492" s="20"/>
      <c r="C492" s="20"/>
      <c r="D492" s="20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  <c r="V492" s="20"/>
      <c r="W492" s="20"/>
      <c r="X492" s="20"/>
      <c r="Y492" s="20"/>
      <c r="Z492" s="20"/>
      <c r="AA492" s="20"/>
    </row>
    <row r="493" spans="1:27" x14ac:dyDescent="0.2">
      <c r="A493" s="20"/>
      <c r="B493" s="20"/>
      <c r="C493" s="20"/>
      <c r="D493" s="20"/>
      <c r="E493" s="20"/>
      <c r="F493" s="20"/>
      <c r="G493" s="20"/>
      <c r="H493" s="20"/>
      <c r="I493" s="20"/>
      <c r="J493" s="20"/>
      <c r="K493" s="20"/>
      <c r="L493" s="20"/>
      <c r="M493" s="20"/>
      <c r="N493" s="20"/>
      <c r="O493" s="20"/>
      <c r="P493" s="20"/>
      <c r="Q493" s="20"/>
      <c r="R493" s="20"/>
      <c r="S493" s="20"/>
      <c r="T493" s="20"/>
      <c r="U493" s="20"/>
      <c r="V493" s="20"/>
      <c r="W493" s="20"/>
      <c r="X493" s="20"/>
      <c r="Y493" s="20"/>
      <c r="Z493" s="20"/>
      <c r="AA493" s="20"/>
    </row>
    <row r="494" spans="1:27" x14ac:dyDescent="0.2">
      <c r="A494" s="20"/>
      <c r="B494" s="20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Z494" s="20"/>
      <c r="AA494" s="20"/>
    </row>
    <row r="495" spans="1:27" x14ac:dyDescent="0.2">
      <c r="A495" s="20"/>
      <c r="B495" s="20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AA495" s="20"/>
    </row>
    <row r="496" spans="1:27" x14ac:dyDescent="0.2">
      <c r="A496" s="20"/>
      <c r="B496" s="20"/>
      <c r="C496" s="20"/>
      <c r="D496" s="20"/>
      <c r="E496" s="20"/>
      <c r="F496" s="20"/>
      <c r="G496" s="20"/>
      <c r="H496" s="20"/>
      <c r="I496" s="20"/>
      <c r="J496" s="20"/>
      <c r="K496" s="20"/>
      <c r="L496" s="20"/>
      <c r="M496" s="20"/>
      <c r="N496" s="20"/>
      <c r="O496" s="20"/>
      <c r="P496" s="20"/>
      <c r="Q496" s="20"/>
      <c r="R496" s="20"/>
      <c r="S496" s="20"/>
      <c r="T496" s="20"/>
      <c r="U496" s="20"/>
      <c r="V496" s="20"/>
      <c r="W496" s="20"/>
      <c r="X496" s="20"/>
      <c r="Y496" s="20"/>
      <c r="Z496" s="20"/>
      <c r="AA496" s="20"/>
    </row>
    <row r="497" spans="1:27" x14ac:dyDescent="0.2">
      <c r="A497" s="20"/>
      <c r="B497" s="20"/>
      <c r="C497" s="20"/>
      <c r="D497" s="20"/>
      <c r="E497" s="20"/>
      <c r="F497" s="20"/>
      <c r="G497" s="20"/>
      <c r="H497" s="20"/>
      <c r="I497" s="20"/>
      <c r="J497" s="20"/>
      <c r="K497" s="20"/>
      <c r="L497" s="20"/>
      <c r="M497" s="20"/>
      <c r="N497" s="20"/>
      <c r="O497" s="20"/>
      <c r="P497" s="20"/>
      <c r="Q497" s="20"/>
      <c r="R497" s="20"/>
      <c r="S497" s="20"/>
      <c r="T497" s="20"/>
      <c r="U497" s="20"/>
      <c r="V497" s="20"/>
      <c r="W497" s="20"/>
      <c r="X497" s="20"/>
      <c r="Y497" s="20"/>
      <c r="Z497" s="20"/>
      <c r="AA497" s="20"/>
    </row>
    <row r="498" spans="1:27" x14ac:dyDescent="0.2">
      <c r="A498" s="20"/>
      <c r="B498" s="20"/>
      <c r="C498" s="20"/>
      <c r="D498" s="20"/>
      <c r="E498" s="20"/>
      <c r="F498" s="20"/>
      <c r="G498" s="20"/>
      <c r="H498" s="20"/>
      <c r="I498" s="20"/>
      <c r="J498" s="20"/>
      <c r="K498" s="20"/>
      <c r="L498" s="20"/>
      <c r="M498" s="20"/>
      <c r="N498" s="20"/>
      <c r="O498" s="20"/>
      <c r="P498" s="20"/>
      <c r="Q498" s="20"/>
      <c r="R498" s="20"/>
      <c r="S498" s="20"/>
      <c r="T498" s="20"/>
      <c r="U498" s="20"/>
      <c r="V498" s="20"/>
      <c r="W498" s="20"/>
      <c r="X498" s="20"/>
      <c r="Y498" s="20"/>
      <c r="Z498" s="20"/>
      <c r="AA498" s="20"/>
    </row>
    <row r="499" spans="1:27" x14ac:dyDescent="0.2">
      <c r="A499" s="20"/>
      <c r="B499" s="20"/>
      <c r="C499" s="20"/>
      <c r="D499" s="20"/>
      <c r="E499" s="20"/>
      <c r="F499" s="20"/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0"/>
      <c r="U499" s="20"/>
      <c r="V499" s="20"/>
      <c r="W499" s="20"/>
      <c r="X499" s="20"/>
      <c r="Y499" s="20"/>
      <c r="Z499" s="20"/>
      <c r="AA499" s="20"/>
    </row>
    <row r="500" spans="1:27" x14ac:dyDescent="0.2">
      <c r="A500" s="20"/>
      <c r="B500" s="20"/>
      <c r="C500" s="20"/>
      <c r="D500" s="20"/>
      <c r="E500" s="20"/>
      <c r="F500" s="20"/>
      <c r="G500" s="20"/>
      <c r="H500" s="20"/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  <c r="T500" s="20"/>
      <c r="U500" s="20"/>
      <c r="V500" s="20"/>
      <c r="W500" s="20"/>
      <c r="X500" s="20"/>
      <c r="Y500" s="20"/>
      <c r="Z500" s="20"/>
      <c r="AA500" s="20"/>
    </row>
    <row r="501" spans="1:27" x14ac:dyDescent="0.2">
      <c r="A501" s="20"/>
      <c r="B501" s="20"/>
      <c r="C501" s="20"/>
      <c r="D501" s="20"/>
      <c r="E501" s="20"/>
      <c r="F501" s="20"/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0"/>
      <c r="U501" s="20"/>
      <c r="V501" s="20"/>
      <c r="W501" s="20"/>
      <c r="X501" s="20"/>
      <c r="Y501" s="20"/>
      <c r="Z501" s="20"/>
      <c r="AA501" s="20"/>
    </row>
    <row r="502" spans="1:27" x14ac:dyDescent="0.2">
      <c r="A502" s="20"/>
      <c r="B502" s="20"/>
      <c r="C502" s="20"/>
      <c r="D502" s="20"/>
      <c r="E502" s="20"/>
      <c r="F502" s="20"/>
      <c r="G502" s="20"/>
      <c r="H502" s="20"/>
      <c r="I502" s="20"/>
      <c r="J502" s="20"/>
      <c r="K502" s="20"/>
      <c r="L502" s="20"/>
      <c r="M502" s="20"/>
      <c r="N502" s="20"/>
      <c r="O502" s="20"/>
      <c r="P502" s="20"/>
      <c r="Q502" s="20"/>
      <c r="R502" s="20"/>
      <c r="S502" s="20"/>
      <c r="T502" s="20"/>
      <c r="U502" s="20"/>
      <c r="V502" s="20"/>
      <c r="W502" s="20"/>
      <c r="X502" s="20"/>
      <c r="Y502" s="20"/>
      <c r="Z502" s="20"/>
      <c r="AA502" s="20"/>
    </row>
    <row r="503" spans="1:27" x14ac:dyDescent="0.2">
      <c r="A503" s="20"/>
      <c r="B503" s="20"/>
      <c r="C503" s="20"/>
      <c r="D503" s="20"/>
      <c r="E503" s="20"/>
      <c r="F503" s="20"/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0"/>
      <c r="U503" s="20"/>
      <c r="V503" s="20"/>
      <c r="W503" s="20"/>
      <c r="X503" s="20"/>
      <c r="Y503" s="20"/>
      <c r="Z503" s="20"/>
      <c r="AA503" s="20"/>
    </row>
    <row r="504" spans="1:27" x14ac:dyDescent="0.2">
      <c r="A504" s="20"/>
      <c r="B504" s="20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  <c r="V504" s="20"/>
      <c r="W504" s="20"/>
      <c r="X504" s="20"/>
      <c r="Y504" s="20"/>
      <c r="Z504" s="20"/>
      <c r="AA504" s="20"/>
    </row>
    <row r="505" spans="1:27" x14ac:dyDescent="0.2">
      <c r="A505" s="20"/>
      <c r="B505" s="20"/>
      <c r="C505" s="20"/>
      <c r="D505" s="20"/>
      <c r="E505" s="20"/>
      <c r="F505" s="20"/>
      <c r="G505" s="20"/>
      <c r="H505" s="20"/>
      <c r="I505" s="20"/>
      <c r="J505" s="20"/>
      <c r="K505" s="20"/>
      <c r="L505" s="20"/>
      <c r="M505" s="20"/>
      <c r="N505" s="20"/>
      <c r="O505" s="20"/>
      <c r="P505" s="20"/>
      <c r="Q505" s="20"/>
      <c r="R505" s="20"/>
      <c r="S505" s="20"/>
      <c r="T505" s="20"/>
      <c r="U505" s="20"/>
      <c r="V505" s="20"/>
      <c r="W505" s="20"/>
      <c r="X505" s="20"/>
      <c r="Y505" s="20"/>
      <c r="Z505" s="20"/>
      <c r="AA505" s="20"/>
    </row>
    <row r="506" spans="1:27" x14ac:dyDescent="0.2">
      <c r="A506" s="20"/>
      <c r="B506" s="20"/>
      <c r="C506" s="20"/>
      <c r="D506" s="20"/>
      <c r="E506" s="20"/>
      <c r="F506" s="20"/>
      <c r="G506" s="20"/>
      <c r="H506" s="20"/>
      <c r="I506" s="20"/>
      <c r="J506" s="20"/>
      <c r="K506" s="20"/>
      <c r="L506" s="20"/>
      <c r="M506" s="20"/>
      <c r="N506" s="20"/>
      <c r="O506" s="20"/>
      <c r="P506" s="20"/>
      <c r="Q506" s="20"/>
      <c r="R506" s="20"/>
      <c r="S506" s="20"/>
      <c r="T506" s="20"/>
      <c r="U506" s="20"/>
      <c r="V506" s="20"/>
      <c r="W506" s="20"/>
      <c r="X506" s="20"/>
      <c r="Y506" s="20"/>
      <c r="Z506" s="20"/>
      <c r="AA506" s="20"/>
    </row>
    <row r="507" spans="1:27" x14ac:dyDescent="0.2">
      <c r="A507" s="20"/>
      <c r="B507" s="20"/>
      <c r="C507" s="20"/>
      <c r="D507" s="20"/>
      <c r="E507" s="20"/>
      <c r="F507" s="20"/>
      <c r="G507" s="20"/>
      <c r="H507" s="20"/>
      <c r="I507" s="20"/>
      <c r="J507" s="20"/>
      <c r="K507" s="20"/>
      <c r="L507" s="20"/>
      <c r="M507" s="20"/>
      <c r="N507" s="20"/>
      <c r="O507" s="20"/>
      <c r="P507" s="20"/>
      <c r="Q507" s="20"/>
      <c r="R507" s="20"/>
      <c r="S507" s="20"/>
      <c r="T507" s="20"/>
      <c r="U507" s="20"/>
      <c r="V507" s="20"/>
      <c r="W507" s="20"/>
      <c r="X507" s="20"/>
      <c r="Y507" s="20"/>
      <c r="Z507" s="20"/>
      <c r="AA507" s="20"/>
    </row>
    <row r="508" spans="1:27" x14ac:dyDescent="0.2">
      <c r="A508" s="20"/>
      <c r="B508" s="20"/>
      <c r="C508" s="20"/>
      <c r="D508" s="20"/>
      <c r="E508" s="20"/>
      <c r="F508" s="20"/>
      <c r="G508" s="20"/>
      <c r="H508" s="20"/>
      <c r="I508" s="20"/>
      <c r="J508" s="20"/>
      <c r="K508" s="20"/>
      <c r="L508" s="20"/>
      <c r="M508" s="20"/>
      <c r="N508" s="20"/>
      <c r="O508" s="20"/>
      <c r="P508" s="20"/>
      <c r="Q508" s="20"/>
      <c r="R508" s="20"/>
      <c r="S508" s="20"/>
      <c r="T508" s="20"/>
      <c r="U508" s="20"/>
      <c r="V508" s="20"/>
      <c r="W508" s="20"/>
      <c r="X508" s="20"/>
      <c r="Y508" s="20"/>
      <c r="Z508" s="20"/>
      <c r="AA508" s="20"/>
    </row>
    <row r="509" spans="1:27" x14ac:dyDescent="0.2">
      <c r="A509" s="20"/>
      <c r="B509" s="20"/>
      <c r="C509" s="20"/>
      <c r="D509" s="20"/>
      <c r="E509" s="20"/>
      <c r="F509" s="20"/>
      <c r="G509" s="20"/>
      <c r="H509" s="20"/>
      <c r="I509" s="20"/>
      <c r="J509" s="20"/>
      <c r="K509" s="20"/>
      <c r="L509" s="20"/>
      <c r="M509" s="20"/>
      <c r="N509" s="20"/>
      <c r="O509" s="20"/>
      <c r="P509" s="20"/>
      <c r="Q509" s="20"/>
      <c r="R509" s="20"/>
      <c r="S509" s="20"/>
      <c r="T509" s="20"/>
      <c r="U509" s="20"/>
      <c r="V509" s="20"/>
      <c r="W509" s="20"/>
      <c r="X509" s="20"/>
      <c r="Y509" s="20"/>
      <c r="Z509" s="20"/>
      <c r="AA509" s="20"/>
    </row>
    <row r="510" spans="1:27" x14ac:dyDescent="0.2">
      <c r="A510" s="20"/>
      <c r="B510" s="20"/>
      <c r="C510" s="20"/>
      <c r="D510" s="20"/>
      <c r="E510" s="20"/>
      <c r="F510" s="20"/>
      <c r="G510" s="20"/>
      <c r="H510" s="20"/>
      <c r="I510" s="20"/>
      <c r="J510" s="20"/>
      <c r="K510" s="20"/>
      <c r="L510" s="20"/>
      <c r="M510" s="20"/>
      <c r="N510" s="20"/>
      <c r="O510" s="20"/>
      <c r="P510" s="20"/>
      <c r="Q510" s="20"/>
      <c r="R510" s="20"/>
      <c r="S510" s="20"/>
      <c r="T510" s="20"/>
      <c r="U510" s="20"/>
      <c r="V510" s="20"/>
      <c r="W510" s="20"/>
      <c r="X510" s="20"/>
      <c r="Y510" s="20"/>
      <c r="Z510" s="20"/>
      <c r="AA510" s="20"/>
    </row>
    <row r="511" spans="1:27" x14ac:dyDescent="0.2">
      <c r="A511" s="20"/>
      <c r="B511" s="20"/>
      <c r="C511" s="20"/>
      <c r="D511" s="20"/>
      <c r="E511" s="20"/>
      <c r="F511" s="20"/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0"/>
      <c r="U511" s="20"/>
      <c r="V511" s="20"/>
      <c r="W511" s="20"/>
      <c r="X511" s="20"/>
      <c r="Y511" s="20"/>
      <c r="Z511" s="20"/>
      <c r="AA511" s="20"/>
    </row>
    <row r="512" spans="1:27" x14ac:dyDescent="0.2">
      <c r="A512" s="20"/>
      <c r="B512" s="20"/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Z512" s="20"/>
      <c r="AA512" s="20"/>
    </row>
    <row r="513" spans="1:27" x14ac:dyDescent="0.2">
      <c r="A513" s="20"/>
      <c r="B513" s="20"/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O513" s="20"/>
      <c r="P513" s="20"/>
      <c r="Q513" s="20"/>
      <c r="R513" s="20"/>
      <c r="S513" s="20"/>
      <c r="T513" s="20"/>
      <c r="U513" s="20"/>
      <c r="V513" s="20"/>
      <c r="W513" s="20"/>
      <c r="X513" s="20"/>
      <c r="Y513" s="20"/>
      <c r="Z513" s="20"/>
      <c r="AA513" s="20"/>
    </row>
    <row r="514" spans="1:27" x14ac:dyDescent="0.2">
      <c r="A514" s="20"/>
      <c r="B514" s="20"/>
      <c r="C514" s="20"/>
      <c r="D514" s="20"/>
      <c r="E514" s="20"/>
      <c r="F514" s="20"/>
      <c r="G514" s="20"/>
      <c r="H514" s="20"/>
      <c r="I514" s="20"/>
      <c r="J514" s="20"/>
      <c r="K514" s="20"/>
      <c r="L514" s="20"/>
      <c r="M514" s="20"/>
      <c r="N514" s="20"/>
      <c r="O514" s="20"/>
      <c r="P514" s="20"/>
      <c r="Q514" s="20"/>
      <c r="R514" s="20"/>
      <c r="S514" s="20"/>
      <c r="T514" s="20"/>
      <c r="U514" s="20"/>
      <c r="V514" s="20"/>
      <c r="W514" s="20"/>
      <c r="X514" s="20"/>
      <c r="Y514" s="20"/>
      <c r="Z514" s="20"/>
      <c r="AA514" s="20"/>
    </row>
    <row r="515" spans="1:27" x14ac:dyDescent="0.2">
      <c r="A515" s="20"/>
      <c r="B515" s="20"/>
      <c r="C515" s="20"/>
      <c r="D515" s="20"/>
      <c r="E515" s="20"/>
      <c r="F515" s="20"/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0"/>
      <c r="U515" s="20"/>
      <c r="V515" s="20"/>
      <c r="W515" s="20"/>
      <c r="X515" s="20"/>
      <c r="Y515" s="20"/>
      <c r="Z515" s="20"/>
      <c r="AA515" s="20"/>
    </row>
    <row r="516" spans="1:27" x14ac:dyDescent="0.2">
      <c r="A516" s="20"/>
      <c r="B516" s="20"/>
      <c r="C516" s="20"/>
      <c r="D516" s="20"/>
      <c r="E516" s="20"/>
      <c r="F516" s="20"/>
      <c r="G516" s="20"/>
      <c r="H516" s="20"/>
      <c r="I516" s="20"/>
      <c r="J516" s="20"/>
      <c r="K516" s="20"/>
      <c r="L516" s="20"/>
      <c r="M516" s="20"/>
      <c r="N516" s="20"/>
      <c r="O516" s="20"/>
      <c r="P516" s="20"/>
      <c r="Q516" s="20"/>
      <c r="R516" s="20"/>
      <c r="S516" s="20"/>
      <c r="T516" s="20"/>
      <c r="U516" s="20"/>
      <c r="V516" s="20"/>
      <c r="W516" s="20"/>
      <c r="X516" s="20"/>
      <c r="Y516" s="20"/>
      <c r="Z516" s="20"/>
      <c r="AA516" s="20"/>
    </row>
    <row r="517" spans="1:27" x14ac:dyDescent="0.2">
      <c r="A517" s="20"/>
      <c r="B517" s="20"/>
      <c r="C517" s="20"/>
      <c r="D517" s="20"/>
      <c r="E517" s="20"/>
      <c r="F517" s="20"/>
      <c r="G517" s="20"/>
      <c r="H517" s="20"/>
      <c r="I517" s="20"/>
      <c r="J517" s="20"/>
      <c r="K517" s="20"/>
      <c r="L517" s="20"/>
      <c r="M517" s="20"/>
      <c r="N517" s="20"/>
      <c r="O517" s="20"/>
      <c r="P517" s="20"/>
      <c r="Q517" s="20"/>
      <c r="R517" s="20"/>
      <c r="S517" s="20"/>
      <c r="T517" s="20"/>
      <c r="U517" s="20"/>
      <c r="V517" s="20"/>
      <c r="W517" s="20"/>
      <c r="X517" s="20"/>
      <c r="Y517" s="20"/>
      <c r="Z517" s="20"/>
      <c r="AA517" s="20"/>
    </row>
    <row r="518" spans="1:27" x14ac:dyDescent="0.2">
      <c r="A518" s="20"/>
      <c r="B518" s="20"/>
      <c r="C518" s="20"/>
      <c r="D518" s="20"/>
      <c r="E518" s="20"/>
      <c r="F518" s="20"/>
      <c r="G518" s="20"/>
      <c r="H518" s="20"/>
      <c r="I518" s="20"/>
      <c r="J518" s="20"/>
      <c r="K518" s="20"/>
      <c r="L518" s="20"/>
      <c r="M518" s="20"/>
      <c r="N518" s="20"/>
      <c r="O518" s="20"/>
      <c r="P518" s="20"/>
      <c r="Q518" s="20"/>
      <c r="R518" s="20"/>
      <c r="S518" s="20"/>
      <c r="T518" s="20"/>
      <c r="U518" s="20"/>
      <c r="V518" s="20"/>
      <c r="W518" s="20"/>
      <c r="X518" s="20"/>
      <c r="Y518" s="20"/>
      <c r="Z518" s="20"/>
      <c r="AA518" s="20"/>
    </row>
    <row r="519" spans="1:27" x14ac:dyDescent="0.2">
      <c r="A519" s="20"/>
      <c r="B519" s="20"/>
      <c r="C519" s="20"/>
      <c r="D519" s="20"/>
      <c r="E519" s="20"/>
      <c r="F519" s="20"/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0"/>
      <c r="U519" s="20"/>
      <c r="V519" s="20"/>
      <c r="W519" s="20"/>
      <c r="X519" s="20"/>
      <c r="Y519" s="20"/>
      <c r="Z519" s="20"/>
      <c r="AA519" s="20"/>
    </row>
    <row r="520" spans="1:27" x14ac:dyDescent="0.2">
      <c r="A520" s="20"/>
      <c r="B520" s="20"/>
      <c r="C520" s="20"/>
      <c r="D520" s="20"/>
      <c r="E520" s="20"/>
      <c r="F520" s="20"/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</row>
    <row r="521" spans="1:27" x14ac:dyDescent="0.2">
      <c r="A521" s="20"/>
      <c r="B521" s="20"/>
      <c r="C521" s="20"/>
      <c r="D521" s="20"/>
      <c r="E521" s="20"/>
      <c r="F521" s="20"/>
      <c r="G521" s="20"/>
      <c r="H521" s="20"/>
      <c r="I521" s="20"/>
      <c r="J521" s="20"/>
      <c r="K521" s="20"/>
      <c r="L521" s="20"/>
      <c r="M521" s="20"/>
      <c r="N521" s="20"/>
      <c r="O521" s="20"/>
      <c r="P521" s="20"/>
      <c r="Q521" s="20"/>
      <c r="R521" s="20"/>
      <c r="S521" s="20"/>
      <c r="T521" s="20"/>
      <c r="U521" s="20"/>
      <c r="V521" s="20"/>
      <c r="W521" s="20"/>
      <c r="X521" s="20"/>
      <c r="Y521" s="20"/>
      <c r="Z521" s="20"/>
      <c r="AA521" s="20"/>
    </row>
    <row r="522" spans="1:27" x14ac:dyDescent="0.2">
      <c r="A522" s="20"/>
      <c r="B522" s="20"/>
      <c r="C522" s="20"/>
      <c r="D522" s="20"/>
      <c r="E522" s="20"/>
      <c r="F522" s="20"/>
      <c r="G522" s="20"/>
      <c r="H522" s="20"/>
      <c r="I522" s="20"/>
      <c r="J522" s="20"/>
      <c r="K522" s="20"/>
      <c r="L522" s="20"/>
      <c r="M522" s="20"/>
      <c r="N522" s="20"/>
      <c r="O522" s="20"/>
      <c r="P522" s="20"/>
      <c r="Q522" s="20"/>
      <c r="R522" s="20"/>
      <c r="S522" s="20"/>
      <c r="T522" s="20"/>
      <c r="U522" s="20"/>
      <c r="V522" s="20"/>
      <c r="W522" s="20"/>
      <c r="X522" s="20"/>
      <c r="Y522" s="20"/>
      <c r="Z522" s="20"/>
      <c r="AA522" s="20"/>
    </row>
    <row r="523" spans="1:27" x14ac:dyDescent="0.2">
      <c r="A523" s="20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  <c r="V523" s="20"/>
      <c r="W523" s="20"/>
      <c r="X523" s="20"/>
      <c r="Y523" s="20"/>
      <c r="Z523" s="20"/>
      <c r="AA523" s="20"/>
    </row>
    <row r="524" spans="1:27" x14ac:dyDescent="0.2">
      <c r="A524" s="20"/>
      <c r="B524" s="20"/>
      <c r="C524" s="20"/>
      <c r="D524" s="20"/>
      <c r="E524" s="20"/>
      <c r="F524" s="20"/>
      <c r="G524" s="20"/>
      <c r="H524" s="20"/>
      <c r="I524" s="20"/>
      <c r="J524" s="20"/>
      <c r="K524" s="20"/>
      <c r="L524" s="20"/>
      <c r="M524" s="20"/>
      <c r="N524" s="20"/>
      <c r="O524" s="20"/>
      <c r="P524" s="20"/>
      <c r="Q524" s="20"/>
      <c r="R524" s="20"/>
      <c r="S524" s="20"/>
      <c r="T524" s="20"/>
      <c r="U524" s="20"/>
      <c r="V524" s="20"/>
      <c r="W524" s="20"/>
      <c r="X524" s="20"/>
      <c r="Y524" s="20"/>
      <c r="Z524" s="20"/>
      <c r="AA524" s="20"/>
    </row>
    <row r="525" spans="1:27" x14ac:dyDescent="0.2">
      <c r="A525" s="20"/>
      <c r="B525" s="20"/>
      <c r="C525" s="20"/>
      <c r="D525" s="20"/>
      <c r="E525" s="20"/>
      <c r="F525" s="20"/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</row>
    <row r="526" spans="1:27" x14ac:dyDescent="0.2">
      <c r="A526" s="20"/>
      <c r="B526" s="20"/>
      <c r="C526" s="20"/>
      <c r="D526" s="20"/>
      <c r="E526" s="20"/>
      <c r="F526" s="20"/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0"/>
      <c r="U526" s="20"/>
      <c r="V526" s="20"/>
      <c r="W526" s="20"/>
      <c r="X526" s="20"/>
      <c r="Y526" s="20"/>
      <c r="Z526" s="20"/>
      <c r="AA526" s="20"/>
    </row>
    <row r="527" spans="1:27" x14ac:dyDescent="0.2">
      <c r="A527" s="20"/>
      <c r="B527" s="20"/>
      <c r="C527" s="20"/>
      <c r="D527" s="20"/>
      <c r="E527" s="20"/>
      <c r="F527" s="20"/>
      <c r="G527" s="20"/>
      <c r="H527" s="20"/>
      <c r="I527" s="20"/>
      <c r="J527" s="20"/>
      <c r="K527" s="20"/>
      <c r="L527" s="20"/>
      <c r="M527" s="20"/>
      <c r="N527" s="20"/>
      <c r="O527" s="20"/>
      <c r="P527" s="20"/>
      <c r="Q527" s="20"/>
      <c r="R527" s="20"/>
      <c r="S527" s="20"/>
      <c r="T527" s="20"/>
      <c r="U527" s="20"/>
      <c r="V527" s="20"/>
      <c r="W527" s="20"/>
      <c r="X527" s="20"/>
      <c r="Y527" s="20"/>
      <c r="Z527" s="20"/>
      <c r="AA527" s="20"/>
    </row>
    <row r="528" spans="1:27" x14ac:dyDescent="0.2">
      <c r="A528" s="20"/>
      <c r="B528" s="20"/>
      <c r="C528" s="20"/>
      <c r="D528" s="20"/>
      <c r="E528" s="20"/>
      <c r="F528" s="20"/>
      <c r="G528" s="20"/>
      <c r="H528" s="20"/>
      <c r="I528" s="20"/>
      <c r="J528" s="20"/>
      <c r="K528" s="20"/>
      <c r="L528" s="20"/>
      <c r="M528" s="20"/>
      <c r="N528" s="20"/>
      <c r="O528" s="20"/>
      <c r="P528" s="20"/>
      <c r="Q528" s="20"/>
      <c r="R528" s="20"/>
      <c r="S528" s="20"/>
      <c r="T528" s="20"/>
      <c r="U528" s="20"/>
      <c r="V528" s="20"/>
      <c r="W528" s="20"/>
      <c r="X528" s="20"/>
      <c r="Y528" s="20"/>
      <c r="Z528" s="20"/>
      <c r="AA528" s="20"/>
    </row>
    <row r="529" spans="1:27" x14ac:dyDescent="0.2">
      <c r="A529" s="20"/>
      <c r="B529" s="20"/>
      <c r="C529" s="20"/>
      <c r="D529" s="20"/>
      <c r="E529" s="20"/>
      <c r="F529" s="20"/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0"/>
      <c r="U529" s="20"/>
      <c r="V529" s="20"/>
      <c r="W529" s="20"/>
      <c r="X529" s="20"/>
      <c r="Y529" s="20"/>
      <c r="Z529" s="20"/>
      <c r="AA529" s="20"/>
    </row>
    <row r="530" spans="1:27" x14ac:dyDescent="0.2">
      <c r="A530" s="20"/>
      <c r="B530" s="20"/>
      <c r="C530" s="20"/>
      <c r="D530" s="20"/>
      <c r="E530" s="20"/>
      <c r="F530" s="20"/>
      <c r="G530" s="20"/>
      <c r="H530" s="20"/>
      <c r="I530" s="20"/>
      <c r="J530" s="20"/>
      <c r="K530" s="20"/>
      <c r="L530" s="20"/>
      <c r="M530" s="20"/>
      <c r="N530" s="20"/>
      <c r="O530" s="20"/>
      <c r="P530" s="20"/>
      <c r="Q530" s="20"/>
      <c r="R530" s="20"/>
      <c r="S530" s="20"/>
      <c r="T530" s="20"/>
      <c r="U530" s="20"/>
      <c r="V530" s="20"/>
      <c r="W530" s="20"/>
      <c r="X530" s="20"/>
      <c r="Y530" s="20"/>
      <c r="Z530" s="20"/>
      <c r="AA530" s="20"/>
    </row>
    <row r="531" spans="1:27" x14ac:dyDescent="0.2">
      <c r="A531" s="20"/>
      <c r="B531" s="20"/>
      <c r="C531" s="20"/>
      <c r="D531" s="20"/>
      <c r="E531" s="20"/>
      <c r="F531" s="20"/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0"/>
      <c r="U531" s="20"/>
      <c r="V531" s="20"/>
      <c r="W531" s="20"/>
      <c r="X531" s="20"/>
      <c r="Y531" s="20"/>
      <c r="Z531" s="20"/>
      <c r="AA531" s="20"/>
    </row>
    <row r="532" spans="1:27" x14ac:dyDescent="0.2">
      <c r="A532" s="20"/>
      <c r="B532" s="20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Z532" s="20"/>
      <c r="AA532" s="20"/>
    </row>
    <row r="533" spans="1:27" x14ac:dyDescent="0.2">
      <c r="A533" s="20"/>
      <c r="B533" s="20"/>
      <c r="C533" s="20"/>
      <c r="D533" s="20"/>
      <c r="E533" s="20"/>
      <c r="F533" s="20"/>
      <c r="G533" s="20"/>
      <c r="H533" s="20"/>
      <c r="I533" s="20"/>
      <c r="J533" s="20"/>
      <c r="K533" s="20"/>
      <c r="L533" s="20"/>
      <c r="M533" s="20"/>
      <c r="N533" s="20"/>
      <c r="O533" s="20"/>
      <c r="P533" s="20"/>
      <c r="Q533" s="20"/>
      <c r="R533" s="20"/>
      <c r="S533" s="20"/>
      <c r="T533" s="20"/>
      <c r="U533" s="20"/>
      <c r="V533" s="20"/>
      <c r="W533" s="20"/>
      <c r="X533" s="20"/>
      <c r="Y533" s="20"/>
      <c r="Z533" s="20"/>
      <c r="AA533" s="20"/>
    </row>
    <row r="534" spans="1:27" x14ac:dyDescent="0.2">
      <c r="A534" s="20"/>
      <c r="B534" s="20"/>
      <c r="C534" s="20"/>
      <c r="D534" s="20"/>
      <c r="E534" s="20"/>
      <c r="F534" s="20"/>
      <c r="G534" s="20"/>
      <c r="H534" s="20"/>
      <c r="I534" s="20"/>
      <c r="J534" s="20"/>
      <c r="K534" s="20"/>
      <c r="L534" s="20"/>
      <c r="M534" s="20"/>
      <c r="N534" s="20"/>
      <c r="O534" s="20"/>
      <c r="P534" s="20"/>
      <c r="Q534" s="20"/>
      <c r="R534" s="20"/>
      <c r="S534" s="20"/>
      <c r="T534" s="20"/>
      <c r="U534" s="20"/>
      <c r="V534" s="20"/>
      <c r="W534" s="20"/>
      <c r="X534" s="20"/>
      <c r="Y534" s="20"/>
      <c r="Z534" s="20"/>
      <c r="AA534" s="20"/>
    </row>
    <row r="535" spans="1:27" x14ac:dyDescent="0.2">
      <c r="A535" s="20"/>
      <c r="B535" s="20"/>
      <c r="C535" s="20"/>
      <c r="D535" s="20"/>
      <c r="E535" s="20"/>
      <c r="F535" s="20"/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0"/>
      <c r="U535" s="20"/>
      <c r="V535" s="20"/>
      <c r="W535" s="20"/>
      <c r="X535" s="20"/>
      <c r="Y535" s="20"/>
      <c r="Z535" s="20"/>
      <c r="AA535" s="20"/>
    </row>
    <row r="536" spans="1:27" x14ac:dyDescent="0.2">
      <c r="A536" s="20"/>
      <c r="B536" s="20"/>
      <c r="C536" s="20"/>
      <c r="D536" s="20"/>
      <c r="E536" s="20"/>
      <c r="F536" s="20"/>
      <c r="G536" s="20"/>
      <c r="H536" s="20"/>
      <c r="I536" s="20"/>
      <c r="J536" s="20"/>
      <c r="K536" s="20"/>
      <c r="L536" s="20"/>
      <c r="M536" s="20"/>
      <c r="N536" s="20"/>
      <c r="O536" s="20"/>
      <c r="P536" s="20"/>
      <c r="Q536" s="20"/>
      <c r="R536" s="20"/>
      <c r="S536" s="20"/>
      <c r="T536" s="20"/>
      <c r="U536" s="20"/>
      <c r="V536" s="20"/>
      <c r="W536" s="20"/>
      <c r="X536" s="20"/>
      <c r="Y536" s="20"/>
      <c r="Z536" s="20"/>
      <c r="AA536" s="20"/>
    </row>
    <row r="537" spans="1:27" x14ac:dyDescent="0.2">
      <c r="A537" s="20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  <c r="V537" s="20"/>
      <c r="W537" s="20"/>
      <c r="X537" s="20"/>
      <c r="Y537" s="20"/>
      <c r="Z537" s="20"/>
      <c r="AA537" s="20"/>
    </row>
    <row r="538" spans="1:27" x14ac:dyDescent="0.2">
      <c r="A538" s="20"/>
      <c r="B538" s="20"/>
      <c r="C538" s="20"/>
      <c r="D538" s="20"/>
      <c r="E538" s="20"/>
      <c r="F538" s="20"/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0"/>
      <c r="U538" s="20"/>
      <c r="V538" s="20"/>
      <c r="W538" s="20"/>
      <c r="X538" s="20"/>
      <c r="Y538" s="20"/>
      <c r="Z538" s="20"/>
      <c r="AA538" s="20"/>
    </row>
    <row r="539" spans="1:27" x14ac:dyDescent="0.2">
      <c r="A539" s="20"/>
      <c r="B539" s="20"/>
      <c r="C539" s="20"/>
      <c r="D539" s="20"/>
      <c r="E539" s="20"/>
      <c r="F539" s="20"/>
      <c r="G539" s="20"/>
      <c r="H539" s="20"/>
      <c r="I539" s="20"/>
      <c r="J539" s="20"/>
      <c r="K539" s="20"/>
      <c r="L539" s="20"/>
      <c r="M539" s="20"/>
      <c r="N539" s="20"/>
      <c r="O539" s="20"/>
      <c r="P539" s="20"/>
      <c r="Q539" s="20"/>
      <c r="R539" s="20"/>
      <c r="S539" s="20"/>
      <c r="T539" s="20"/>
      <c r="U539" s="20"/>
      <c r="V539" s="20"/>
      <c r="W539" s="20"/>
      <c r="X539" s="20"/>
      <c r="Y539" s="20"/>
      <c r="Z539" s="20"/>
      <c r="AA539" s="20"/>
    </row>
    <row r="540" spans="1:27" x14ac:dyDescent="0.2">
      <c r="A540" s="20"/>
      <c r="B540" s="20"/>
      <c r="C540" s="20"/>
      <c r="D540" s="20"/>
      <c r="E540" s="20"/>
      <c r="F540" s="20"/>
      <c r="G540" s="20"/>
      <c r="H540" s="20"/>
      <c r="I540" s="20"/>
      <c r="J540" s="20"/>
      <c r="K540" s="20"/>
      <c r="L540" s="20"/>
      <c r="M540" s="20"/>
      <c r="N540" s="20"/>
      <c r="O540" s="20"/>
      <c r="P540" s="20"/>
      <c r="Q540" s="20"/>
      <c r="R540" s="20"/>
      <c r="S540" s="20"/>
      <c r="T540" s="20"/>
      <c r="U540" s="20"/>
      <c r="V540" s="20"/>
      <c r="W540" s="20"/>
      <c r="X540" s="20"/>
      <c r="Y540" s="20"/>
      <c r="Z540" s="20"/>
      <c r="AA540" s="20"/>
    </row>
    <row r="541" spans="1:27" x14ac:dyDescent="0.2">
      <c r="A541" s="20"/>
      <c r="B541" s="20"/>
      <c r="C541" s="20"/>
      <c r="D541" s="20"/>
      <c r="E541" s="20"/>
      <c r="F541" s="20"/>
      <c r="G541" s="20"/>
      <c r="H541" s="20"/>
      <c r="I541" s="20"/>
      <c r="J541" s="20"/>
      <c r="K541" s="20"/>
      <c r="L541" s="20"/>
      <c r="M541" s="20"/>
      <c r="N541" s="20"/>
      <c r="O541" s="20"/>
      <c r="P541" s="20"/>
      <c r="Q541" s="20"/>
      <c r="R541" s="20"/>
      <c r="S541" s="20"/>
      <c r="T541" s="20"/>
      <c r="U541" s="20"/>
      <c r="V541" s="20"/>
      <c r="W541" s="20"/>
      <c r="X541" s="20"/>
      <c r="Y541" s="20"/>
      <c r="Z541" s="20"/>
      <c r="AA541" s="20"/>
    </row>
    <row r="542" spans="1:27" x14ac:dyDescent="0.2">
      <c r="A542" s="20"/>
      <c r="B542" s="20"/>
      <c r="C542" s="20"/>
      <c r="D542" s="20"/>
      <c r="E542" s="20"/>
      <c r="F542" s="20"/>
      <c r="G542" s="20"/>
      <c r="H542" s="20"/>
      <c r="I542" s="20"/>
      <c r="J542" s="20"/>
      <c r="K542" s="20"/>
      <c r="L542" s="20"/>
      <c r="M542" s="20"/>
      <c r="N542" s="20"/>
      <c r="O542" s="20"/>
      <c r="P542" s="20"/>
      <c r="Q542" s="20"/>
      <c r="R542" s="20"/>
      <c r="S542" s="20"/>
      <c r="T542" s="20"/>
      <c r="U542" s="20"/>
      <c r="V542" s="20"/>
      <c r="W542" s="20"/>
      <c r="X542" s="20"/>
      <c r="Y542" s="20"/>
      <c r="Z542" s="20"/>
      <c r="AA542" s="20"/>
    </row>
    <row r="543" spans="1:27" x14ac:dyDescent="0.2">
      <c r="A543" s="20"/>
      <c r="B543" s="20"/>
      <c r="C543" s="20"/>
      <c r="D543" s="20"/>
      <c r="E543" s="20"/>
      <c r="F543" s="20"/>
      <c r="G543" s="20"/>
      <c r="H543" s="20"/>
      <c r="I543" s="20"/>
      <c r="J543" s="20"/>
      <c r="K543" s="20"/>
      <c r="L543" s="20"/>
      <c r="M543" s="20"/>
      <c r="N543" s="20"/>
      <c r="O543" s="20"/>
      <c r="P543" s="20"/>
      <c r="Q543" s="20"/>
      <c r="R543" s="20"/>
      <c r="S543" s="20"/>
      <c r="T543" s="20"/>
      <c r="U543" s="20"/>
      <c r="V543" s="20"/>
      <c r="W543" s="20"/>
      <c r="X543" s="20"/>
      <c r="Y543" s="20"/>
      <c r="Z543" s="20"/>
      <c r="AA543" s="20"/>
    </row>
    <row r="544" spans="1:27" x14ac:dyDescent="0.2">
      <c r="A544" s="20"/>
      <c r="B544" s="20"/>
      <c r="C544" s="20"/>
      <c r="D544" s="20"/>
      <c r="E544" s="20"/>
      <c r="F544" s="20"/>
      <c r="G544" s="20"/>
      <c r="H544" s="20"/>
      <c r="I544" s="20"/>
      <c r="J544" s="20"/>
      <c r="K544" s="20"/>
      <c r="L544" s="20"/>
      <c r="M544" s="20"/>
      <c r="N544" s="20"/>
      <c r="O544" s="20"/>
      <c r="P544" s="20"/>
      <c r="Q544" s="20"/>
      <c r="R544" s="20"/>
      <c r="S544" s="20"/>
      <c r="T544" s="20"/>
      <c r="U544" s="20"/>
      <c r="V544" s="20"/>
      <c r="W544" s="20"/>
      <c r="X544" s="20"/>
      <c r="Y544" s="20"/>
      <c r="Z544" s="20"/>
      <c r="AA544" s="20"/>
    </row>
    <row r="545" spans="1:27" x14ac:dyDescent="0.2">
      <c r="A545" s="20"/>
      <c r="B545" s="20"/>
      <c r="C545" s="20"/>
      <c r="D545" s="20"/>
      <c r="E545" s="20"/>
      <c r="F545" s="20"/>
      <c r="G545" s="20"/>
      <c r="H545" s="20"/>
      <c r="I545" s="20"/>
      <c r="J545" s="20"/>
      <c r="K545" s="20"/>
      <c r="L545" s="20"/>
      <c r="M545" s="20"/>
      <c r="N545" s="20"/>
      <c r="O545" s="20"/>
      <c r="P545" s="20"/>
      <c r="Q545" s="20"/>
      <c r="R545" s="20"/>
      <c r="S545" s="20"/>
      <c r="T545" s="20"/>
      <c r="U545" s="20"/>
      <c r="V545" s="20"/>
      <c r="W545" s="20"/>
      <c r="X545" s="20"/>
      <c r="Y545" s="20"/>
      <c r="Z545" s="20"/>
      <c r="AA545" s="20"/>
    </row>
    <row r="546" spans="1:27" x14ac:dyDescent="0.2">
      <c r="A546" s="20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  <c r="V546" s="20"/>
      <c r="W546" s="20"/>
      <c r="X546" s="20"/>
      <c r="Y546" s="20"/>
      <c r="Z546" s="20"/>
      <c r="AA546" s="20"/>
    </row>
    <row r="547" spans="1:27" x14ac:dyDescent="0.2">
      <c r="A547" s="20"/>
      <c r="B547" s="20"/>
      <c r="C547" s="20"/>
      <c r="D547" s="20"/>
      <c r="E547" s="20"/>
      <c r="F547" s="20"/>
      <c r="G547" s="20"/>
      <c r="H547" s="20"/>
      <c r="I547" s="20"/>
      <c r="J547" s="20"/>
      <c r="K547" s="20"/>
      <c r="L547" s="20"/>
      <c r="M547" s="20"/>
      <c r="N547" s="20"/>
      <c r="O547" s="20"/>
      <c r="P547" s="20"/>
      <c r="Q547" s="20"/>
      <c r="R547" s="20"/>
      <c r="S547" s="20"/>
      <c r="T547" s="20"/>
      <c r="U547" s="20"/>
      <c r="V547" s="20"/>
      <c r="W547" s="20"/>
      <c r="X547" s="20"/>
      <c r="Y547" s="20"/>
      <c r="Z547" s="20"/>
      <c r="AA547" s="20"/>
    </row>
    <row r="548" spans="1:27" x14ac:dyDescent="0.2">
      <c r="A548" s="20"/>
      <c r="B548" s="20"/>
      <c r="C548" s="20"/>
      <c r="D548" s="20"/>
      <c r="E548" s="20"/>
      <c r="F548" s="20"/>
      <c r="G548" s="20"/>
      <c r="H548" s="20"/>
      <c r="I548" s="20"/>
      <c r="J548" s="20"/>
      <c r="K548" s="20"/>
      <c r="L548" s="20"/>
      <c r="M548" s="20"/>
      <c r="N548" s="20"/>
      <c r="O548" s="20"/>
      <c r="P548" s="20"/>
      <c r="Q548" s="20"/>
      <c r="R548" s="20"/>
      <c r="S548" s="20"/>
      <c r="T548" s="20"/>
      <c r="U548" s="20"/>
      <c r="V548" s="20"/>
      <c r="W548" s="20"/>
      <c r="X548" s="20"/>
      <c r="Y548" s="20"/>
      <c r="Z548" s="20"/>
      <c r="AA548" s="20"/>
    </row>
    <row r="549" spans="1:27" x14ac:dyDescent="0.2">
      <c r="A549" s="20"/>
      <c r="B549" s="20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</row>
    <row r="550" spans="1:27" x14ac:dyDescent="0.2">
      <c r="A550" s="20"/>
      <c r="B550" s="20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Z550" s="20"/>
      <c r="AA550" s="20"/>
    </row>
    <row r="551" spans="1:27" x14ac:dyDescent="0.2">
      <c r="A551" s="20"/>
      <c r="B551" s="20"/>
      <c r="C551" s="20"/>
      <c r="D551" s="20"/>
      <c r="E551" s="20"/>
      <c r="F551" s="20"/>
      <c r="G551" s="20"/>
      <c r="H551" s="20"/>
      <c r="I551" s="20"/>
      <c r="J551" s="20"/>
      <c r="K551" s="20"/>
      <c r="L551" s="20"/>
      <c r="M551" s="20"/>
      <c r="N551" s="20"/>
      <c r="O551" s="20"/>
      <c r="P551" s="20"/>
      <c r="Q551" s="20"/>
      <c r="R551" s="20"/>
      <c r="S551" s="20"/>
      <c r="T551" s="20"/>
      <c r="U551" s="20"/>
      <c r="V551" s="20"/>
      <c r="W551" s="20"/>
      <c r="X551" s="20"/>
      <c r="Y551" s="20"/>
      <c r="Z551" s="20"/>
      <c r="AA551" s="20"/>
    </row>
    <row r="552" spans="1:27" x14ac:dyDescent="0.2">
      <c r="A552" s="20"/>
      <c r="B552" s="20"/>
      <c r="C552" s="20"/>
      <c r="D552" s="20"/>
      <c r="E552" s="20"/>
      <c r="F552" s="20"/>
      <c r="G552" s="20"/>
      <c r="H552" s="20"/>
      <c r="I552" s="20"/>
      <c r="J552" s="20"/>
      <c r="K552" s="20"/>
      <c r="L552" s="20"/>
      <c r="M552" s="20"/>
      <c r="N552" s="20"/>
      <c r="O552" s="20"/>
      <c r="P552" s="20"/>
      <c r="Q552" s="20"/>
      <c r="R552" s="20"/>
      <c r="S552" s="20"/>
      <c r="T552" s="20"/>
      <c r="U552" s="20"/>
      <c r="V552" s="20"/>
      <c r="W552" s="20"/>
      <c r="X552" s="20"/>
      <c r="Y552" s="20"/>
      <c r="Z552" s="20"/>
      <c r="AA552" s="20"/>
    </row>
    <row r="553" spans="1:27" x14ac:dyDescent="0.2">
      <c r="A553" s="20"/>
      <c r="B553" s="20"/>
      <c r="C553" s="20"/>
      <c r="D553" s="20"/>
      <c r="E553" s="20"/>
      <c r="F553" s="20"/>
      <c r="G553" s="20"/>
      <c r="H553" s="20"/>
      <c r="I553" s="20"/>
      <c r="J553" s="20"/>
      <c r="K553" s="20"/>
      <c r="L553" s="20"/>
      <c r="M553" s="20"/>
      <c r="N553" s="20"/>
      <c r="O553" s="20"/>
      <c r="P553" s="20"/>
      <c r="Q553" s="20"/>
      <c r="R553" s="20"/>
      <c r="S553" s="20"/>
      <c r="T553" s="20"/>
      <c r="U553" s="20"/>
      <c r="V553" s="20"/>
      <c r="W553" s="20"/>
      <c r="X553" s="20"/>
      <c r="Y553" s="20"/>
      <c r="Z553" s="20"/>
      <c r="AA553" s="20"/>
    </row>
    <row r="554" spans="1:27" x14ac:dyDescent="0.2">
      <c r="A554" s="20"/>
      <c r="B554" s="20"/>
      <c r="C554" s="20"/>
      <c r="D554" s="20"/>
      <c r="E554" s="20"/>
      <c r="F554" s="20"/>
      <c r="G554" s="20"/>
      <c r="H554" s="20"/>
      <c r="I554" s="20"/>
      <c r="J554" s="20"/>
      <c r="K554" s="20"/>
      <c r="L554" s="20"/>
      <c r="M554" s="20"/>
      <c r="N554" s="20"/>
      <c r="O554" s="20"/>
      <c r="P554" s="20"/>
      <c r="Q554" s="20"/>
      <c r="R554" s="20"/>
      <c r="S554" s="20"/>
      <c r="T554" s="20"/>
      <c r="U554" s="20"/>
      <c r="V554" s="20"/>
      <c r="W554" s="20"/>
      <c r="X554" s="20"/>
      <c r="Y554" s="20"/>
      <c r="Z554" s="20"/>
      <c r="AA554" s="20"/>
    </row>
    <row r="555" spans="1:27" x14ac:dyDescent="0.2">
      <c r="A555" s="20"/>
      <c r="B555" s="20"/>
      <c r="C555" s="20"/>
      <c r="D555" s="20"/>
      <c r="E555" s="20"/>
      <c r="F555" s="20"/>
      <c r="G555" s="20"/>
      <c r="H555" s="20"/>
      <c r="I555" s="20"/>
      <c r="J555" s="20"/>
      <c r="K555" s="20"/>
      <c r="L555" s="20"/>
      <c r="M555" s="20"/>
      <c r="N555" s="20"/>
      <c r="O555" s="20"/>
      <c r="P555" s="20"/>
      <c r="Q555" s="20"/>
      <c r="R555" s="20"/>
      <c r="S555" s="20"/>
      <c r="T555" s="20"/>
      <c r="U555" s="20"/>
      <c r="V555" s="20"/>
      <c r="W555" s="20"/>
      <c r="X555" s="20"/>
      <c r="Y555" s="20"/>
      <c r="Z555" s="20"/>
      <c r="AA555" s="20"/>
    </row>
    <row r="556" spans="1:27" x14ac:dyDescent="0.2">
      <c r="A556" s="20"/>
      <c r="B556" s="20"/>
      <c r="C556" s="20"/>
      <c r="D556" s="20"/>
      <c r="E556" s="20"/>
      <c r="F556" s="20"/>
      <c r="G556" s="20"/>
      <c r="H556" s="20"/>
      <c r="I556" s="20"/>
      <c r="J556" s="20"/>
      <c r="K556" s="20"/>
      <c r="L556" s="20"/>
      <c r="M556" s="20"/>
      <c r="N556" s="20"/>
      <c r="O556" s="20"/>
      <c r="P556" s="20"/>
      <c r="Q556" s="20"/>
      <c r="R556" s="20"/>
      <c r="S556" s="20"/>
      <c r="T556" s="20"/>
      <c r="U556" s="20"/>
      <c r="V556" s="20"/>
      <c r="W556" s="20"/>
      <c r="X556" s="20"/>
      <c r="Y556" s="20"/>
      <c r="Z556" s="20"/>
      <c r="AA556" s="20"/>
    </row>
    <row r="557" spans="1:27" x14ac:dyDescent="0.2">
      <c r="A557" s="20"/>
      <c r="B557" s="20"/>
      <c r="C557" s="20"/>
      <c r="D557" s="20"/>
      <c r="E557" s="20"/>
      <c r="F557" s="20"/>
      <c r="G557" s="20"/>
      <c r="H557" s="20"/>
      <c r="I557" s="20"/>
      <c r="J557" s="20"/>
      <c r="K557" s="20"/>
      <c r="L557" s="20"/>
      <c r="M557" s="20"/>
      <c r="N557" s="20"/>
      <c r="O557" s="20"/>
      <c r="P557" s="20"/>
      <c r="Q557" s="20"/>
      <c r="R557" s="20"/>
      <c r="S557" s="20"/>
      <c r="T557" s="20"/>
      <c r="U557" s="20"/>
      <c r="V557" s="20"/>
      <c r="W557" s="20"/>
      <c r="X557" s="20"/>
      <c r="Y557" s="20"/>
      <c r="Z557" s="20"/>
      <c r="AA557" s="20"/>
    </row>
    <row r="558" spans="1:27" x14ac:dyDescent="0.2">
      <c r="A558" s="20"/>
      <c r="B558" s="20"/>
      <c r="C558" s="20"/>
      <c r="D558" s="20"/>
      <c r="E558" s="20"/>
      <c r="F558" s="20"/>
      <c r="G558" s="20"/>
      <c r="H558" s="20"/>
      <c r="I558" s="20"/>
      <c r="J558" s="20"/>
      <c r="K558" s="20"/>
      <c r="L558" s="20"/>
      <c r="M558" s="20"/>
      <c r="N558" s="20"/>
      <c r="O558" s="20"/>
      <c r="P558" s="20"/>
      <c r="Q558" s="20"/>
      <c r="R558" s="20"/>
      <c r="S558" s="20"/>
      <c r="T558" s="20"/>
      <c r="U558" s="20"/>
      <c r="V558" s="20"/>
      <c r="W558" s="20"/>
      <c r="X558" s="20"/>
      <c r="Y558" s="20"/>
      <c r="Z558" s="20"/>
      <c r="AA558" s="20"/>
    </row>
    <row r="559" spans="1:27" x14ac:dyDescent="0.2">
      <c r="A559" s="20"/>
      <c r="B559" s="20"/>
      <c r="C559" s="20"/>
      <c r="D559" s="20"/>
      <c r="E559" s="20"/>
      <c r="F559" s="20"/>
      <c r="G559" s="20"/>
      <c r="H559" s="20"/>
      <c r="I559" s="20"/>
      <c r="J559" s="20"/>
      <c r="K559" s="20"/>
      <c r="L559" s="20"/>
      <c r="M559" s="20"/>
      <c r="N559" s="20"/>
      <c r="O559" s="20"/>
      <c r="P559" s="20"/>
      <c r="Q559" s="20"/>
      <c r="R559" s="20"/>
      <c r="S559" s="20"/>
      <c r="T559" s="20"/>
      <c r="U559" s="20"/>
      <c r="V559" s="20"/>
      <c r="W559" s="20"/>
      <c r="X559" s="20"/>
      <c r="Y559" s="20"/>
      <c r="Z559" s="20"/>
      <c r="AA559" s="20"/>
    </row>
    <row r="560" spans="1:27" x14ac:dyDescent="0.2">
      <c r="A560" s="20"/>
      <c r="B560" s="20"/>
      <c r="C560" s="20"/>
      <c r="D560" s="20"/>
      <c r="E560" s="20"/>
      <c r="F560" s="20"/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</row>
    <row r="561" spans="1:27" x14ac:dyDescent="0.2">
      <c r="A561" s="20"/>
      <c r="B561" s="20"/>
      <c r="C561" s="20"/>
      <c r="D561" s="20"/>
      <c r="E561" s="20"/>
      <c r="F561" s="20"/>
      <c r="G561" s="20"/>
      <c r="H561" s="20"/>
      <c r="I561" s="20"/>
      <c r="J561" s="20"/>
      <c r="K561" s="20"/>
      <c r="L561" s="20"/>
      <c r="M561" s="20"/>
      <c r="N561" s="20"/>
      <c r="O561" s="20"/>
      <c r="P561" s="20"/>
      <c r="Q561" s="20"/>
      <c r="R561" s="20"/>
      <c r="S561" s="20"/>
      <c r="T561" s="20"/>
      <c r="U561" s="20"/>
      <c r="V561" s="20"/>
      <c r="W561" s="20"/>
      <c r="X561" s="20"/>
      <c r="Y561" s="20"/>
      <c r="Z561" s="20"/>
      <c r="AA561" s="20"/>
    </row>
    <row r="562" spans="1:27" x14ac:dyDescent="0.2">
      <c r="A562" s="20"/>
      <c r="B562" s="20"/>
      <c r="C562" s="20"/>
      <c r="D562" s="20"/>
      <c r="E562" s="20"/>
      <c r="F562" s="20"/>
      <c r="G562" s="20"/>
      <c r="H562" s="20"/>
      <c r="I562" s="20"/>
      <c r="J562" s="20"/>
      <c r="K562" s="20"/>
      <c r="L562" s="20"/>
      <c r="M562" s="20"/>
      <c r="N562" s="20"/>
      <c r="O562" s="20"/>
      <c r="P562" s="20"/>
      <c r="Q562" s="20"/>
      <c r="R562" s="20"/>
      <c r="S562" s="20"/>
      <c r="T562" s="20"/>
      <c r="U562" s="20"/>
      <c r="V562" s="20"/>
      <c r="W562" s="20"/>
      <c r="X562" s="20"/>
      <c r="Y562" s="20"/>
      <c r="Z562" s="20"/>
      <c r="AA562" s="20"/>
    </row>
    <row r="563" spans="1:27" x14ac:dyDescent="0.2">
      <c r="A563" s="20"/>
      <c r="B563" s="20"/>
      <c r="C563" s="20"/>
      <c r="D563" s="20"/>
      <c r="E563" s="20"/>
      <c r="F563" s="20"/>
      <c r="G563" s="20"/>
      <c r="H563" s="20"/>
      <c r="I563" s="20"/>
      <c r="J563" s="20"/>
      <c r="K563" s="20"/>
      <c r="L563" s="20"/>
      <c r="M563" s="20"/>
      <c r="N563" s="20"/>
      <c r="O563" s="20"/>
      <c r="P563" s="20"/>
      <c r="Q563" s="20"/>
      <c r="R563" s="20"/>
      <c r="S563" s="20"/>
      <c r="T563" s="20"/>
      <c r="U563" s="20"/>
      <c r="V563" s="20"/>
      <c r="W563" s="20"/>
      <c r="X563" s="20"/>
      <c r="Y563" s="20"/>
      <c r="Z563" s="20"/>
      <c r="AA563" s="20"/>
    </row>
    <row r="564" spans="1:27" x14ac:dyDescent="0.2">
      <c r="A564" s="20"/>
      <c r="B564" s="20"/>
      <c r="C564" s="20"/>
      <c r="D564" s="20"/>
      <c r="E564" s="20"/>
      <c r="F564" s="20"/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20"/>
      <c r="U564" s="20"/>
      <c r="V564" s="20"/>
      <c r="W564" s="20"/>
      <c r="X564" s="20"/>
      <c r="Y564" s="20"/>
      <c r="Z564" s="20"/>
      <c r="AA564" s="20"/>
    </row>
    <row r="565" spans="1:27" x14ac:dyDescent="0.2">
      <c r="A565" s="20"/>
      <c r="B565" s="20"/>
      <c r="C565" s="20"/>
      <c r="D565" s="20"/>
      <c r="E565" s="20"/>
      <c r="F565" s="20"/>
      <c r="G565" s="20"/>
      <c r="H565" s="20"/>
      <c r="I565" s="20"/>
      <c r="J565" s="20"/>
      <c r="K565" s="20"/>
      <c r="L565" s="20"/>
      <c r="M565" s="20"/>
      <c r="N565" s="20"/>
      <c r="O565" s="20"/>
      <c r="P565" s="20"/>
      <c r="Q565" s="20"/>
      <c r="R565" s="20"/>
      <c r="S565" s="20"/>
      <c r="T565" s="20"/>
      <c r="U565" s="20"/>
      <c r="V565" s="20"/>
      <c r="W565" s="20"/>
      <c r="X565" s="20"/>
      <c r="Y565" s="20"/>
      <c r="Z565" s="20"/>
      <c r="AA565" s="20"/>
    </row>
    <row r="566" spans="1:27" x14ac:dyDescent="0.2">
      <c r="A566" s="20"/>
      <c r="B566" s="20"/>
      <c r="C566" s="20"/>
      <c r="D566" s="20"/>
      <c r="E566" s="20"/>
      <c r="F566" s="20"/>
      <c r="G566" s="20"/>
      <c r="H566" s="20"/>
      <c r="I566" s="20"/>
      <c r="J566" s="20"/>
      <c r="K566" s="20"/>
      <c r="L566" s="20"/>
      <c r="M566" s="20"/>
      <c r="N566" s="20"/>
      <c r="O566" s="20"/>
      <c r="P566" s="20"/>
      <c r="Q566" s="20"/>
      <c r="R566" s="20"/>
      <c r="S566" s="20"/>
      <c r="T566" s="20"/>
      <c r="U566" s="20"/>
      <c r="V566" s="20"/>
      <c r="W566" s="20"/>
      <c r="X566" s="20"/>
      <c r="Y566" s="20"/>
      <c r="Z566" s="20"/>
      <c r="AA566" s="20"/>
    </row>
    <row r="567" spans="1:27" x14ac:dyDescent="0.2">
      <c r="A567" s="20"/>
      <c r="B567" s="20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</row>
    <row r="568" spans="1:27" x14ac:dyDescent="0.2">
      <c r="A568" s="20"/>
      <c r="B568" s="20"/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</row>
    <row r="569" spans="1:27" x14ac:dyDescent="0.2">
      <c r="A569" s="20"/>
      <c r="B569" s="20"/>
      <c r="C569" s="20"/>
      <c r="D569" s="20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  <c r="V569" s="20"/>
      <c r="W569" s="20"/>
      <c r="X569" s="20"/>
      <c r="Y569" s="20"/>
      <c r="Z569" s="20"/>
      <c r="AA569" s="20"/>
    </row>
    <row r="570" spans="1:27" x14ac:dyDescent="0.2">
      <c r="A570" s="20"/>
      <c r="B570" s="20"/>
      <c r="C570" s="20"/>
      <c r="D570" s="20"/>
      <c r="E570" s="20"/>
      <c r="F570" s="20"/>
      <c r="G570" s="20"/>
      <c r="H570" s="20"/>
      <c r="I570" s="20"/>
      <c r="J570" s="20"/>
      <c r="K570" s="20"/>
      <c r="L570" s="20"/>
      <c r="M570" s="20"/>
      <c r="N570" s="20"/>
      <c r="O570" s="20"/>
      <c r="P570" s="20"/>
      <c r="Q570" s="20"/>
      <c r="R570" s="20"/>
      <c r="S570" s="20"/>
      <c r="T570" s="20"/>
      <c r="U570" s="20"/>
      <c r="V570" s="20"/>
      <c r="W570" s="20"/>
      <c r="X570" s="20"/>
      <c r="Y570" s="20"/>
      <c r="Z570" s="20"/>
      <c r="AA570" s="20"/>
    </row>
    <row r="571" spans="1:27" x14ac:dyDescent="0.2">
      <c r="A571" s="20"/>
      <c r="B571" s="20"/>
      <c r="C571" s="20"/>
      <c r="D571" s="20"/>
      <c r="E571" s="20"/>
      <c r="F571" s="20"/>
      <c r="G571" s="20"/>
      <c r="H571" s="20"/>
      <c r="I571" s="20"/>
      <c r="J571" s="20"/>
      <c r="K571" s="20"/>
      <c r="L571" s="20"/>
      <c r="M571" s="20"/>
      <c r="N571" s="20"/>
      <c r="O571" s="20"/>
      <c r="P571" s="20"/>
      <c r="Q571" s="20"/>
      <c r="R571" s="20"/>
      <c r="S571" s="20"/>
      <c r="T571" s="20"/>
      <c r="U571" s="20"/>
      <c r="V571" s="20"/>
      <c r="W571" s="20"/>
      <c r="X571" s="20"/>
      <c r="Y571" s="20"/>
      <c r="Z571" s="20"/>
      <c r="AA571" s="20"/>
    </row>
    <row r="572" spans="1:27" x14ac:dyDescent="0.2">
      <c r="A572" s="20"/>
      <c r="B572" s="20"/>
      <c r="C572" s="20"/>
      <c r="D572" s="20"/>
      <c r="E572" s="20"/>
      <c r="F572" s="20"/>
      <c r="G572" s="20"/>
      <c r="H572" s="20"/>
      <c r="I572" s="20"/>
      <c r="J572" s="20"/>
      <c r="K572" s="20"/>
      <c r="L572" s="20"/>
      <c r="M572" s="20"/>
      <c r="N572" s="20"/>
      <c r="O572" s="20"/>
      <c r="P572" s="20"/>
      <c r="Q572" s="20"/>
      <c r="R572" s="20"/>
      <c r="S572" s="20"/>
      <c r="T572" s="20"/>
      <c r="U572" s="20"/>
      <c r="V572" s="20"/>
      <c r="W572" s="20"/>
      <c r="X572" s="20"/>
      <c r="Y572" s="20"/>
      <c r="Z572" s="20"/>
      <c r="AA572" s="20"/>
    </row>
    <row r="573" spans="1:27" x14ac:dyDescent="0.2">
      <c r="A573" s="20"/>
      <c r="B573" s="20"/>
      <c r="C573" s="20"/>
      <c r="D573" s="20"/>
      <c r="E573" s="20"/>
      <c r="F573" s="20"/>
      <c r="G573" s="20"/>
      <c r="H573" s="20"/>
      <c r="I573" s="20"/>
      <c r="J573" s="20"/>
      <c r="K573" s="20"/>
      <c r="L573" s="20"/>
      <c r="M573" s="20"/>
      <c r="N573" s="20"/>
      <c r="O573" s="20"/>
      <c r="P573" s="20"/>
      <c r="Q573" s="20"/>
      <c r="R573" s="20"/>
      <c r="S573" s="20"/>
      <c r="T573" s="20"/>
      <c r="U573" s="20"/>
      <c r="V573" s="20"/>
      <c r="W573" s="20"/>
      <c r="X573" s="20"/>
      <c r="Y573" s="20"/>
      <c r="Z573" s="20"/>
      <c r="AA573" s="20"/>
    </row>
    <row r="574" spans="1:27" x14ac:dyDescent="0.2">
      <c r="A574" s="20"/>
      <c r="B574" s="20"/>
      <c r="C574" s="20"/>
      <c r="D574" s="20"/>
      <c r="E574" s="20"/>
      <c r="F574" s="20"/>
      <c r="G574" s="20"/>
      <c r="H574" s="20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20"/>
      <c r="Y574" s="20"/>
      <c r="Z574" s="20"/>
      <c r="AA574" s="20"/>
    </row>
    <row r="575" spans="1:27" x14ac:dyDescent="0.2">
      <c r="A575" s="20"/>
      <c r="B575" s="20"/>
      <c r="C575" s="20"/>
      <c r="D575" s="20"/>
      <c r="E575" s="20"/>
      <c r="F575" s="20"/>
      <c r="G575" s="20"/>
      <c r="H575" s="20"/>
      <c r="I575" s="20"/>
      <c r="J575" s="20"/>
      <c r="K575" s="20"/>
      <c r="L575" s="20"/>
      <c r="M575" s="20"/>
      <c r="N575" s="20"/>
      <c r="O575" s="20"/>
      <c r="P575" s="20"/>
      <c r="Q575" s="20"/>
      <c r="R575" s="20"/>
      <c r="S575" s="20"/>
      <c r="T575" s="20"/>
      <c r="U575" s="20"/>
      <c r="V575" s="20"/>
      <c r="W575" s="20"/>
      <c r="X575" s="20"/>
      <c r="Y575" s="20"/>
      <c r="Z575" s="20"/>
      <c r="AA575" s="20"/>
    </row>
    <row r="576" spans="1:27" x14ac:dyDescent="0.2">
      <c r="A576" s="20"/>
      <c r="B576" s="20"/>
      <c r="C576" s="20"/>
      <c r="D576" s="20"/>
      <c r="E576" s="20"/>
      <c r="F576" s="20"/>
      <c r="G576" s="20"/>
      <c r="H576" s="20"/>
      <c r="I576" s="20"/>
      <c r="J576" s="20"/>
      <c r="K576" s="20"/>
      <c r="L576" s="20"/>
      <c r="M576" s="20"/>
      <c r="N576" s="20"/>
      <c r="O576" s="20"/>
      <c r="P576" s="20"/>
      <c r="Q576" s="20"/>
      <c r="R576" s="20"/>
      <c r="S576" s="20"/>
      <c r="T576" s="20"/>
      <c r="U576" s="20"/>
      <c r="V576" s="20"/>
      <c r="W576" s="20"/>
      <c r="X576" s="20"/>
      <c r="Y576" s="20"/>
      <c r="Z576" s="20"/>
      <c r="AA576" s="20"/>
    </row>
    <row r="577" spans="1:27" x14ac:dyDescent="0.2">
      <c r="A577" s="20"/>
      <c r="B577" s="20"/>
      <c r="C577" s="20"/>
      <c r="D577" s="20"/>
      <c r="E577" s="20"/>
      <c r="F577" s="20"/>
      <c r="G577" s="20"/>
      <c r="H577" s="20"/>
      <c r="I577" s="20"/>
      <c r="J577" s="20"/>
      <c r="K577" s="20"/>
      <c r="L577" s="20"/>
      <c r="M577" s="20"/>
      <c r="N577" s="20"/>
      <c r="O577" s="20"/>
      <c r="P577" s="20"/>
      <c r="Q577" s="20"/>
      <c r="R577" s="20"/>
      <c r="S577" s="20"/>
      <c r="T577" s="20"/>
      <c r="U577" s="20"/>
      <c r="V577" s="20"/>
      <c r="W577" s="20"/>
      <c r="X577" s="20"/>
      <c r="Y577" s="20"/>
      <c r="Z577" s="20"/>
      <c r="AA577" s="20"/>
    </row>
    <row r="578" spans="1:27" x14ac:dyDescent="0.2">
      <c r="A578" s="20"/>
      <c r="B578" s="20"/>
      <c r="C578" s="20"/>
      <c r="D578" s="20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  <c r="V578" s="20"/>
      <c r="W578" s="20"/>
      <c r="X578" s="20"/>
      <c r="Y578" s="20"/>
      <c r="Z578" s="20"/>
      <c r="AA578" s="20"/>
    </row>
    <row r="579" spans="1:27" x14ac:dyDescent="0.2">
      <c r="A579" s="20"/>
      <c r="B579" s="20"/>
      <c r="C579" s="20"/>
      <c r="D579" s="20"/>
      <c r="E579" s="20"/>
      <c r="F579" s="20"/>
      <c r="G579" s="20"/>
      <c r="H579" s="20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20"/>
    </row>
    <row r="580" spans="1:27" x14ac:dyDescent="0.2">
      <c r="A580" s="20"/>
      <c r="B580" s="20"/>
      <c r="C580" s="20"/>
      <c r="D580" s="20"/>
      <c r="E580" s="20"/>
      <c r="F580" s="20"/>
      <c r="G580" s="20"/>
      <c r="H580" s="20"/>
      <c r="I580" s="20"/>
      <c r="J580" s="20"/>
      <c r="K580" s="20"/>
      <c r="L580" s="20"/>
      <c r="M580" s="20"/>
      <c r="N580" s="20"/>
      <c r="O580" s="20"/>
      <c r="P580" s="20"/>
      <c r="Q580" s="20"/>
      <c r="R580" s="20"/>
      <c r="S580" s="20"/>
      <c r="T580" s="20"/>
      <c r="U580" s="20"/>
      <c r="V580" s="20"/>
      <c r="W580" s="20"/>
      <c r="X580" s="20"/>
      <c r="Y580" s="20"/>
      <c r="Z580" s="20"/>
      <c r="AA580" s="20"/>
    </row>
    <row r="581" spans="1:27" x14ac:dyDescent="0.2">
      <c r="A581" s="20"/>
      <c r="B581" s="20"/>
      <c r="C581" s="20"/>
      <c r="D581" s="20"/>
      <c r="E581" s="20"/>
      <c r="F581" s="20"/>
      <c r="G581" s="20"/>
      <c r="H581" s="20"/>
      <c r="I581" s="20"/>
      <c r="J581" s="20"/>
      <c r="K581" s="20"/>
      <c r="L581" s="20"/>
      <c r="M581" s="20"/>
      <c r="N581" s="20"/>
      <c r="O581" s="20"/>
      <c r="P581" s="20"/>
      <c r="Q581" s="20"/>
      <c r="R581" s="20"/>
      <c r="S581" s="20"/>
      <c r="T581" s="20"/>
      <c r="U581" s="20"/>
      <c r="V581" s="20"/>
      <c r="W581" s="20"/>
      <c r="X581" s="20"/>
      <c r="Y581" s="20"/>
      <c r="Z581" s="20"/>
      <c r="AA581" s="20"/>
    </row>
    <row r="582" spans="1:27" x14ac:dyDescent="0.2">
      <c r="A582" s="20"/>
      <c r="B582" s="20"/>
      <c r="C582" s="20"/>
      <c r="D582" s="20"/>
      <c r="E582" s="20"/>
      <c r="F582" s="20"/>
      <c r="G582" s="20"/>
      <c r="H582" s="20"/>
      <c r="I582" s="20"/>
      <c r="J582" s="20"/>
      <c r="K582" s="20"/>
      <c r="L582" s="20"/>
      <c r="M582" s="20"/>
      <c r="N582" s="20"/>
      <c r="O582" s="20"/>
      <c r="P582" s="20"/>
      <c r="Q582" s="20"/>
      <c r="R582" s="20"/>
      <c r="S582" s="20"/>
      <c r="T582" s="20"/>
      <c r="U582" s="20"/>
      <c r="V582" s="20"/>
      <c r="W582" s="20"/>
      <c r="X582" s="20"/>
      <c r="Y582" s="20"/>
      <c r="Z582" s="20"/>
      <c r="AA582" s="20"/>
    </row>
    <row r="583" spans="1:27" x14ac:dyDescent="0.2">
      <c r="A583" s="20"/>
      <c r="B583" s="20"/>
      <c r="C583" s="20"/>
      <c r="D583" s="20"/>
      <c r="E583" s="20"/>
      <c r="F583" s="20"/>
      <c r="G583" s="20"/>
      <c r="H583" s="20"/>
      <c r="I583" s="20"/>
      <c r="J583" s="20"/>
      <c r="K583" s="20"/>
      <c r="L583" s="20"/>
      <c r="M583" s="20"/>
      <c r="N583" s="20"/>
      <c r="O583" s="20"/>
      <c r="P583" s="20"/>
      <c r="Q583" s="20"/>
      <c r="R583" s="20"/>
      <c r="S583" s="20"/>
      <c r="T583" s="20"/>
      <c r="U583" s="20"/>
      <c r="V583" s="20"/>
      <c r="W583" s="20"/>
      <c r="X583" s="20"/>
      <c r="Y583" s="20"/>
      <c r="Z583" s="20"/>
      <c r="AA583" s="20"/>
    </row>
    <row r="584" spans="1:27" x14ac:dyDescent="0.2">
      <c r="A584" s="20"/>
      <c r="B584" s="20"/>
      <c r="C584" s="20"/>
      <c r="D584" s="20"/>
      <c r="E584" s="20"/>
      <c r="F584" s="20"/>
      <c r="G584" s="20"/>
      <c r="H584" s="20"/>
      <c r="I584" s="20"/>
      <c r="J584" s="20"/>
      <c r="K584" s="20"/>
      <c r="L584" s="20"/>
      <c r="M584" s="20"/>
      <c r="N584" s="20"/>
      <c r="O584" s="20"/>
      <c r="P584" s="20"/>
      <c r="Q584" s="20"/>
      <c r="R584" s="20"/>
      <c r="S584" s="20"/>
      <c r="T584" s="20"/>
      <c r="U584" s="20"/>
      <c r="V584" s="20"/>
      <c r="W584" s="20"/>
      <c r="X584" s="20"/>
      <c r="Y584" s="20"/>
      <c r="Z584" s="20"/>
      <c r="AA584" s="20"/>
    </row>
    <row r="585" spans="1:27" x14ac:dyDescent="0.2">
      <c r="A585" s="20"/>
      <c r="B585" s="20"/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AA585" s="20"/>
    </row>
    <row r="586" spans="1:27" x14ac:dyDescent="0.2">
      <c r="A586" s="20"/>
      <c r="B586" s="20"/>
      <c r="C586" s="20"/>
      <c r="D586" s="20"/>
      <c r="E586" s="20"/>
      <c r="F586" s="20"/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</row>
    <row r="587" spans="1:27" x14ac:dyDescent="0.2">
      <c r="A587" s="20"/>
      <c r="B587" s="20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Z587" s="20"/>
      <c r="AA587" s="20"/>
    </row>
    <row r="588" spans="1:27" x14ac:dyDescent="0.2">
      <c r="A588" s="20"/>
      <c r="B588" s="20"/>
      <c r="C588" s="20"/>
      <c r="D588" s="20"/>
      <c r="E588" s="20"/>
      <c r="F588" s="20"/>
      <c r="G588" s="20"/>
      <c r="H588" s="20"/>
      <c r="I588" s="20"/>
      <c r="J588" s="20"/>
      <c r="K588" s="20"/>
      <c r="L588" s="20"/>
      <c r="M588" s="20"/>
      <c r="N588" s="20"/>
      <c r="O588" s="20"/>
      <c r="P588" s="20"/>
      <c r="Q588" s="20"/>
      <c r="R588" s="20"/>
      <c r="S588" s="20"/>
      <c r="T588" s="20"/>
      <c r="U588" s="20"/>
      <c r="V588" s="20"/>
      <c r="W588" s="20"/>
      <c r="X588" s="20"/>
      <c r="Y588" s="20"/>
      <c r="Z588" s="20"/>
      <c r="AA588" s="20"/>
    </row>
    <row r="589" spans="1:27" x14ac:dyDescent="0.2">
      <c r="A589" s="20"/>
      <c r="B589" s="20"/>
      <c r="C589" s="20"/>
      <c r="D589" s="20"/>
      <c r="E589" s="20"/>
      <c r="F589" s="20"/>
      <c r="G589" s="20"/>
      <c r="H589" s="20"/>
      <c r="I589" s="20"/>
      <c r="J589" s="20"/>
      <c r="K589" s="20"/>
      <c r="L589" s="20"/>
      <c r="M589" s="20"/>
      <c r="N589" s="20"/>
      <c r="O589" s="20"/>
      <c r="P589" s="20"/>
      <c r="Q589" s="20"/>
      <c r="R589" s="20"/>
      <c r="S589" s="20"/>
      <c r="T589" s="20"/>
      <c r="U589" s="20"/>
      <c r="V589" s="20"/>
      <c r="W589" s="20"/>
      <c r="X589" s="20"/>
      <c r="Y589" s="20"/>
      <c r="Z589" s="20"/>
      <c r="AA589" s="20"/>
    </row>
    <row r="590" spans="1:27" x14ac:dyDescent="0.2">
      <c r="A590" s="20"/>
      <c r="B590" s="20"/>
      <c r="C590" s="20"/>
      <c r="D590" s="20"/>
      <c r="E590" s="20"/>
      <c r="F590" s="20"/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20"/>
      <c r="W590" s="20"/>
      <c r="X590" s="20"/>
      <c r="Y590" s="20"/>
      <c r="Z590" s="20"/>
      <c r="AA590" s="20"/>
    </row>
    <row r="591" spans="1:27" x14ac:dyDescent="0.2">
      <c r="A591" s="20"/>
      <c r="B591" s="20"/>
      <c r="C591" s="20"/>
      <c r="D591" s="20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  <c r="V591" s="20"/>
      <c r="W591" s="20"/>
      <c r="X591" s="20"/>
      <c r="Y591" s="20"/>
      <c r="Z591" s="20"/>
      <c r="AA591" s="20"/>
    </row>
    <row r="592" spans="1:27" x14ac:dyDescent="0.2">
      <c r="A592" s="20"/>
      <c r="B592" s="20"/>
      <c r="C592" s="20"/>
      <c r="D592" s="20"/>
      <c r="E592" s="20"/>
      <c r="F592" s="20"/>
      <c r="G592" s="20"/>
      <c r="H592" s="20"/>
      <c r="I592" s="20"/>
      <c r="J592" s="20"/>
      <c r="K592" s="20"/>
      <c r="L592" s="20"/>
      <c r="M592" s="20"/>
      <c r="N592" s="20"/>
      <c r="O592" s="20"/>
      <c r="P592" s="20"/>
      <c r="Q592" s="20"/>
      <c r="R592" s="20"/>
      <c r="S592" s="20"/>
      <c r="T592" s="20"/>
      <c r="U592" s="20"/>
      <c r="V592" s="20"/>
      <c r="W592" s="20"/>
      <c r="X592" s="20"/>
      <c r="Y592" s="20"/>
      <c r="Z592" s="20"/>
      <c r="AA592" s="20"/>
    </row>
    <row r="593" spans="1:27" x14ac:dyDescent="0.2">
      <c r="A593" s="20"/>
      <c r="B593" s="20"/>
      <c r="C593" s="20"/>
      <c r="D593" s="20"/>
      <c r="E593" s="20"/>
      <c r="F593" s="20"/>
      <c r="G593" s="20"/>
      <c r="H593" s="20"/>
      <c r="I593" s="20"/>
      <c r="J593" s="20"/>
      <c r="K593" s="20"/>
      <c r="L593" s="20"/>
      <c r="M593" s="20"/>
      <c r="N593" s="20"/>
      <c r="O593" s="20"/>
      <c r="P593" s="20"/>
      <c r="Q593" s="20"/>
      <c r="R593" s="20"/>
      <c r="S593" s="20"/>
      <c r="T593" s="20"/>
      <c r="U593" s="20"/>
      <c r="V593" s="20"/>
      <c r="W593" s="20"/>
      <c r="X593" s="20"/>
      <c r="Y593" s="20"/>
      <c r="Z593" s="20"/>
      <c r="AA593" s="20"/>
    </row>
    <row r="594" spans="1:27" x14ac:dyDescent="0.2">
      <c r="A594" s="20"/>
      <c r="B594" s="20"/>
      <c r="C594" s="20"/>
      <c r="D594" s="20"/>
      <c r="E594" s="20"/>
      <c r="F594" s="20"/>
      <c r="G594" s="20"/>
      <c r="H594" s="20"/>
      <c r="I594" s="20"/>
      <c r="J594" s="20"/>
      <c r="K594" s="20"/>
      <c r="L594" s="20"/>
      <c r="M594" s="20"/>
      <c r="N594" s="20"/>
      <c r="O594" s="20"/>
      <c r="P594" s="20"/>
      <c r="Q594" s="20"/>
      <c r="R594" s="20"/>
      <c r="S594" s="20"/>
      <c r="T594" s="20"/>
      <c r="U594" s="20"/>
      <c r="V594" s="20"/>
      <c r="W594" s="20"/>
      <c r="X594" s="20"/>
      <c r="Y594" s="20"/>
      <c r="Z594" s="20"/>
      <c r="AA594" s="20"/>
    </row>
    <row r="595" spans="1:27" x14ac:dyDescent="0.2">
      <c r="A595" s="20"/>
      <c r="B595" s="20"/>
      <c r="C595" s="20"/>
      <c r="D595" s="20"/>
      <c r="E595" s="20"/>
      <c r="F595" s="20"/>
      <c r="G595" s="20"/>
      <c r="H595" s="20"/>
      <c r="I595" s="20"/>
      <c r="J595" s="20"/>
      <c r="K595" s="20"/>
      <c r="L595" s="20"/>
      <c r="M595" s="20"/>
      <c r="N595" s="20"/>
      <c r="O595" s="20"/>
      <c r="P595" s="20"/>
      <c r="Q595" s="20"/>
      <c r="R595" s="20"/>
      <c r="S595" s="20"/>
      <c r="T595" s="20"/>
      <c r="U595" s="20"/>
      <c r="V595" s="20"/>
      <c r="W595" s="20"/>
      <c r="X595" s="20"/>
      <c r="Y595" s="20"/>
      <c r="Z595" s="20"/>
      <c r="AA595" s="20"/>
    </row>
    <row r="596" spans="1:27" x14ac:dyDescent="0.2">
      <c r="A596" s="20"/>
      <c r="B596" s="20"/>
      <c r="C596" s="20"/>
      <c r="D596" s="20"/>
      <c r="E596" s="20"/>
      <c r="F596" s="20"/>
      <c r="G596" s="20"/>
      <c r="H596" s="20"/>
      <c r="I596" s="20"/>
      <c r="J596" s="20"/>
      <c r="K596" s="20"/>
      <c r="L596" s="20"/>
      <c r="M596" s="20"/>
      <c r="N596" s="20"/>
      <c r="O596" s="20"/>
      <c r="P596" s="20"/>
      <c r="Q596" s="20"/>
      <c r="R596" s="20"/>
      <c r="S596" s="20"/>
      <c r="T596" s="20"/>
      <c r="U596" s="20"/>
      <c r="V596" s="20"/>
      <c r="W596" s="20"/>
      <c r="X596" s="20"/>
      <c r="Y596" s="20"/>
      <c r="Z596" s="20"/>
      <c r="AA596" s="20"/>
    </row>
    <row r="597" spans="1:27" x14ac:dyDescent="0.2">
      <c r="A597" s="20"/>
      <c r="B597" s="20"/>
      <c r="C597" s="20"/>
      <c r="D597" s="20"/>
      <c r="E597" s="20"/>
      <c r="F597" s="20"/>
      <c r="G597" s="20"/>
      <c r="H597" s="20"/>
      <c r="I597" s="20"/>
      <c r="J597" s="20"/>
      <c r="K597" s="20"/>
      <c r="L597" s="20"/>
      <c r="M597" s="20"/>
      <c r="N597" s="20"/>
      <c r="O597" s="20"/>
      <c r="P597" s="20"/>
      <c r="Q597" s="20"/>
      <c r="R597" s="20"/>
      <c r="S597" s="20"/>
      <c r="T597" s="20"/>
      <c r="U597" s="20"/>
      <c r="V597" s="20"/>
      <c r="W597" s="20"/>
      <c r="X597" s="20"/>
      <c r="Y597" s="20"/>
      <c r="Z597" s="20"/>
      <c r="AA597" s="20"/>
    </row>
    <row r="598" spans="1:27" x14ac:dyDescent="0.2">
      <c r="A598" s="20"/>
      <c r="B598" s="20"/>
      <c r="C598" s="20"/>
      <c r="D598" s="20"/>
      <c r="E598" s="20"/>
      <c r="F598" s="20"/>
      <c r="G598" s="20"/>
      <c r="H598" s="20"/>
      <c r="I598" s="20"/>
      <c r="J598" s="20"/>
      <c r="K598" s="20"/>
      <c r="L598" s="20"/>
      <c r="M598" s="20"/>
      <c r="N598" s="20"/>
      <c r="O598" s="20"/>
      <c r="P598" s="20"/>
      <c r="Q598" s="20"/>
      <c r="R598" s="20"/>
      <c r="S598" s="20"/>
      <c r="T598" s="20"/>
      <c r="U598" s="20"/>
      <c r="V598" s="20"/>
      <c r="W598" s="20"/>
      <c r="X598" s="20"/>
      <c r="Y598" s="20"/>
      <c r="Z598" s="20"/>
      <c r="AA598" s="20"/>
    </row>
    <row r="599" spans="1:27" x14ac:dyDescent="0.2">
      <c r="A599" s="20"/>
      <c r="B599" s="20"/>
      <c r="C599" s="20"/>
      <c r="D599" s="20"/>
      <c r="E599" s="20"/>
      <c r="F599" s="20"/>
      <c r="G599" s="20"/>
      <c r="H599" s="20"/>
      <c r="I599" s="20"/>
      <c r="J599" s="20"/>
      <c r="K599" s="20"/>
      <c r="L599" s="20"/>
      <c r="M599" s="20"/>
      <c r="N599" s="20"/>
      <c r="O599" s="20"/>
      <c r="P599" s="20"/>
      <c r="Q599" s="20"/>
      <c r="R599" s="20"/>
      <c r="S599" s="20"/>
      <c r="T599" s="20"/>
      <c r="U599" s="20"/>
      <c r="V599" s="20"/>
      <c r="W599" s="20"/>
      <c r="X599" s="20"/>
      <c r="Y599" s="20"/>
      <c r="Z599" s="20"/>
      <c r="AA599" s="20"/>
    </row>
    <row r="600" spans="1:27" x14ac:dyDescent="0.2">
      <c r="A600" s="20"/>
      <c r="B600" s="20"/>
      <c r="C600" s="20"/>
      <c r="D600" s="20"/>
      <c r="E600" s="20"/>
      <c r="F600" s="20"/>
      <c r="G600" s="20"/>
      <c r="H600" s="20"/>
      <c r="I600" s="20"/>
      <c r="J600" s="20"/>
      <c r="K600" s="20"/>
      <c r="L600" s="20"/>
      <c r="M600" s="20"/>
      <c r="N600" s="20"/>
      <c r="O600" s="20"/>
      <c r="P600" s="20"/>
      <c r="Q600" s="20"/>
      <c r="R600" s="20"/>
      <c r="S600" s="20"/>
      <c r="T600" s="20"/>
      <c r="U600" s="20"/>
      <c r="V600" s="20"/>
      <c r="W600" s="20"/>
      <c r="X600" s="20"/>
      <c r="Y600" s="20"/>
      <c r="Z600" s="20"/>
      <c r="AA600" s="20"/>
    </row>
    <row r="601" spans="1:27" x14ac:dyDescent="0.2">
      <c r="A601" s="20"/>
      <c r="B601" s="20"/>
      <c r="C601" s="20"/>
      <c r="D601" s="20"/>
      <c r="E601" s="20"/>
      <c r="F601" s="20"/>
      <c r="G601" s="20"/>
      <c r="H601" s="20"/>
      <c r="I601" s="20"/>
      <c r="J601" s="20"/>
      <c r="K601" s="20"/>
      <c r="L601" s="20"/>
      <c r="M601" s="20"/>
      <c r="N601" s="20"/>
      <c r="O601" s="20"/>
      <c r="P601" s="20"/>
      <c r="Q601" s="20"/>
      <c r="R601" s="20"/>
      <c r="S601" s="20"/>
      <c r="T601" s="20"/>
      <c r="U601" s="20"/>
      <c r="V601" s="20"/>
      <c r="W601" s="20"/>
      <c r="X601" s="20"/>
      <c r="Y601" s="20"/>
      <c r="Z601" s="20"/>
      <c r="AA601" s="20"/>
    </row>
    <row r="602" spans="1:27" x14ac:dyDescent="0.2">
      <c r="A602" s="20"/>
      <c r="B602" s="20"/>
      <c r="C602" s="20"/>
      <c r="D602" s="20"/>
      <c r="E602" s="20"/>
      <c r="F602" s="20"/>
      <c r="G602" s="20"/>
      <c r="H602" s="20"/>
      <c r="I602" s="20"/>
      <c r="J602" s="20"/>
      <c r="K602" s="20"/>
      <c r="L602" s="20"/>
      <c r="M602" s="20"/>
      <c r="N602" s="20"/>
      <c r="O602" s="20"/>
      <c r="P602" s="20"/>
      <c r="Q602" s="20"/>
      <c r="R602" s="20"/>
      <c r="S602" s="20"/>
      <c r="T602" s="20"/>
      <c r="U602" s="20"/>
      <c r="V602" s="20"/>
      <c r="W602" s="20"/>
      <c r="X602" s="20"/>
      <c r="Y602" s="20"/>
      <c r="Z602" s="20"/>
      <c r="AA602" s="20"/>
    </row>
    <row r="603" spans="1:27" x14ac:dyDescent="0.2">
      <c r="A603" s="20"/>
      <c r="B603" s="20"/>
      <c r="C603" s="20"/>
      <c r="D603" s="20"/>
      <c r="E603" s="20"/>
      <c r="F603" s="20"/>
      <c r="G603" s="20"/>
      <c r="H603" s="20"/>
      <c r="I603" s="20"/>
      <c r="J603" s="20"/>
      <c r="K603" s="20"/>
      <c r="L603" s="20"/>
      <c r="M603" s="20"/>
      <c r="N603" s="20"/>
      <c r="O603" s="20"/>
      <c r="P603" s="20"/>
      <c r="Q603" s="20"/>
      <c r="R603" s="20"/>
      <c r="S603" s="20"/>
      <c r="T603" s="20"/>
      <c r="U603" s="20"/>
      <c r="V603" s="20"/>
      <c r="W603" s="20"/>
      <c r="X603" s="20"/>
      <c r="Y603" s="20"/>
      <c r="Z603" s="20"/>
      <c r="AA603" s="20"/>
    </row>
    <row r="604" spans="1:27" x14ac:dyDescent="0.2">
      <c r="A604" s="20"/>
      <c r="B604" s="20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</row>
    <row r="605" spans="1:27" x14ac:dyDescent="0.2">
      <c r="A605" s="20"/>
      <c r="B605" s="20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X605" s="20"/>
      <c r="Y605" s="20"/>
      <c r="Z605" s="20"/>
      <c r="AA605" s="20"/>
    </row>
    <row r="606" spans="1:27" x14ac:dyDescent="0.2">
      <c r="A606" s="20"/>
      <c r="B606" s="20"/>
      <c r="C606" s="20"/>
      <c r="D606" s="20"/>
      <c r="E606" s="20"/>
      <c r="F606" s="20"/>
      <c r="G606" s="20"/>
      <c r="H606" s="20"/>
      <c r="I606" s="20"/>
      <c r="J606" s="20"/>
      <c r="K606" s="20"/>
      <c r="L606" s="20"/>
      <c r="M606" s="20"/>
      <c r="N606" s="20"/>
      <c r="O606" s="20"/>
      <c r="P606" s="20"/>
      <c r="Q606" s="20"/>
      <c r="R606" s="20"/>
      <c r="S606" s="20"/>
      <c r="T606" s="20"/>
      <c r="U606" s="20"/>
      <c r="V606" s="20"/>
      <c r="W606" s="20"/>
      <c r="X606" s="20"/>
      <c r="Y606" s="20"/>
      <c r="Z606" s="20"/>
      <c r="AA606" s="20"/>
    </row>
    <row r="607" spans="1:27" x14ac:dyDescent="0.2">
      <c r="A607" s="20"/>
      <c r="B607" s="20"/>
      <c r="C607" s="20"/>
      <c r="D607" s="20"/>
      <c r="E607" s="20"/>
      <c r="F607" s="20"/>
      <c r="G607" s="20"/>
      <c r="H607" s="20"/>
      <c r="I607" s="20"/>
      <c r="J607" s="20"/>
      <c r="K607" s="20"/>
      <c r="L607" s="20"/>
      <c r="M607" s="20"/>
      <c r="N607" s="20"/>
      <c r="O607" s="20"/>
      <c r="P607" s="20"/>
      <c r="Q607" s="20"/>
      <c r="R607" s="20"/>
      <c r="S607" s="20"/>
      <c r="T607" s="20"/>
      <c r="U607" s="20"/>
      <c r="V607" s="20"/>
      <c r="W607" s="20"/>
      <c r="X607" s="20"/>
      <c r="Y607" s="20"/>
      <c r="Z607" s="20"/>
      <c r="AA607" s="20"/>
    </row>
    <row r="608" spans="1:27" x14ac:dyDescent="0.2">
      <c r="A608" s="20"/>
      <c r="B608" s="20"/>
      <c r="C608" s="20"/>
      <c r="D608" s="20"/>
      <c r="E608" s="20"/>
      <c r="F608" s="20"/>
      <c r="G608" s="20"/>
      <c r="H608" s="20"/>
      <c r="I608" s="20"/>
      <c r="J608" s="20"/>
      <c r="K608" s="20"/>
      <c r="L608" s="20"/>
      <c r="M608" s="20"/>
      <c r="N608" s="20"/>
      <c r="O608" s="20"/>
      <c r="P608" s="20"/>
      <c r="Q608" s="20"/>
      <c r="R608" s="20"/>
      <c r="S608" s="20"/>
      <c r="T608" s="20"/>
      <c r="U608" s="20"/>
      <c r="V608" s="20"/>
      <c r="W608" s="20"/>
      <c r="X608" s="20"/>
      <c r="Y608" s="20"/>
      <c r="Z608" s="20"/>
      <c r="AA608" s="20"/>
    </row>
    <row r="609" spans="1:27" x14ac:dyDescent="0.2">
      <c r="A609" s="20"/>
      <c r="B609" s="20"/>
      <c r="C609" s="20"/>
      <c r="D609" s="20"/>
      <c r="E609" s="20"/>
      <c r="F609" s="20"/>
      <c r="G609" s="20"/>
      <c r="H609" s="20"/>
      <c r="I609" s="20"/>
      <c r="J609" s="20"/>
      <c r="K609" s="20"/>
      <c r="L609" s="20"/>
      <c r="M609" s="20"/>
      <c r="N609" s="20"/>
      <c r="O609" s="20"/>
      <c r="P609" s="20"/>
      <c r="Q609" s="20"/>
      <c r="R609" s="20"/>
      <c r="S609" s="20"/>
      <c r="T609" s="20"/>
      <c r="U609" s="20"/>
      <c r="V609" s="20"/>
      <c r="W609" s="20"/>
      <c r="X609" s="20"/>
      <c r="Y609" s="20"/>
      <c r="Z609" s="20"/>
      <c r="AA609" s="20"/>
    </row>
    <row r="610" spans="1:27" x14ac:dyDescent="0.2">
      <c r="A610" s="20"/>
      <c r="B610" s="20"/>
      <c r="C610" s="20"/>
      <c r="D610" s="20"/>
      <c r="E610" s="20"/>
      <c r="F610" s="20"/>
      <c r="G610" s="20"/>
      <c r="H610" s="20"/>
      <c r="I610" s="20"/>
      <c r="J610" s="20"/>
      <c r="K610" s="20"/>
      <c r="L610" s="20"/>
      <c r="M610" s="20"/>
      <c r="N610" s="20"/>
      <c r="O610" s="20"/>
      <c r="P610" s="20"/>
      <c r="Q610" s="20"/>
      <c r="R610" s="20"/>
      <c r="S610" s="20"/>
      <c r="T610" s="20"/>
      <c r="U610" s="20"/>
      <c r="V610" s="20"/>
      <c r="W610" s="20"/>
      <c r="X610" s="20"/>
      <c r="Y610" s="20"/>
      <c r="Z610" s="20"/>
      <c r="AA610" s="20"/>
    </row>
    <row r="611" spans="1:27" x14ac:dyDescent="0.2">
      <c r="A611" s="20"/>
      <c r="B611" s="20"/>
      <c r="C611" s="20"/>
      <c r="D611" s="20"/>
      <c r="E611" s="20"/>
      <c r="F611" s="20"/>
      <c r="G611" s="20"/>
      <c r="H611" s="20"/>
      <c r="I611" s="20"/>
      <c r="J611" s="20"/>
      <c r="K611" s="20"/>
      <c r="L611" s="20"/>
      <c r="M611" s="20"/>
      <c r="N611" s="20"/>
      <c r="O611" s="20"/>
      <c r="P611" s="20"/>
      <c r="Q611" s="20"/>
      <c r="R611" s="20"/>
      <c r="S611" s="20"/>
      <c r="T611" s="20"/>
      <c r="U611" s="20"/>
      <c r="V611" s="20"/>
      <c r="W611" s="20"/>
      <c r="X611" s="20"/>
      <c r="Y611" s="20"/>
      <c r="Z611" s="20"/>
      <c r="AA611" s="20"/>
    </row>
    <row r="612" spans="1:27" x14ac:dyDescent="0.2">
      <c r="A612" s="20"/>
      <c r="B612" s="20"/>
      <c r="C612" s="20"/>
      <c r="D612" s="20"/>
      <c r="E612" s="20"/>
      <c r="F612" s="20"/>
      <c r="G612" s="20"/>
      <c r="H612" s="20"/>
      <c r="I612" s="20"/>
      <c r="J612" s="20"/>
      <c r="K612" s="20"/>
      <c r="L612" s="20"/>
      <c r="M612" s="20"/>
      <c r="N612" s="20"/>
      <c r="O612" s="20"/>
      <c r="P612" s="20"/>
      <c r="Q612" s="20"/>
      <c r="R612" s="20"/>
      <c r="S612" s="20"/>
      <c r="T612" s="20"/>
      <c r="U612" s="20"/>
      <c r="V612" s="20"/>
      <c r="W612" s="20"/>
      <c r="X612" s="20"/>
      <c r="Y612" s="20"/>
      <c r="Z612" s="20"/>
      <c r="AA612" s="20"/>
    </row>
    <row r="613" spans="1:27" x14ac:dyDescent="0.2">
      <c r="A613" s="20"/>
      <c r="B613" s="20"/>
      <c r="C613" s="20"/>
      <c r="D613" s="20"/>
      <c r="E613" s="20"/>
      <c r="F613" s="20"/>
      <c r="G613" s="20"/>
      <c r="H613" s="20"/>
      <c r="I613" s="20"/>
      <c r="J613" s="20"/>
      <c r="K613" s="20"/>
      <c r="L613" s="20"/>
      <c r="M613" s="20"/>
      <c r="N613" s="20"/>
      <c r="O613" s="20"/>
      <c r="P613" s="20"/>
      <c r="Q613" s="20"/>
      <c r="R613" s="20"/>
      <c r="S613" s="20"/>
      <c r="T613" s="20"/>
      <c r="U613" s="20"/>
      <c r="V613" s="20"/>
      <c r="W613" s="20"/>
      <c r="X613" s="20"/>
      <c r="Y613" s="20"/>
      <c r="Z613" s="20"/>
      <c r="AA613" s="20"/>
    </row>
    <row r="614" spans="1:27" x14ac:dyDescent="0.2">
      <c r="A614" s="20"/>
      <c r="B614" s="20"/>
      <c r="C614" s="20"/>
      <c r="D614" s="20"/>
      <c r="E614" s="20"/>
      <c r="F614" s="20"/>
      <c r="G614" s="20"/>
      <c r="H614" s="20"/>
      <c r="I614" s="20"/>
      <c r="J614" s="20"/>
      <c r="K614" s="20"/>
      <c r="L614" s="20"/>
      <c r="M614" s="20"/>
      <c r="N614" s="20"/>
      <c r="O614" s="20"/>
      <c r="P614" s="20"/>
      <c r="Q614" s="20"/>
      <c r="R614" s="20"/>
      <c r="S614" s="20"/>
      <c r="T614" s="20"/>
      <c r="U614" s="20"/>
      <c r="V614" s="20"/>
      <c r="W614" s="20"/>
      <c r="X614" s="20"/>
      <c r="Y614" s="20"/>
      <c r="Z614" s="20"/>
      <c r="AA614" s="20"/>
    </row>
    <row r="615" spans="1:27" x14ac:dyDescent="0.2">
      <c r="A615" s="20"/>
      <c r="B615" s="20"/>
      <c r="C615" s="20"/>
      <c r="D615" s="20"/>
      <c r="E615" s="20"/>
      <c r="F615" s="20"/>
      <c r="G615" s="20"/>
      <c r="H615" s="20"/>
      <c r="I615" s="20"/>
      <c r="J615" s="20"/>
      <c r="K615" s="20"/>
      <c r="L615" s="20"/>
      <c r="M615" s="20"/>
      <c r="N615" s="20"/>
      <c r="O615" s="20"/>
      <c r="P615" s="20"/>
      <c r="Q615" s="20"/>
      <c r="R615" s="20"/>
      <c r="S615" s="20"/>
      <c r="T615" s="20"/>
      <c r="U615" s="20"/>
      <c r="V615" s="20"/>
      <c r="W615" s="20"/>
      <c r="X615" s="20"/>
      <c r="Y615" s="20"/>
      <c r="Z615" s="20"/>
      <c r="AA615" s="20"/>
    </row>
    <row r="616" spans="1:27" x14ac:dyDescent="0.2">
      <c r="A616" s="20"/>
      <c r="B616" s="20"/>
      <c r="C616" s="20"/>
      <c r="D616" s="20"/>
      <c r="E616" s="20"/>
      <c r="F616" s="20"/>
      <c r="G616" s="20"/>
      <c r="H616" s="20"/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  <c r="T616" s="20"/>
      <c r="U616" s="20"/>
      <c r="V616" s="20"/>
      <c r="W616" s="20"/>
      <c r="X616" s="20"/>
      <c r="Y616" s="20"/>
      <c r="Z616" s="20"/>
      <c r="AA616" s="20"/>
    </row>
    <row r="617" spans="1:27" x14ac:dyDescent="0.2">
      <c r="A617" s="20"/>
      <c r="B617" s="20"/>
      <c r="C617" s="20"/>
      <c r="D617" s="20"/>
      <c r="E617" s="20"/>
      <c r="F617" s="20"/>
      <c r="G617" s="20"/>
      <c r="H617" s="20"/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  <c r="T617" s="20"/>
      <c r="U617" s="20"/>
      <c r="V617" s="20"/>
      <c r="W617" s="20"/>
      <c r="X617" s="20"/>
      <c r="Y617" s="20"/>
      <c r="Z617" s="20"/>
      <c r="AA617" s="20"/>
    </row>
    <row r="618" spans="1:27" x14ac:dyDescent="0.2">
      <c r="A618" s="20"/>
      <c r="B618" s="20"/>
      <c r="C618" s="20"/>
      <c r="D618" s="20"/>
      <c r="E618" s="20"/>
      <c r="F618" s="20"/>
      <c r="G618" s="20"/>
      <c r="H618" s="20"/>
      <c r="I618" s="20"/>
      <c r="J618" s="20"/>
      <c r="K618" s="20"/>
      <c r="L618" s="20"/>
      <c r="M618" s="20"/>
      <c r="N618" s="20"/>
      <c r="O618" s="20"/>
      <c r="P618" s="20"/>
      <c r="Q618" s="20"/>
      <c r="R618" s="20"/>
      <c r="S618" s="20"/>
      <c r="T618" s="20"/>
      <c r="U618" s="20"/>
      <c r="V618" s="20"/>
      <c r="W618" s="20"/>
      <c r="X618" s="20"/>
      <c r="Y618" s="20"/>
      <c r="Z618" s="20"/>
      <c r="AA618" s="20"/>
    </row>
    <row r="619" spans="1:27" x14ac:dyDescent="0.2">
      <c r="A619" s="20"/>
      <c r="B619" s="20"/>
      <c r="C619" s="20"/>
      <c r="D619" s="20"/>
      <c r="E619" s="20"/>
      <c r="F619" s="20"/>
      <c r="G619" s="20"/>
      <c r="H619" s="20"/>
      <c r="I619" s="20"/>
      <c r="J619" s="20"/>
      <c r="K619" s="20"/>
      <c r="L619" s="20"/>
      <c r="M619" s="20"/>
      <c r="N619" s="20"/>
      <c r="O619" s="20"/>
      <c r="P619" s="20"/>
      <c r="Q619" s="20"/>
      <c r="R619" s="20"/>
      <c r="S619" s="20"/>
      <c r="T619" s="20"/>
      <c r="U619" s="20"/>
      <c r="V619" s="20"/>
      <c r="W619" s="20"/>
      <c r="X619" s="20"/>
      <c r="Y619" s="20"/>
      <c r="Z619" s="20"/>
      <c r="AA619" s="20"/>
    </row>
    <row r="620" spans="1:27" x14ac:dyDescent="0.2">
      <c r="A620" s="20"/>
      <c r="B620" s="20"/>
      <c r="C620" s="20"/>
      <c r="D620" s="20"/>
      <c r="E620" s="20"/>
      <c r="F620" s="20"/>
      <c r="G620" s="20"/>
      <c r="H620" s="20"/>
      <c r="I620" s="20"/>
      <c r="J620" s="20"/>
      <c r="K620" s="20"/>
      <c r="L620" s="20"/>
      <c r="M620" s="20"/>
      <c r="N620" s="20"/>
      <c r="O620" s="20"/>
      <c r="P620" s="20"/>
      <c r="Q620" s="20"/>
      <c r="R620" s="20"/>
      <c r="S620" s="20"/>
      <c r="T620" s="20"/>
      <c r="U620" s="20"/>
      <c r="V620" s="20"/>
      <c r="W620" s="20"/>
      <c r="X620" s="20"/>
      <c r="Y620" s="20"/>
      <c r="Z620" s="20"/>
      <c r="AA620" s="20"/>
    </row>
    <row r="621" spans="1:27" x14ac:dyDescent="0.2">
      <c r="A621" s="20"/>
      <c r="B621" s="20"/>
      <c r="C621" s="20"/>
      <c r="D621" s="20"/>
      <c r="E621" s="20"/>
      <c r="F621" s="20"/>
      <c r="G621" s="20"/>
      <c r="H621" s="20"/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  <c r="T621" s="20"/>
      <c r="U621" s="20"/>
      <c r="V621" s="20"/>
      <c r="W621" s="20"/>
      <c r="X621" s="20"/>
      <c r="Y621" s="20"/>
      <c r="Z621" s="20"/>
      <c r="AA621" s="20"/>
    </row>
    <row r="622" spans="1:27" x14ac:dyDescent="0.2">
      <c r="A622" s="20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W622" s="20"/>
      <c r="X622" s="20"/>
      <c r="Y622" s="20"/>
      <c r="Z622" s="20"/>
      <c r="AA622" s="20"/>
    </row>
    <row r="623" spans="1:27" x14ac:dyDescent="0.2">
      <c r="A623" s="20"/>
      <c r="B623" s="20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  <c r="T623" s="20"/>
      <c r="U623" s="20"/>
      <c r="V623" s="20"/>
      <c r="W623" s="20"/>
      <c r="X623" s="20"/>
      <c r="Y623" s="20"/>
      <c r="Z623" s="20"/>
      <c r="AA623" s="20"/>
    </row>
    <row r="624" spans="1:27" x14ac:dyDescent="0.2">
      <c r="A624" s="20"/>
      <c r="B624" s="20"/>
      <c r="C624" s="20"/>
      <c r="D624" s="20"/>
      <c r="E624" s="20"/>
      <c r="F624" s="20"/>
      <c r="G624" s="20"/>
      <c r="H624" s="20"/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  <c r="T624" s="20"/>
      <c r="U624" s="20"/>
      <c r="V624" s="20"/>
      <c r="W624" s="20"/>
      <c r="X624" s="20"/>
      <c r="Y624" s="20"/>
      <c r="Z624" s="20"/>
      <c r="AA624" s="20"/>
    </row>
    <row r="625" spans="1:27" x14ac:dyDescent="0.2">
      <c r="A625" s="20"/>
      <c r="B625" s="20"/>
      <c r="C625" s="20"/>
      <c r="D625" s="20"/>
      <c r="E625" s="20"/>
      <c r="F625" s="20"/>
      <c r="G625" s="20"/>
      <c r="H625" s="20"/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  <c r="T625" s="20"/>
      <c r="U625" s="20"/>
      <c r="V625" s="20"/>
      <c r="W625" s="20"/>
      <c r="X625" s="20"/>
      <c r="Y625" s="20"/>
      <c r="Z625" s="20"/>
      <c r="AA625" s="20"/>
    </row>
    <row r="626" spans="1:27" x14ac:dyDescent="0.2">
      <c r="A626" s="20"/>
      <c r="B626" s="20"/>
      <c r="C626" s="20"/>
      <c r="D626" s="20"/>
      <c r="E626" s="20"/>
      <c r="F626" s="20"/>
      <c r="G626" s="20"/>
      <c r="H626" s="20"/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  <c r="T626" s="20"/>
      <c r="U626" s="20"/>
      <c r="V626" s="20"/>
      <c r="W626" s="20"/>
      <c r="X626" s="20"/>
      <c r="Y626" s="20"/>
      <c r="Z626" s="20"/>
      <c r="AA626" s="20"/>
    </row>
    <row r="627" spans="1:27" x14ac:dyDescent="0.2">
      <c r="A627" s="20"/>
      <c r="B627" s="20"/>
      <c r="C627" s="20"/>
      <c r="D627" s="20"/>
      <c r="E627" s="20"/>
      <c r="F627" s="20"/>
      <c r="G627" s="20"/>
      <c r="H627" s="20"/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  <c r="T627" s="20"/>
      <c r="U627" s="20"/>
      <c r="V627" s="20"/>
      <c r="W627" s="20"/>
      <c r="X627" s="20"/>
      <c r="Y627" s="20"/>
      <c r="Z627" s="20"/>
      <c r="AA627" s="20"/>
    </row>
    <row r="628" spans="1:27" x14ac:dyDescent="0.2">
      <c r="A628" s="20"/>
      <c r="B628" s="20"/>
      <c r="C628" s="20"/>
      <c r="D628" s="20"/>
      <c r="E628" s="20"/>
      <c r="F628" s="20"/>
      <c r="G628" s="20"/>
      <c r="H628" s="20"/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  <c r="T628" s="20"/>
      <c r="U628" s="20"/>
      <c r="V628" s="20"/>
      <c r="W628" s="20"/>
      <c r="X628" s="20"/>
      <c r="Y628" s="20"/>
      <c r="Z628" s="20"/>
      <c r="AA628" s="20"/>
    </row>
    <row r="629" spans="1:27" x14ac:dyDescent="0.2">
      <c r="A629" s="20"/>
      <c r="B629" s="20"/>
      <c r="C629" s="20"/>
      <c r="D629" s="20"/>
      <c r="E629" s="20"/>
      <c r="F629" s="20"/>
      <c r="G629" s="20"/>
      <c r="H629" s="20"/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  <c r="T629" s="20"/>
      <c r="U629" s="20"/>
      <c r="V629" s="20"/>
      <c r="W629" s="20"/>
      <c r="X629" s="20"/>
      <c r="Y629" s="20"/>
      <c r="Z629" s="20"/>
      <c r="AA629" s="20"/>
    </row>
    <row r="630" spans="1:27" x14ac:dyDescent="0.2">
      <c r="A630" s="20"/>
      <c r="B630" s="20"/>
      <c r="C630" s="20"/>
      <c r="D630" s="20"/>
      <c r="E630" s="20"/>
      <c r="F630" s="20"/>
      <c r="G630" s="20"/>
      <c r="H630" s="20"/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  <c r="T630" s="20"/>
      <c r="U630" s="20"/>
      <c r="V630" s="20"/>
      <c r="W630" s="20"/>
      <c r="X630" s="20"/>
      <c r="Y630" s="20"/>
      <c r="Z630" s="20"/>
      <c r="AA630" s="20"/>
    </row>
    <row r="631" spans="1:27" x14ac:dyDescent="0.2">
      <c r="A631" s="20"/>
      <c r="B631" s="20"/>
      <c r="C631" s="20"/>
      <c r="D631" s="20"/>
      <c r="E631" s="20"/>
      <c r="F631" s="20"/>
      <c r="G631" s="20"/>
      <c r="H631" s="20"/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  <c r="T631" s="20"/>
      <c r="U631" s="20"/>
      <c r="V631" s="20"/>
      <c r="W631" s="20"/>
      <c r="X631" s="20"/>
      <c r="Y631" s="20"/>
      <c r="Z631" s="20"/>
      <c r="AA631" s="20"/>
    </row>
    <row r="632" spans="1:27" x14ac:dyDescent="0.2">
      <c r="A632" s="20"/>
      <c r="B632" s="20"/>
      <c r="C632" s="20"/>
      <c r="D632" s="20"/>
      <c r="E632" s="20"/>
      <c r="F632" s="20"/>
      <c r="G632" s="20"/>
      <c r="H632" s="20"/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  <c r="T632" s="20"/>
      <c r="U632" s="20"/>
      <c r="V632" s="20"/>
      <c r="W632" s="20"/>
      <c r="X632" s="20"/>
      <c r="Y632" s="20"/>
      <c r="Z632" s="20"/>
      <c r="AA632" s="20"/>
    </row>
    <row r="633" spans="1:27" x14ac:dyDescent="0.2">
      <c r="A633" s="20"/>
      <c r="B633" s="20"/>
      <c r="C633" s="20"/>
      <c r="D633" s="20"/>
      <c r="E633" s="20"/>
      <c r="F633" s="20"/>
      <c r="G633" s="20"/>
      <c r="H633" s="20"/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  <c r="T633" s="20"/>
      <c r="U633" s="20"/>
      <c r="V633" s="20"/>
      <c r="W633" s="20"/>
      <c r="X633" s="20"/>
      <c r="Y633" s="20"/>
      <c r="Z633" s="20"/>
      <c r="AA633" s="20"/>
    </row>
    <row r="634" spans="1:27" x14ac:dyDescent="0.2">
      <c r="A634" s="20"/>
      <c r="B634" s="20"/>
      <c r="C634" s="20"/>
      <c r="D634" s="20"/>
      <c r="E634" s="20"/>
      <c r="F634" s="20"/>
      <c r="G634" s="20"/>
      <c r="H634" s="20"/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  <c r="T634" s="20"/>
      <c r="U634" s="20"/>
      <c r="V634" s="20"/>
      <c r="W634" s="20"/>
      <c r="X634" s="20"/>
      <c r="Y634" s="20"/>
      <c r="Z634" s="20"/>
      <c r="AA634" s="20"/>
    </row>
    <row r="635" spans="1:27" x14ac:dyDescent="0.2">
      <c r="A635" s="20"/>
      <c r="B635" s="20"/>
      <c r="C635" s="20"/>
      <c r="D635" s="20"/>
      <c r="E635" s="20"/>
      <c r="F635" s="20"/>
      <c r="G635" s="20"/>
      <c r="H635" s="20"/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  <c r="T635" s="20"/>
      <c r="U635" s="20"/>
      <c r="V635" s="20"/>
      <c r="W635" s="20"/>
      <c r="X635" s="20"/>
      <c r="Y635" s="20"/>
      <c r="Z635" s="20"/>
      <c r="AA635" s="20"/>
    </row>
    <row r="636" spans="1:27" x14ac:dyDescent="0.2">
      <c r="A636" s="20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  <c r="V636" s="20"/>
      <c r="W636" s="20"/>
      <c r="X636" s="20"/>
      <c r="Y636" s="20"/>
      <c r="Z636" s="20"/>
      <c r="AA636" s="20"/>
    </row>
    <row r="637" spans="1:27" x14ac:dyDescent="0.2">
      <c r="A637" s="20"/>
      <c r="B637" s="20"/>
      <c r="C637" s="20"/>
      <c r="D637" s="20"/>
      <c r="E637" s="20"/>
      <c r="F637" s="20"/>
      <c r="G637" s="20"/>
      <c r="H637" s="20"/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  <c r="T637" s="20"/>
      <c r="U637" s="20"/>
      <c r="V637" s="20"/>
      <c r="W637" s="20"/>
      <c r="X637" s="20"/>
      <c r="Y637" s="20"/>
      <c r="Z637" s="20"/>
      <c r="AA637" s="20"/>
    </row>
    <row r="638" spans="1:27" x14ac:dyDescent="0.2">
      <c r="A638" s="20"/>
      <c r="B638" s="20"/>
      <c r="C638" s="20"/>
      <c r="D638" s="20"/>
      <c r="E638" s="20"/>
      <c r="F638" s="20"/>
      <c r="G638" s="20"/>
      <c r="H638" s="20"/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  <c r="T638" s="20"/>
      <c r="U638" s="20"/>
      <c r="V638" s="20"/>
      <c r="W638" s="20"/>
      <c r="X638" s="20"/>
      <c r="Y638" s="20"/>
      <c r="Z638" s="20"/>
      <c r="AA638" s="20"/>
    </row>
    <row r="639" spans="1:27" x14ac:dyDescent="0.2">
      <c r="A639" s="20"/>
      <c r="B639" s="20"/>
      <c r="C639" s="20"/>
      <c r="D639" s="20"/>
      <c r="E639" s="20"/>
      <c r="F639" s="20"/>
      <c r="G639" s="20"/>
      <c r="H639" s="20"/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  <c r="T639" s="20"/>
      <c r="U639" s="20"/>
      <c r="V639" s="20"/>
      <c r="W639" s="20"/>
      <c r="X639" s="20"/>
      <c r="Y639" s="20"/>
      <c r="Z639" s="20"/>
      <c r="AA639" s="20"/>
    </row>
    <row r="640" spans="1:27" x14ac:dyDescent="0.2">
      <c r="A640" s="20"/>
      <c r="B640" s="20"/>
      <c r="C640" s="20"/>
      <c r="D640" s="20"/>
      <c r="E640" s="20"/>
      <c r="F640" s="20"/>
      <c r="G640" s="20"/>
      <c r="H640" s="20"/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  <c r="T640" s="20"/>
      <c r="U640" s="20"/>
      <c r="V640" s="20"/>
      <c r="W640" s="20"/>
      <c r="X640" s="20"/>
      <c r="Y640" s="20"/>
      <c r="Z640" s="20"/>
      <c r="AA640" s="20"/>
    </row>
    <row r="641" spans="1:27" x14ac:dyDescent="0.2">
      <c r="A641" s="20"/>
      <c r="B641" s="20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AA641" s="20"/>
    </row>
    <row r="642" spans="1:27" x14ac:dyDescent="0.2">
      <c r="A642" s="20"/>
      <c r="B642" s="20"/>
      <c r="C642" s="20"/>
      <c r="D642" s="20"/>
      <c r="E642" s="20"/>
      <c r="F642" s="20"/>
      <c r="G642" s="20"/>
      <c r="H642" s="20"/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  <c r="T642" s="20"/>
      <c r="U642" s="20"/>
      <c r="V642" s="20"/>
      <c r="W642" s="20"/>
      <c r="X642" s="20"/>
      <c r="Y642" s="20"/>
      <c r="Z642" s="20"/>
      <c r="AA642" s="20"/>
    </row>
    <row r="643" spans="1:27" x14ac:dyDescent="0.2">
      <c r="A643" s="20"/>
      <c r="B643" s="20"/>
      <c r="C643" s="20"/>
      <c r="D643" s="20"/>
      <c r="E643" s="20"/>
      <c r="F643" s="20"/>
      <c r="G643" s="20"/>
      <c r="H643" s="20"/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  <c r="T643" s="20"/>
      <c r="U643" s="20"/>
      <c r="V643" s="20"/>
      <c r="W643" s="20"/>
      <c r="X643" s="20"/>
      <c r="Y643" s="20"/>
      <c r="Z643" s="20"/>
      <c r="AA643" s="20"/>
    </row>
    <row r="644" spans="1:27" x14ac:dyDescent="0.2">
      <c r="A644" s="20"/>
      <c r="B644" s="20"/>
      <c r="C644" s="20"/>
      <c r="D644" s="20"/>
      <c r="E644" s="20"/>
      <c r="F644" s="20"/>
      <c r="G644" s="20"/>
      <c r="H644" s="20"/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  <c r="T644" s="20"/>
      <c r="U644" s="20"/>
      <c r="V644" s="20"/>
      <c r="W644" s="20"/>
      <c r="X644" s="20"/>
      <c r="Y644" s="20"/>
      <c r="Z644" s="20"/>
      <c r="AA644" s="20"/>
    </row>
    <row r="645" spans="1:27" x14ac:dyDescent="0.2">
      <c r="A645" s="20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  <c r="V645" s="20"/>
      <c r="W645" s="20"/>
      <c r="X645" s="20"/>
      <c r="Y645" s="20"/>
      <c r="Z645" s="20"/>
      <c r="AA645" s="20"/>
    </row>
    <row r="646" spans="1:27" x14ac:dyDescent="0.2">
      <c r="A646" s="20"/>
      <c r="B646" s="20"/>
      <c r="C646" s="20"/>
      <c r="D646" s="20"/>
      <c r="E646" s="20"/>
      <c r="F646" s="20"/>
      <c r="G646" s="20"/>
      <c r="H646" s="20"/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  <c r="T646" s="20"/>
      <c r="U646" s="20"/>
      <c r="V646" s="20"/>
      <c r="W646" s="20"/>
      <c r="X646" s="20"/>
      <c r="Y646" s="20"/>
      <c r="Z646" s="20"/>
      <c r="AA646" s="20"/>
    </row>
    <row r="647" spans="1:27" x14ac:dyDescent="0.2">
      <c r="A647" s="20"/>
      <c r="B647" s="20"/>
      <c r="C647" s="20"/>
      <c r="D647" s="20"/>
      <c r="E647" s="20"/>
      <c r="F647" s="20"/>
      <c r="G647" s="20"/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  <c r="T647" s="20"/>
      <c r="U647" s="20"/>
      <c r="V647" s="20"/>
      <c r="W647" s="20"/>
      <c r="X647" s="20"/>
      <c r="Y647" s="20"/>
      <c r="Z647" s="20"/>
      <c r="AA647" s="20"/>
    </row>
    <row r="648" spans="1:27" x14ac:dyDescent="0.2">
      <c r="A648" s="20"/>
      <c r="B648" s="20"/>
      <c r="C648" s="20"/>
      <c r="D648" s="20"/>
      <c r="E648" s="20"/>
      <c r="F648" s="20"/>
      <c r="G648" s="20"/>
      <c r="H648" s="20"/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  <c r="T648" s="20"/>
      <c r="U648" s="20"/>
      <c r="V648" s="20"/>
      <c r="W648" s="20"/>
      <c r="X648" s="20"/>
      <c r="Y648" s="20"/>
      <c r="Z648" s="20"/>
      <c r="AA648" s="20"/>
    </row>
    <row r="649" spans="1:27" x14ac:dyDescent="0.2">
      <c r="A649" s="20"/>
      <c r="B649" s="20"/>
      <c r="C649" s="20"/>
      <c r="D649" s="20"/>
      <c r="E649" s="20"/>
      <c r="F649" s="20"/>
      <c r="G649" s="20"/>
      <c r="H649" s="20"/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  <c r="T649" s="20"/>
      <c r="U649" s="20"/>
      <c r="V649" s="20"/>
      <c r="W649" s="20"/>
      <c r="X649" s="20"/>
      <c r="Y649" s="20"/>
      <c r="Z649" s="20"/>
      <c r="AA649" s="20"/>
    </row>
    <row r="650" spans="1:27" x14ac:dyDescent="0.2">
      <c r="A650" s="20"/>
      <c r="B650" s="20"/>
      <c r="C650" s="20"/>
      <c r="D650" s="20"/>
      <c r="E650" s="20"/>
      <c r="F650" s="20"/>
      <c r="G650" s="20"/>
      <c r="H650" s="20"/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  <c r="T650" s="20"/>
      <c r="U650" s="20"/>
      <c r="V650" s="20"/>
      <c r="W650" s="20"/>
      <c r="X650" s="20"/>
      <c r="Y650" s="20"/>
      <c r="Z650" s="20"/>
      <c r="AA650" s="20"/>
    </row>
    <row r="651" spans="1:27" x14ac:dyDescent="0.2">
      <c r="A651" s="20"/>
      <c r="B651" s="20"/>
      <c r="C651" s="20"/>
      <c r="D651" s="20"/>
      <c r="E651" s="20"/>
      <c r="F651" s="20"/>
      <c r="G651" s="20"/>
      <c r="H651" s="20"/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  <c r="T651" s="20"/>
      <c r="U651" s="20"/>
      <c r="V651" s="20"/>
      <c r="W651" s="20"/>
      <c r="X651" s="20"/>
      <c r="Y651" s="20"/>
      <c r="Z651" s="20"/>
      <c r="AA651" s="20"/>
    </row>
    <row r="652" spans="1:27" x14ac:dyDescent="0.2">
      <c r="A652" s="20"/>
      <c r="B652" s="20"/>
      <c r="C652" s="20"/>
      <c r="D652" s="20"/>
      <c r="E652" s="20"/>
      <c r="F652" s="20"/>
      <c r="G652" s="20"/>
      <c r="H652" s="20"/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  <c r="T652" s="20"/>
      <c r="U652" s="20"/>
      <c r="V652" s="20"/>
      <c r="W652" s="20"/>
      <c r="X652" s="20"/>
      <c r="Y652" s="20"/>
      <c r="Z652" s="20"/>
      <c r="AA652" s="20"/>
    </row>
    <row r="653" spans="1:27" x14ac:dyDescent="0.2">
      <c r="A653" s="20"/>
      <c r="B653" s="20"/>
      <c r="C653" s="20"/>
      <c r="D653" s="20"/>
      <c r="E653" s="20"/>
      <c r="F653" s="20"/>
      <c r="G653" s="20"/>
      <c r="H653" s="20"/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  <c r="T653" s="20"/>
      <c r="U653" s="20"/>
      <c r="V653" s="20"/>
      <c r="W653" s="20"/>
      <c r="X653" s="20"/>
      <c r="Y653" s="20"/>
      <c r="Z653" s="20"/>
      <c r="AA653" s="20"/>
    </row>
    <row r="654" spans="1:27" x14ac:dyDescent="0.2">
      <c r="A654" s="20"/>
      <c r="B654" s="20"/>
      <c r="C654" s="20"/>
      <c r="D654" s="20"/>
      <c r="E654" s="20"/>
      <c r="F654" s="20"/>
      <c r="G654" s="20"/>
      <c r="H654" s="20"/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  <c r="T654" s="20"/>
      <c r="U654" s="20"/>
      <c r="V654" s="20"/>
      <c r="W654" s="20"/>
      <c r="X654" s="20"/>
      <c r="Y654" s="20"/>
      <c r="Z654" s="20"/>
      <c r="AA654" s="20"/>
    </row>
    <row r="655" spans="1:27" x14ac:dyDescent="0.2">
      <c r="A655" s="20"/>
      <c r="B655" s="20"/>
      <c r="C655" s="20"/>
      <c r="D655" s="20"/>
      <c r="E655" s="20"/>
      <c r="F655" s="20"/>
      <c r="G655" s="20"/>
      <c r="H655" s="20"/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  <c r="T655" s="20"/>
      <c r="U655" s="20"/>
      <c r="V655" s="20"/>
      <c r="W655" s="20"/>
      <c r="X655" s="20"/>
      <c r="Y655" s="20"/>
      <c r="Z655" s="20"/>
      <c r="AA655" s="20"/>
    </row>
    <row r="656" spans="1:27" x14ac:dyDescent="0.2">
      <c r="A656" s="20"/>
      <c r="B656" s="20"/>
      <c r="C656" s="20"/>
      <c r="D656" s="20"/>
      <c r="E656" s="20"/>
      <c r="F656" s="20"/>
      <c r="G656" s="20"/>
      <c r="H656" s="20"/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  <c r="T656" s="20"/>
      <c r="U656" s="20"/>
      <c r="V656" s="20"/>
      <c r="W656" s="20"/>
      <c r="X656" s="20"/>
      <c r="Y656" s="20"/>
      <c r="Z656" s="20"/>
      <c r="AA656" s="20"/>
    </row>
    <row r="657" spans="1:27" x14ac:dyDescent="0.2">
      <c r="A657" s="20"/>
      <c r="B657" s="20"/>
      <c r="C657" s="20"/>
      <c r="D657" s="20"/>
      <c r="E657" s="20"/>
      <c r="F657" s="20"/>
      <c r="G657" s="20"/>
      <c r="H657" s="20"/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  <c r="T657" s="20"/>
      <c r="U657" s="20"/>
      <c r="V657" s="20"/>
      <c r="W657" s="20"/>
      <c r="X657" s="20"/>
      <c r="Y657" s="20"/>
      <c r="Z657" s="20"/>
      <c r="AA657" s="20"/>
    </row>
    <row r="658" spans="1:27" x14ac:dyDescent="0.2">
      <c r="A658" s="20"/>
      <c r="B658" s="20"/>
      <c r="C658" s="20"/>
      <c r="D658" s="20"/>
      <c r="E658" s="20"/>
      <c r="F658" s="20"/>
      <c r="G658" s="20"/>
      <c r="H658" s="20"/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  <c r="T658" s="20"/>
      <c r="U658" s="20"/>
      <c r="V658" s="20"/>
      <c r="W658" s="20"/>
      <c r="X658" s="20"/>
      <c r="Y658" s="20"/>
      <c r="Z658" s="20"/>
      <c r="AA658" s="20"/>
    </row>
    <row r="659" spans="1:27" x14ac:dyDescent="0.2">
      <c r="A659" s="20"/>
      <c r="B659" s="20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</row>
    <row r="660" spans="1:27" x14ac:dyDescent="0.2">
      <c r="A660" s="20"/>
      <c r="B660" s="20"/>
      <c r="C660" s="20"/>
      <c r="D660" s="20"/>
      <c r="E660" s="20"/>
      <c r="F660" s="20"/>
      <c r="G660" s="20"/>
      <c r="H660" s="20"/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  <c r="T660" s="20"/>
      <c r="U660" s="20"/>
      <c r="V660" s="20"/>
      <c r="W660" s="20"/>
      <c r="X660" s="20"/>
      <c r="Y660" s="20"/>
      <c r="Z660" s="20"/>
      <c r="AA660" s="20"/>
    </row>
    <row r="661" spans="1:27" x14ac:dyDescent="0.2">
      <c r="A661" s="20"/>
      <c r="B661" s="20"/>
      <c r="C661" s="20"/>
      <c r="D661" s="20"/>
      <c r="E661" s="20"/>
      <c r="F661" s="20"/>
      <c r="G661" s="20"/>
      <c r="H661" s="20"/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  <c r="T661" s="20"/>
      <c r="U661" s="20"/>
      <c r="V661" s="20"/>
      <c r="W661" s="20"/>
      <c r="X661" s="20"/>
      <c r="Y661" s="20"/>
      <c r="Z661" s="20"/>
      <c r="AA661" s="20"/>
    </row>
    <row r="662" spans="1:27" x14ac:dyDescent="0.2">
      <c r="A662" s="20"/>
      <c r="B662" s="20"/>
      <c r="C662" s="20"/>
      <c r="D662" s="20"/>
      <c r="E662" s="20"/>
      <c r="F662" s="20"/>
      <c r="G662" s="20"/>
      <c r="H662" s="20"/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  <c r="T662" s="20"/>
      <c r="U662" s="20"/>
      <c r="V662" s="20"/>
      <c r="W662" s="20"/>
      <c r="X662" s="20"/>
      <c r="Y662" s="20"/>
      <c r="Z662" s="20"/>
      <c r="AA662" s="20"/>
    </row>
    <row r="663" spans="1:27" x14ac:dyDescent="0.2">
      <c r="A663" s="20"/>
      <c r="B663" s="20"/>
      <c r="C663" s="20"/>
      <c r="D663" s="20"/>
      <c r="E663" s="20"/>
      <c r="F663" s="20"/>
      <c r="G663" s="20"/>
      <c r="H663" s="20"/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  <c r="T663" s="20"/>
      <c r="U663" s="20"/>
      <c r="V663" s="20"/>
      <c r="W663" s="20"/>
      <c r="X663" s="20"/>
      <c r="Y663" s="20"/>
      <c r="Z663" s="20"/>
      <c r="AA663" s="20"/>
    </row>
    <row r="664" spans="1:27" x14ac:dyDescent="0.2">
      <c r="A664" s="20"/>
      <c r="B664" s="20"/>
      <c r="C664" s="20"/>
      <c r="D664" s="20"/>
      <c r="E664" s="20"/>
      <c r="F664" s="20"/>
      <c r="G664" s="20"/>
      <c r="H664" s="20"/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  <c r="T664" s="20"/>
      <c r="U664" s="20"/>
      <c r="V664" s="20"/>
      <c r="W664" s="20"/>
      <c r="X664" s="20"/>
      <c r="Y664" s="20"/>
      <c r="Z664" s="20"/>
      <c r="AA664" s="20"/>
    </row>
    <row r="665" spans="1:27" x14ac:dyDescent="0.2">
      <c r="A665" s="20"/>
      <c r="B665" s="20"/>
      <c r="C665" s="20"/>
      <c r="D665" s="20"/>
      <c r="E665" s="20"/>
      <c r="F665" s="20"/>
      <c r="G665" s="20"/>
      <c r="H665" s="20"/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  <c r="T665" s="20"/>
      <c r="U665" s="20"/>
      <c r="V665" s="20"/>
      <c r="W665" s="20"/>
      <c r="X665" s="20"/>
      <c r="Y665" s="20"/>
      <c r="Z665" s="20"/>
      <c r="AA665" s="20"/>
    </row>
    <row r="666" spans="1:27" x14ac:dyDescent="0.2">
      <c r="A666" s="20"/>
      <c r="B666" s="20"/>
      <c r="C666" s="20"/>
      <c r="D666" s="20"/>
      <c r="E666" s="20"/>
      <c r="F666" s="20"/>
      <c r="G666" s="20"/>
      <c r="H666" s="20"/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  <c r="T666" s="20"/>
      <c r="U666" s="20"/>
      <c r="V666" s="20"/>
      <c r="W666" s="20"/>
      <c r="X666" s="20"/>
      <c r="Y666" s="20"/>
      <c r="Z666" s="20"/>
      <c r="AA666" s="20"/>
    </row>
    <row r="667" spans="1:27" x14ac:dyDescent="0.2">
      <c r="A667" s="20"/>
      <c r="B667" s="20"/>
      <c r="C667" s="20"/>
      <c r="D667" s="20"/>
      <c r="E667" s="20"/>
      <c r="F667" s="20"/>
      <c r="G667" s="20"/>
      <c r="H667" s="20"/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  <c r="T667" s="20"/>
      <c r="U667" s="20"/>
      <c r="V667" s="20"/>
      <c r="W667" s="20"/>
      <c r="X667" s="20"/>
      <c r="Y667" s="20"/>
      <c r="Z667" s="20"/>
      <c r="AA667" s="20"/>
    </row>
    <row r="668" spans="1:27" x14ac:dyDescent="0.2">
      <c r="A668" s="20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  <c r="V668" s="20"/>
      <c r="W668" s="20"/>
      <c r="X668" s="20"/>
      <c r="Y668" s="20"/>
      <c r="Z668" s="20"/>
      <c r="AA668" s="20"/>
    </row>
    <row r="669" spans="1:27" x14ac:dyDescent="0.2">
      <c r="A669" s="20"/>
      <c r="B669" s="20"/>
      <c r="C669" s="20"/>
      <c r="D669" s="20"/>
      <c r="E669" s="20"/>
      <c r="F669" s="20"/>
      <c r="G669" s="20"/>
      <c r="H669" s="20"/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  <c r="T669" s="20"/>
      <c r="U669" s="20"/>
      <c r="V669" s="20"/>
      <c r="W669" s="20"/>
      <c r="X669" s="20"/>
      <c r="Y669" s="20"/>
      <c r="Z669" s="20"/>
      <c r="AA669" s="20"/>
    </row>
    <row r="670" spans="1:27" x14ac:dyDescent="0.2">
      <c r="A670" s="20"/>
      <c r="B670" s="20"/>
      <c r="C670" s="20"/>
      <c r="D670" s="20"/>
      <c r="E670" s="20"/>
      <c r="F670" s="20"/>
      <c r="G670" s="20"/>
      <c r="H670" s="20"/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  <c r="T670" s="20"/>
      <c r="U670" s="20"/>
      <c r="V670" s="20"/>
      <c r="W670" s="20"/>
      <c r="X670" s="20"/>
      <c r="Y670" s="20"/>
      <c r="Z670" s="20"/>
      <c r="AA670" s="20"/>
    </row>
    <row r="671" spans="1:27" x14ac:dyDescent="0.2">
      <c r="A671" s="20"/>
      <c r="B671" s="20"/>
      <c r="C671" s="20"/>
      <c r="D671" s="20"/>
      <c r="E671" s="20"/>
      <c r="F671" s="20"/>
      <c r="G671" s="20"/>
      <c r="H671" s="20"/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  <c r="T671" s="20"/>
      <c r="U671" s="20"/>
      <c r="V671" s="20"/>
      <c r="W671" s="20"/>
      <c r="X671" s="20"/>
      <c r="Y671" s="20"/>
      <c r="Z671" s="20"/>
      <c r="AA671" s="20"/>
    </row>
    <row r="672" spans="1:27" x14ac:dyDescent="0.2">
      <c r="A672" s="20"/>
      <c r="B672" s="20"/>
      <c r="C672" s="20"/>
      <c r="D672" s="20"/>
      <c r="E672" s="20"/>
      <c r="F672" s="20"/>
      <c r="G672" s="20"/>
      <c r="H672" s="20"/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  <c r="T672" s="20"/>
      <c r="U672" s="20"/>
      <c r="V672" s="20"/>
      <c r="W672" s="20"/>
      <c r="X672" s="20"/>
      <c r="Y672" s="20"/>
      <c r="Z672" s="20"/>
      <c r="AA672" s="20"/>
    </row>
    <row r="673" spans="1:27" x14ac:dyDescent="0.2">
      <c r="A673" s="20"/>
      <c r="B673" s="20"/>
      <c r="C673" s="20"/>
      <c r="D673" s="20"/>
      <c r="E673" s="20"/>
      <c r="F673" s="20"/>
      <c r="G673" s="20"/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  <c r="T673" s="20"/>
      <c r="U673" s="20"/>
      <c r="V673" s="20"/>
      <c r="W673" s="20"/>
      <c r="X673" s="20"/>
      <c r="Y673" s="20"/>
      <c r="Z673" s="20"/>
      <c r="AA673" s="20"/>
    </row>
    <row r="674" spans="1:27" x14ac:dyDescent="0.2">
      <c r="A674" s="20"/>
      <c r="B674" s="20"/>
      <c r="C674" s="20"/>
      <c r="D674" s="20"/>
      <c r="E674" s="20"/>
      <c r="F674" s="20"/>
      <c r="G674" s="20"/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  <c r="T674" s="20"/>
      <c r="U674" s="20"/>
      <c r="V674" s="20"/>
      <c r="W674" s="20"/>
      <c r="X674" s="20"/>
      <c r="Y674" s="20"/>
      <c r="Z674" s="20"/>
      <c r="AA674" s="20"/>
    </row>
    <row r="675" spans="1:27" x14ac:dyDescent="0.2">
      <c r="A675" s="20"/>
      <c r="B675" s="20"/>
      <c r="C675" s="20"/>
      <c r="D675" s="20"/>
      <c r="E675" s="20"/>
      <c r="F675" s="20"/>
      <c r="G675" s="20"/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  <c r="T675" s="20"/>
      <c r="U675" s="20"/>
      <c r="V675" s="20"/>
      <c r="W675" s="20"/>
      <c r="X675" s="20"/>
      <c r="Y675" s="20"/>
      <c r="Z675" s="20"/>
      <c r="AA675" s="20"/>
    </row>
    <row r="676" spans="1:27" x14ac:dyDescent="0.2">
      <c r="A676" s="20"/>
      <c r="B676" s="20"/>
      <c r="C676" s="20"/>
      <c r="D676" s="20"/>
      <c r="E676" s="20"/>
      <c r="F676" s="20"/>
      <c r="G676" s="20"/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  <c r="T676" s="20"/>
      <c r="U676" s="20"/>
      <c r="V676" s="20"/>
      <c r="W676" s="20"/>
      <c r="X676" s="20"/>
      <c r="Y676" s="20"/>
      <c r="Z676" s="20"/>
      <c r="AA676" s="20"/>
    </row>
    <row r="677" spans="1:27" x14ac:dyDescent="0.2">
      <c r="A677" s="20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</row>
    <row r="678" spans="1:27" x14ac:dyDescent="0.2">
      <c r="A678" s="20"/>
      <c r="B678" s="20"/>
      <c r="C678" s="20"/>
      <c r="D678" s="20"/>
      <c r="E678" s="20"/>
      <c r="F678" s="20"/>
      <c r="G678" s="20"/>
      <c r="H678" s="20"/>
      <c r="I678" s="20"/>
      <c r="J678" s="20"/>
      <c r="K678" s="20"/>
      <c r="L678" s="20"/>
      <c r="M678" s="20"/>
      <c r="N678" s="20"/>
      <c r="O678" s="20"/>
      <c r="P678" s="20"/>
      <c r="Q678" s="20"/>
      <c r="R678" s="20"/>
      <c r="S678" s="20"/>
      <c r="T678" s="20"/>
      <c r="U678" s="20"/>
      <c r="V678" s="20"/>
      <c r="W678" s="20"/>
      <c r="X678" s="20"/>
      <c r="Y678" s="20"/>
      <c r="Z678" s="20"/>
      <c r="AA678" s="20"/>
    </row>
    <row r="679" spans="1:27" x14ac:dyDescent="0.2">
      <c r="A679" s="20"/>
      <c r="B679" s="20"/>
      <c r="C679" s="20"/>
      <c r="D679" s="20"/>
      <c r="E679" s="20"/>
      <c r="F679" s="20"/>
      <c r="G679" s="20"/>
      <c r="H679" s="20"/>
      <c r="I679" s="20"/>
      <c r="J679" s="20"/>
      <c r="K679" s="20"/>
      <c r="L679" s="20"/>
      <c r="M679" s="20"/>
      <c r="N679" s="20"/>
      <c r="O679" s="20"/>
      <c r="P679" s="20"/>
      <c r="Q679" s="20"/>
      <c r="R679" s="20"/>
      <c r="S679" s="20"/>
      <c r="T679" s="20"/>
      <c r="U679" s="20"/>
      <c r="V679" s="20"/>
      <c r="W679" s="20"/>
      <c r="X679" s="20"/>
      <c r="Y679" s="20"/>
      <c r="Z679" s="20"/>
      <c r="AA679" s="20"/>
    </row>
    <row r="680" spans="1:27" x14ac:dyDescent="0.2">
      <c r="A680" s="20"/>
      <c r="B680" s="20"/>
      <c r="C680" s="20"/>
      <c r="D680" s="20"/>
      <c r="E680" s="20"/>
      <c r="F680" s="20"/>
      <c r="G680" s="20"/>
      <c r="H680" s="20"/>
      <c r="I680" s="20"/>
      <c r="J680" s="20"/>
      <c r="K680" s="20"/>
      <c r="L680" s="20"/>
      <c r="M680" s="20"/>
      <c r="N680" s="20"/>
      <c r="O680" s="20"/>
      <c r="P680" s="20"/>
      <c r="Q680" s="20"/>
      <c r="R680" s="20"/>
      <c r="S680" s="20"/>
      <c r="T680" s="20"/>
      <c r="U680" s="20"/>
      <c r="V680" s="20"/>
      <c r="W680" s="20"/>
      <c r="X680" s="20"/>
      <c r="Y680" s="20"/>
      <c r="Z680" s="20"/>
      <c r="AA680" s="20"/>
    </row>
    <row r="681" spans="1:27" x14ac:dyDescent="0.2">
      <c r="A681" s="20"/>
      <c r="B681" s="20"/>
      <c r="C681" s="20"/>
      <c r="D681" s="20"/>
      <c r="E681" s="20"/>
      <c r="F681" s="20"/>
      <c r="G681" s="20"/>
      <c r="H681" s="20"/>
      <c r="I681" s="20"/>
      <c r="J681" s="20"/>
      <c r="K681" s="20"/>
      <c r="L681" s="20"/>
      <c r="M681" s="20"/>
      <c r="N681" s="20"/>
      <c r="O681" s="20"/>
      <c r="P681" s="20"/>
      <c r="Q681" s="20"/>
      <c r="R681" s="20"/>
      <c r="S681" s="20"/>
      <c r="T681" s="20"/>
      <c r="U681" s="20"/>
      <c r="V681" s="20"/>
      <c r="W681" s="20"/>
      <c r="X681" s="20"/>
      <c r="Y681" s="20"/>
      <c r="Z681" s="20"/>
      <c r="AA681" s="20"/>
    </row>
    <row r="682" spans="1:27" x14ac:dyDescent="0.2">
      <c r="A682" s="20"/>
      <c r="B682" s="20"/>
      <c r="C682" s="20"/>
      <c r="D682" s="20"/>
      <c r="E682" s="20"/>
      <c r="F682" s="20"/>
      <c r="G682" s="20"/>
      <c r="H682" s="20"/>
      <c r="I682" s="20"/>
      <c r="J682" s="20"/>
      <c r="K682" s="20"/>
      <c r="L682" s="20"/>
      <c r="M682" s="20"/>
      <c r="N682" s="20"/>
      <c r="O682" s="20"/>
      <c r="P682" s="20"/>
      <c r="Q682" s="20"/>
      <c r="R682" s="20"/>
      <c r="S682" s="20"/>
      <c r="T682" s="20"/>
      <c r="U682" s="20"/>
      <c r="V682" s="20"/>
      <c r="W682" s="20"/>
      <c r="X682" s="20"/>
      <c r="Y682" s="20"/>
      <c r="Z682" s="20"/>
      <c r="AA682" s="20"/>
    </row>
    <row r="683" spans="1:27" x14ac:dyDescent="0.2">
      <c r="A683" s="20"/>
      <c r="B683" s="20"/>
      <c r="C683" s="20"/>
      <c r="D683" s="20"/>
      <c r="E683" s="20"/>
      <c r="F683" s="20"/>
      <c r="G683" s="20"/>
      <c r="H683" s="20"/>
      <c r="I683" s="20"/>
      <c r="J683" s="20"/>
      <c r="K683" s="20"/>
      <c r="L683" s="20"/>
      <c r="M683" s="20"/>
      <c r="N683" s="20"/>
      <c r="O683" s="20"/>
      <c r="P683" s="20"/>
      <c r="Q683" s="20"/>
      <c r="R683" s="20"/>
      <c r="S683" s="20"/>
      <c r="T683" s="20"/>
      <c r="U683" s="20"/>
      <c r="V683" s="20"/>
      <c r="W683" s="20"/>
      <c r="X683" s="20"/>
      <c r="Y683" s="20"/>
      <c r="Z683" s="20"/>
      <c r="AA683" s="20"/>
    </row>
    <row r="684" spans="1:27" x14ac:dyDescent="0.2">
      <c r="A684" s="20"/>
      <c r="B684" s="20"/>
      <c r="C684" s="20"/>
      <c r="D684" s="20"/>
      <c r="E684" s="20"/>
      <c r="F684" s="20"/>
      <c r="G684" s="20"/>
      <c r="H684" s="20"/>
      <c r="I684" s="20"/>
      <c r="J684" s="20"/>
      <c r="K684" s="20"/>
      <c r="L684" s="20"/>
      <c r="M684" s="20"/>
      <c r="N684" s="20"/>
      <c r="O684" s="20"/>
      <c r="P684" s="20"/>
      <c r="Q684" s="20"/>
      <c r="R684" s="20"/>
      <c r="S684" s="20"/>
      <c r="T684" s="20"/>
      <c r="U684" s="20"/>
      <c r="V684" s="20"/>
      <c r="W684" s="20"/>
      <c r="X684" s="20"/>
      <c r="Y684" s="20"/>
      <c r="Z684" s="20"/>
      <c r="AA684" s="20"/>
    </row>
    <row r="685" spans="1:27" x14ac:dyDescent="0.2">
      <c r="A685" s="20"/>
      <c r="B685" s="20"/>
      <c r="C685" s="20"/>
      <c r="D685" s="20"/>
      <c r="E685" s="20"/>
      <c r="F685" s="20"/>
      <c r="G685" s="20"/>
      <c r="H685" s="20"/>
      <c r="I685" s="20"/>
      <c r="J685" s="20"/>
      <c r="K685" s="20"/>
      <c r="L685" s="20"/>
      <c r="M685" s="20"/>
      <c r="N685" s="20"/>
      <c r="O685" s="20"/>
      <c r="P685" s="20"/>
      <c r="Q685" s="20"/>
      <c r="R685" s="20"/>
      <c r="S685" s="20"/>
      <c r="T685" s="20"/>
      <c r="U685" s="20"/>
      <c r="V685" s="20"/>
      <c r="W685" s="20"/>
      <c r="X685" s="20"/>
      <c r="Y685" s="20"/>
      <c r="Z685" s="20"/>
      <c r="AA685" s="20"/>
    </row>
    <row r="686" spans="1:27" x14ac:dyDescent="0.2">
      <c r="A686" s="20"/>
      <c r="B686" s="20"/>
      <c r="C686" s="20"/>
      <c r="D686" s="20"/>
      <c r="E686" s="20"/>
      <c r="F686" s="20"/>
      <c r="G686" s="20"/>
      <c r="H686" s="20"/>
      <c r="I686" s="20"/>
      <c r="J686" s="20"/>
      <c r="K686" s="20"/>
      <c r="L686" s="20"/>
      <c r="M686" s="20"/>
      <c r="N686" s="20"/>
      <c r="O686" s="20"/>
      <c r="P686" s="20"/>
      <c r="Q686" s="20"/>
      <c r="R686" s="20"/>
      <c r="S686" s="20"/>
      <c r="T686" s="20"/>
      <c r="U686" s="20"/>
      <c r="V686" s="20"/>
      <c r="W686" s="20"/>
      <c r="X686" s="20"/>
      <c r="Y686" s="20"/>
      <c r="Z686" s="20"/>
      <c r="AA686" s="20"/>
    </row>
    <row r="687" spans="1:27" x14ac:dyDescent="0.2">
      <c r="A687" s="20"/>
      <c r="B687" s="20"/>
      <c r="C687" s="20"/>
      <c r="D687" s="20"/>
      <c r="E687" s="20"/>
      <c r="F687" s="20"/>
      <c r="G687" s="20"/>
      <c r="H687" s="20"/>
      <c r="I687" s="20"/>
      <c r="J687" s="20"/>
      <c r="K687" s="20"/>
      <c r="L687" s="20"/>
      <c r="M687" s="20"/>
      <c r="N687" s="20"/>
      <c r="O687" s="20"/>
      <c r="P687" s="20"/>
      <c r="Q687" s="20"/>
      <c r="R687" s="20"/>
      <c r="S687" s="20"/>
      <c r="T687" s="20"/>
      <c r="U687" s="20"/>
      <c r="V687" s="20"/>
      <c r="W687" s="20"/>
      <c r="X687" s="20"/>
      <c r="Y687" s="20"/>
      <c r="Z687" s="20"/>
      <c r="AA687" s="20"/>
    </row>
    <row r="688" spans="1:27" x14ac:dyDescent="0.2">
      <c r="A688" s="20"/>
      <c r="B688" s="20"/>
      <c r="C688" s="20"/>
      <c r="D688" s="20"/>
      <c r="E688" s="20"/>
      <c r="F688" s="20"/>
      <c r="G688" s="20"/>
      <c r="H688" s="20"/>
      <c r="I688" s="20"/>
      <c r="J688" s="20"/>
      <c r="K688" s="20"/>
      <c r="L688" s="20"/>
      <c r="M688" s="20"/>
      <c r="N688" s="20"/>
      <c r="O688" s="20"/>
      <c r="P688" s="20"/>
      <c r="Q688" s="20"/>
      <c r="R688" s="20"/>
      <c r="S688" s="20"/>
      <c r="T688" s="20"/>
      <c r="U688" s="20"/>
      <c r="V688" s="20"/>
      <c r="W688" s="20"/>
      <c r="X688" s="20"/>
      <c r="Y688" s="20"/>
      <c r="Z688" s="20"/>
      <c r="AA688" s="20"/>
    </row>
    <row r="689" spans="1:27" x14ac:dyDescent="0.2">
      <c r="A689" s="20"/>
      <c r="B689" s="20"/>
      <c r="C689" s="20"/>
      <c r="D689" s="20"/>
      <c r="E689" s="20"/>
      <c r="F689" s="20"/>
      <c r="G689" s="20"/>
      <c r="H689" s="20"/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  <c r="T689" s="20"/>
      <c r="U689" s="20"/>
      <c r="V689" s="20"/>
      <c r="W689" s="20"/>
      <c r="X689" s="20"/>
      <c r="Y689" s="20"/>
      <c r="Z689" s="20"/>
      <c r="AA689" s="20"/>
    </row>
    <row r="690" spans="1:27" x14ac:dyDescent="0.2">
      <c r="A690" s="20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  <c r="V690" s="20"/>
      <c r="W690" s="20"/>
      <c r="X690" s="20"/>
      <c r="Y690" s="20"/>
      <c r="Z690" s="20"/>
      <c r="AA690" s="20"/>
    </row>
    <row r="691" spans="1:27" x14ac:dyDescent="0.2">
      <c r="A691" s="20"/>
      <c r="B691" s="20"/>
      <c r="C691" s="20"/>
      <c r="D691" s="20"/>
      <c r="E691" s="20"/>
      <c r="F691" s="20"/>
      <c r="G691" s="20"/>
      <c r="H691" s="20"/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  <c r="T691" s="20"/>
      <c r="U691" s="20"/>
      <c r="V691" s="20"/>
      <c r="W691" s="20"/>
      <c r="X691" s="20"/>
      <c r="Y691" s="20"/>
      <c r="Z691" s="20"/>
      <c r="AA691" s="20"/>
    </row>
    <row r="692" spans="1:27" x14ac:dyDescent="0.2">
      <c r="A692" s="20"/>
      <c r="B692" s="20"/>
      <c r="C692" s="20"/>
      <c r="D692" s="20"/>
      <c r="E692" s="20"/>
      <c r="F692" s="20"/>
      <c r="G692" s="20"/>
      <c r="H692" s="20"/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  <c r="T692" s="20"/>
      <c r="U692" s="20"/>
      <c r="V692" s="20"/>
      <c r="W692" s="20"/>
      <c r="X692" s="20"/>
      <c r="Y692" s="20"/>
      <c r="Z692" s="20"/>
      <c r="AA692" s="20"/>
    </row>
    <row r="693" spans="1:27" x14ac:dyDescent="0.2">
      <c r="A693" s="20"/>
      <c r="B693" s="20"/>
      <c r="C693" s="20"/>
      <c r="D693" s="20"/>
      <c r="E693" s="20"/>
      <c r="F693" s="20"/>
      <c r="G693" s="20"/>
      <c r="H693" s="20"/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  <c r="T693" s="20"/>
      <c r="U693" s="20"/>
      <c r="V693" s="20"/>
      <c r="W693" s="20"/>
      <c r="X693" s="20"/>
      <c r="Y693" s="20"/>
      <c r="Z693" s="20"/>
      <c r="AA693" s="20"/>
    </row>
    <row r="694" spans="1:27" x14ac:dyDescent="0.2">
      <c r="A694" s="20"/>
      <c r="B694" s="20"/>
      <c r="C694" s="20"/>
      <c r="D694" s="20"/>
      <c r="E694" s="20"/>
      <c r="F694" s="20"/>
      <c r="G694" s="20"/>
      <c r="H694" s="20"/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  <c r="T694" s="20"/>
      <c r="U694" s="20"/>
      <c r="V694" s="20"/>
      <c r="W694" s="20"/>
      <c r="X694" s="20"/>
      <c r="Y694" s="20"/>
      <c r="Z694" s="20"/>
      <c r="AA694" s="20"/>
    </row>
    <row r="695" spans="1:27" x14ac:dyDescent="0.2">
      <c r="A695" s="20"/>
      <c r="B695" s="20"/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AA695" s="20"/>
    </row>
    <row r="696" spans="1:27" x14ac:dyDescent="0.2">
      <c r="A696" s="20"/>
      <c r="B696" s="20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N696" s="20"/>
      <c r="O696" s="20"/>
      <c r="P696" s="20"/>
      <c r="Q696" s="20"/>
      <c r="R696" s="20"/>
      <c r="S696" s="20"/>
      <c r="T696" s="20"/>
      <c r="U696" s="20"/>
      <c r="V696" s="20"/>
      <c r="W696" s="20"/>
      <c r="X696" s="20"/>
      <c r="Y696" s="20"/>
      <c r="Z696" s="20"/>
      <c r="AA696" s="20"/>
    </row>
    <row r="697" spans="1:27" x14ac:dyDescent="0.2">
      <c r="A697" s="20"/>
      <c r="B697" s="20"/>
      <c r="C697" s="20"/>
      <c r="D697" s="20"/>
      <c r="E697" s="20"/>
      <c r="F697" s="20"/>
      <c r="G697" s="20"/>
      <c r="H697" s="20"/>
      <c r="I697" s="20"/>
      <c r="J697" s="20"/>
      <c r="K697" s="20"/>
      <c r="L697" s="20"/>
      <c r="M697" s="20"/>
      <c r="N697" s="20"/>
      <c r="O697" s="20"/>
      <c r="P697" s="20"/>
      <c r="Q697" s="20"/>
      <c r="R697" s="20"/>
      <c r="S697" s="20"/>
      <c r="T697" s="20"/>
      <c r="U697" s="20"/>
      <c r="V697" s="20"/>
      <c r="W697" s="20"/>
      <c r="X697" s="20"/>
      <c r="Y697" s="20"/>
      <c r="Z697" s="20"/>
      <c r="AA697" s="20"/>
    </row>
    <row r="698" spans="1:27" x14ac:dyDescent="0.2">
      <c r="A698" s="20"/>
      <c r="B698" s="20"/>
      <c r="C698" s="20"/>
      <c r="D698" s="20"/>
      <c r="E698" s="20"/>
      <c r="F698" s="20"/>
      <c r="G698" s="20"/>
      <c r="H698" s="20"/>
      <c r="I698" s="20"/>
      <c r="J698" s="20"/>
      <c r="K698" s="20"/>
      <c r="L698" s="20"/>
      <c r="M698" s="20"/>
      <c r="N698" s="20"/>
      <c r="O698" s="20"/>
      <c r="P698" s="20"/>
      <c r="Q698" s="20"/>
      <c r="R698" s="20"/>
      <c r="S698" s="20"/>
      <c r="T698" s="20"/>
      <c r="U698" s="20"/>
      <c r="V698" s="20"/>
      <c r="W698" s="20"/>
      <c r="X698" s="20"/>
      <c r="Y698" s="20"/>
      <c r="Z698" s="20"/>
      <c r="AA698" s="20"/>
    </row>
    <row r="699" spans="1:27" x14ac:dyDescent="0.2">
      <c r="A699" s="20"/>
      <c r="B699" s="20"/>
      <c r="C699" s="20"/>
      <c r="D699" s="20"/>
      <c r="E699" s="20"/>
      <c r="F699" s="20"/>
      <c r="G699" s="20"/>
      <c r="H699" s="20"/>
      <c r="I699" s="20"/>
      <c r="J699" s="20"/>
      <c r="K699" s="20"/>
      <c r="L699" s="20"/>
      <c r="M699" s="20"/>
      <c r="N699" s="20"/>
      <c r="O699" s="20"/>
      <c r="P699" s="20"/>
      <c r="Q699" s="20"/>
      <c r="R699" s="20"/>
      <c r="S699" s="20"/>
      <c r="T699" s="20"/>
      <c r="U699" s="20"/>
      <c r="V699" s="20"/>
      <c r="W699" s="20"/>
      <c r="X699" s="20"/>
      <c r="Y699" s="20"/>
      <c r="Z699" s="20"/>
      <c r="AA699" s="20"/>
    </row>
    <row r="700" spans="1:27" x14ac:dyDescent="0.2">
      <c r="A700" s="20"/>
      <c r="B700" s="20"/>
      <c r="C700" s="20"/>
      <c r="D700" s="20"/>
      <c r="E700" s="20"/>
      <c r="F700" s="20"/>
      <c r="G700" s="20"/>
      <c r="H700" s="20"/>
      <c r="I700" s="20"/>
      <c r="J700" s="20"/>
      <c r="K700" s="20"/>
      <c r="L700" s="20"/>
      <c r="M700" s="20"/>
      <c r="N700" s="20"/>
      <c r="O700" s="20"/>
      <c r="P700" s="20"/>
      <c r="Q700" s="20"/>
      <c r="R700" s="20"/>
      <c r="S700" s="20"/>
      <c r="T700" s="20"/>
      <c r="U700" s="20"/>
      <c r="V700" s="20"/>
      <c r="W700" s="20"/>
      <c r="X700" s="20"/>
      <c r="Y700" s="20"/>
      <c r="Z700" s="20"/>
      <c r="AA700" s="20"/>
    </row>
    <row r="701" spans="1:27" x14ac:dyDescent="0.2">
      <c r="A701" s="20"/>
      <c r="B701" s="20"/>
      <c r="C701" s="20"/>
      <c r="D701" s="20"/>
      <c r="E701" s="20"/>
      <c r="F701" s="20"/>
      <c r="G701" s="20"/>
      <c r="H701" s="20"/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  <c r="T701" s="20"/>
      <c r="U701" s="20"/>
      <c r="V701" s="20"/>
      <c r="W701" s="20"/>
      <c r="X701" s="20"/>
      <c r="Y701" s="20"/>
      <c r="Z701" s="20"/>
      <c r="AA701" s="20"/>
    </row>
    <row r="702" spans="1:27" x14ac:dyDescent="0.2">
      <c r="A702" s="20"/>
      <c r="B702" s="20"/>
      <c r="C702" s="20"/>
      <c r="D702" s="20"/>
      <c r="E702" s="20"/>
      <c r="F702" s="20"/>
      <c r="G702" s="20"/>
      <c r="H702" s="20"/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  <c r="T702" s="20"/>
      <c r="U702" s="20"/>
      <c r="V702" s="20"/>
      <c r="W702" s="20"/>
      <c r="X702" s="20"/>
      <c r="Y702" s="20"/>
      <c r="Z702" s="20"/>
      <c r="AA702" s="20"/>
    </row>
    <row r="703" spans="1:27" x14ac:dyDescent="0.2">
      <c r="A703" s="20"/>
      <c r="B703" s="20"/>
      <c r="C703" s="20"/>
      <c r="D703" s="20"/>
      <c r="E703" s="20"/>
      <c r="F703" s="20"/>
      <c r="G703" s="20"/>
      <c r="H703" s="20"/>
      <c r="I703" s="20"/>
      <c r="J703" s="20"/>
      <c r="K703" s="20"/>
      <c r="L703" s="20"/>
      <c r="M703" s="20"/>
      <c r="N703" s="20"/>
      <c r="O703" s="20"/>
      <c r="P703" s="20"/>
      <c r="Q703" s="20"/>
      <c r="R703" s="20"/>
      <c r="S703" s="20"/>
      <c r="T703" s="20"/>
      <c r="U703" s="20"/>
      <c r="V703" s="20"/>
      <c r="W703" s="20"/>
      <c r="X703" s="20"/>
      <c r="Y703" s="20"/>
      <c r="Z703" s="20"/>
      <c r="AA703" s="20"/>
    </row>
    <row r="704" spans="1:27" x14ac:dyDescent="0.2">
      <c r="A704" s="20"/>
      <c r="B704" s="20"/>
      <c r="C704" s="20"/>
      <c r="D704" s="20"/>
      <c r="E704" s="20"/>
      <c r="F704" s="20"/>
      <c r="G704" s="20"/>
      <c r="H704" s="20"/>
      <c r="I704" s="20"/>
      <c r="J704" s="20"/>
      <c r="K704" s="20"/>
      <c r="L704" s="20"/>
      <c r="M704" s="20"/>
      <c r="N704" s="20"/>
      <c r="O704" s="20"/>
      <c r="P704" s="20"/>
      <c r="Q704" s="20"/>
      <c r="R704" s="20"/>
      <c r="S704" s="20"/>
      <c r="T704" s="20"/>
      <c r="U704" s="20"/>
      <c r="V704" s="20"/>
      <c r="W704" s="20"/>
      <c r="X704" s="20"/>
      <c r="Y704" s="20"/>
      <c r="Z704" s="20"/>
      <c r="AA704" s="20"/>
    </row>
    <row r="705" spans="1:27" x14ac:dyDescent="0.2">
      <c r="A705" s="20"/>
      <c r="B705" s="20"/>
      <c r="C705" s="20"/>
      <c r="D705" s="20"/>
      <c r="E705" s="20"/>
      <c r="F705" s="20"/>
      <c r="G705" s="20"/>
      <c r="H705" s="20"/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  <c r="T705" s="20"/>
      <c r="U705" s="20"/>
      <c r="V705" s="20"/>
      <c r="W705" s="20"/>
      <c r="X705" s="20"/>
      <c r="Y705" s="20"/>
      <c r="Z705" s="20"/>
      <c r="AA705" s="20"/>
    </row>
    <row r="706" spans="1:27" x14ac:dyDescent="0.2">
      <c r="A706" s="20"/>
      <c r="B706" s="20"/>
      <c r="C706" s="20"/>
      <c r="D706" s="20"/>
      <c r="E706" s="20"/>
      <c r="F706" s="20"/>
      <c r="G706" s="20"/>
      <c r="H706" s="20"/>
      <c r="I706" s="20"/>
      <c r="J706" s="20"/>
      <c r="K706" s="20"/>
      <c r="L706" s="20"/>
      <c r="M706" s="20"/>
      <c r="N706" s="20"/>
      <c r="O706" s="20"/>
      <c r="P706" s="20"/>
      <c r="Q706" s="20"/>
      <c r="R706" s="20"/>
      <c r="S706" s="20"/>
      <c r="T706" s="20"/>
      <c r="U706" s="20"/>
      <c r="V706" s="20"/>
      <c r="W706" s="20"/>
      <c r="X706" s="20"/>
      <c r="Y706" s="20"/>
      <c r="Z706" s="20"/>
      <c r="AA706" s="20"/>
    </row>
    <row r="707" spans="1:27" x14ac:dyDescent="0.2">
      <c r="A707" s="20"/>
      <c r="B707" s="20"/>
      <c r="C707" s="20"/>
      <c r="D707" s="20"/>
      <c r="E707" s="20"/>
      <c r="F707" s="20"/>
      <c r="G707" s="20"/>
      <c r="H707" s="20"/>
      <c r="I707" s="20"/>
      <c r="J707" s="20"/>
      <c r="K707" s="20"/>
      <c r="L707" s="20"/>
      <c r="M707" s="20"/>
      <c r="N707" s="20"/>
      <c r="O707" s="20"/>
      <c r="P707" s="20"/>
      <c r="Q707" s="20"/>
      <c r="R707" s="20"/>
      <c r="S707" s="20"/>
      <c r="T707" s="20"/>
      <c r="U707" s="20"/>
      <c r="V707" s="20"/>
      <c r="W707" s="20"/>
      <c r="X707" s="20"/>
      <c r="Y707" s="20"/>
      <c r="Z707" s="20"/>
      <c r="AA707" s="20"/>
    </row>
    <row r="708" spans="1:27" x14ac:dyDescent="0.2">
      <c r="A708" s="20"/>
      <c r="B708" s="20"/>
      <c r="C708" s="20"/>
      <c r="D708" s="20"/>
      <c r="E708" s="20"/>
      <c r="F708" s="20"/>
      <c r="G708" s="20"/>
      <c r="H708" s="20"/>
      <c r="I708" s="20"/>
      <c r="J708" s="20"/>
      <c r="K708" s="20"/>
      <c r="L708" s="20"/>
      <c r="M708" s="20"/>
      <c r="N708" s="20"/>
      <c r="O708" s="20"/>
      <c r="P708" s="20"/>
      <c r="Q708" s="20"/>
      <c r="R708" s="20"/>
      <c r="S708" s="20"/>
      <c r="T708" s="20"/>
      <c r="U708" s="20"/>
      <c r="V708" s="20"/>
      <c r="W708" s="20"/>
      <c r="X708" s="20"/>
      <c r="Y708" s="20"/>
      <c r="Z708" s="20"/>
      <c r="AA708" s="20"/>
    </row>
    <row r="709" spans="1:27" x14ac:dyDescent="0.2">
      <c r="A709" s="20"/>
      <c r="B709" s="20"/>
      <c r="C709" s="20"/>
      <c r="D709" s="20"/>
      <c r="E709" s="20"/>
      <c r="F709" s="20"/>
      <c r="G709" s="20"/>
      <c r="H709" s="20"/>
      <c r="I709" s="20"/>
      <c r="J709" s="20"/>
      <c r="K709" s="20"/>
      <c r="L709" s="20"/>
      <c r="M709" s="20"/>
      <c r="N709" s="20"/>
      <c r="O709" s="20"/>
      <c r="P709" s="20"/>
      <c r="Q709" s="20"/>
      <c r="R709" s="20"/>
      <c r="S709" s="20"/>
      <c r="T709" s="20"/>
      <c r="U709" s="20"/>
      <c r="V709" s="20"/>
      <c r="W709" s="20"/>
      <c r="X709" s="20"/>
      <c r="Y709" s="20"/>
      <c r="Z709" s="20"/>
      <c r="AA709" s="20"/>
    </row>
    <row r="710" spans="1:27" x14ac:dyDescent="0.2">
      <c r="A710" s="20"/>
      <c r="B710" s="20"/>
      <c r="C710" s="20"/>
      <c r="D710" s="20"/>
      <c r="E710" s="20"/>
      <c r="F710" s="20"/>
      <c r="G710" s="20"/>
      <c r="H710" s="20"/>
      <c r="I710" s="20"/>
      <c r="J710" s="20"/>
      <c r="K710" s="20"/>
      <c r="L710" s="20"/>
      <c r="M710" s="20"/>
      <c r="N710" s="20"/>
      <c r="O710" s="20"/>
      <c r="P710" s="20"/>
      <c r="Q710" s="20"/>
      <c r="R710" s="20"/>
      <c r="S710" s="20"/>
      <c r="T710" s="20"/>
      <c r="U710" s="20"/>
      <c r="V710" s="20"/>
      <c r="W710" s="20"/>
      <c r="X710" s="20"/>
      <c r="Y710" s="20"/>
      <c r="Z710" s="20"/>
      <c r="AA710" s="20"/>
    </row>
    <row r="711" spans="1:27" x14ac:dyDescent="0.2">
      <c r="A711" s="20"/>
      <c r="B711" s="20"/>
      <c r="C711" s="20"/>
      <c r="D711" s="20"/>
      <c r="E711" s="20"/>
      <c r="F711" s="20"/>
      <c r="G711" s="20"/>
      <c r="H711" s="20"/>
      <c r="I711" s="20"/>
      <c r="J711" s="20"/>
      <c r="K711" s="20"/>
      <c r="L711" s="20"/>
      <c r="M711" s="20"/>
      <c r="N711" s="20"/>
      <c r="O711" s="20"/>
      <c r="P711" s="20"/>
      <c r="Q711" s="20"/>
      <c r="R711" s="20"/>
      <c r="S711" s="20"/>
      <c r="T711" s="20"/>
      <c r="U711" s="20"/>
      <c r="V711" s="20"/>
      <c r="W711" s="20"/>
      <c r="X711" s="20"/>
      <c r="Y711" s="20"/>
      <c r="Z711" s="20"/>
      <c r="AA711" s="20"/>
    </row>
    <row r="712" spans="1:27" x14ac:dyDescent="0.2">
      <c r="A712" s="20"/>
      <c r="B712" s="20"/>
      <c r="C712" s="20"/>
      <c r="D712" s="20"/>
      <c r="E712" s="20"/>
      <c r="F712" s="20"/>
      <c r="G712" s="20"/>
      <c r="H712" s="20"/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  <c r="T712" s="20"/>
      <c r="U712" s="20"/>
      <c r="V712" s="20"/>
      <c r="W712" s="20"/>
      <c r="X712" s="20"/>
      <c r="Y712" s="20"/>
      <c r="Z712" s="20"/>
      <c r="AA712" s="20"/>
    </row>
    <row r="713" spans="1:27" x14ac:dyDescent="0.2">
      <c r="A713" s="20"/>
      <c r="B713" s="20"/>
      <c r="C713" s="20"/>
      <c r="D713" s="20"/>
      <c r="E713" s="20"/>
      <c r="F713" s="20"/>
      <c r="G713" s="20"/>
      <c r="H713" s="20"/>
      <c r="I713" s="20"/>
      <c r="J713" s="20"/>
      <c r="K713" s="20"/>
      <c r="L713" s="20"/>
      <c r="M713" s="20"/>
      <c r="N713" s="20"/>
      <c r="O713" s="20"/>
      <c r="P713" s="20"/>
      <c r="Q713" s="20"/>
      <c r="R713" s="20"/>
      <c r="S713" s="20"/>
      <c r="T713" s="20"/>
      <c r="U713" s="20"/>
      <c r="V713" s="20"/>
      <c r="W713" s="20"/>
      <c r="X713" s="20"/>
      <c r="Y713" s="20"/>
      <c r="Z713" s="20"/>
      <c r="AA713" s="20"/>
    </row>
    <row r="714" spans="1:27" x14ac:dyDescent="0.2">
      <c r="A714" s="20"/>
      <c r="B714" s="20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W714" s="20"/>
      <c r="X714" s="20"/>
      <c r="Y714" s="20"/>
      <c r="Z714" s="20"/>
      <c r="AA714" s="20"/>
    </row>
    <row r="715" spans="1:27" x14ac:dyDescent="0.2">
      <c r="A715" s="20"/>
      <c r="B715" s="20"/>
      <c r="C715" s="20"/>
      <c r="D715" s="20"/>
      <c r="E715" s="20"/>
      <c r="F715" s="20"/>
      <c r="G715" s="20"/>
      <c r="H715" s="20"/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  <c r="T715" s="20"/>
      <c r="U715" s="20"/>
      <c r="V715" s="20"/>
      <c r="W715" s="20"/>
      <c r="X715" s="20"/>
      <c r="Y715" s="20"/>
      <c r="Z715" s="20"/>
      <c r="AA715" s="20"/>
    </row>
    <row r="716" spans="1:27" x14ac:dyDescent="0.2">
      <c r="A716" s="20"/>
      <c r="B716" s="20"/>
      <c r="C716" s="20"/>
      <c r="D716" s="20"/>
      <c r="E716" s="20"/>
      <c r="F716" s="20"/>
      <c r="G716" s="20"/>
      <c r="H716" s="20"/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  <c r="T716" s="20"/>
      <c r="U716" s="20"/>
      <c r="V716" s="20"/>
      <c r="W716" s="20"/>
      <c r="X716" s="20"/>
      <c r="Y716" s="20"/>
      <c r="Z716" s="20"/>
      <c r="AA716" s="20"/>
    </row>
    <row r="717" spans="1:27" x14ac:dyDescent="0.2">
      <c r="A717" s="20"/>
      <c r="B717" s="20"/>
      <c r="C717" s="20"/>
      <c r="D717" s="20"/>
      <c r="E717" s="20"/>
      <c r="F717" s="20"/>
      <c r="G717" s="20"/>
      <c r="H717" s="20"/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  <c r="T717" s="20"/>
      <c r="U717" s="20"/>
      <c r="V717" s="20"/>
      <c r="W717" s="20"/>
      <c r="X717" s="20"/>
      <c r="Y717" s="20"/>
      <c r="Z717" s="20"/>
      <c r="AA717" s="20"/>
    </row>
    <row r="718" spans="1:27" x14ac:dyDescent="0.2">
      <c r="A718" s="20"/>
      <c r="B718" s="20"/>
      <c r="C718" s="20"/>
      <c r="D718" s="20"/>
      <c r="E718" s="20"/>
      <c r="F718" s="20"/>
      <c r="G718" s="20"/>
      <c r="H718" s="20"/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  <c r="T718" s="20"/>
      <c r="U718" s="20"/>
      <c r="V718" s="20"/>
      <c r="W718" s="20"/>
      <c r="X718" s="20"/>
      <c r="Y718" s="20"/>
      <c r="Z718" s="20"/>
      <c r="AA718" s="20"/>
    </row>
    <row r="719" spans="1:27" x14ac:dyDescent="0.2">
      <c r="A719" s="20"/>
      <c r="B719" s="20"/>
      <c r="C719" s="20"/>
      <c r="D719" s="20"/>
      <c r="E719" s="20"/>
      <c r="F719" s="20"/>
      <c r="G719" s="20"/>
      <c r="H719" s="20"/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  <c r="T719" s="20"/>
      <c r="U719" s="20"/>
      <c r="V719" s="20"/>
      <c r="W719" s="20"/>
      <c r="X719" s="20"/>
      <c r="Y719" s="20"/>
      <c r="Z719" s="20"/>
      <c r="AA719" s="20"/>
    </row>
    <row r="720" spans="1:27" x14ac:dyDescent="0.2">
      <c r="A720" s="20"/>
      <c r="B720" s="20"/>
      <c r="C720" s="20"/>
      <c r="D720" s="20"/>
      <c r="E720" s="20"/>
      <c r="F720" s="20"/>
      <c r="G720" s="20"/>
      <c r="H720" s="20"/>
      <c r="I720" s="20"/>
      <c r="J720" s="20"/>
      <c r="K720" s="20"/>
      <c r="L720" s="20"/>
      <c r="M720" s="20"/>
      <c r="N720" s="20"/>
      <c r="O720" s="20"/>
      <c r="P720" s="20"/>
      <c r="Q720" s="20"/>
      <c r="R720" s="20"/>
      <c r="S720" s="20"/>
      <c r="T720" s="20"/>
      <c r="U720" s="20"/>
      <c r="V720" s="20"/>
      <c r="W720" s="20"/>
      <c r="X720" s="20"/>
      <c r="Y720" s="20"/>
      <c r="Z720" s="20"/>
      <c r="AA720" s="20"/>
    </row>
    <row r="721" spans="1:27" x14ac:dyDescent="0.2">
      <c r="A721" s="20"/>
      <c r="B721" s="20"/>
      <c r="C721" s="20"/>
      <c r="D721" s="20"/>
      <c r="E721" s="20"/>
      <c r="F721" s="20"/>
      <c r="G721" s="20"/>
      <c r="H721" s="20"/>
      <c r="I721" s="20"/>
      <c r="J721" s="20"/>
      <c r="K721" s="20"/>
      <c r="L721" s="20"/>
      <c r="M721" s="20"/>
      <c r="N721" s="20"/>
      <c r="O721" s="20"/>
      <c r="P721" s="20"/>
      <c r="Q721" s="20"/>
      <c r="R721" s="20"/>
      <c r="S721" s="20"/>
      <c r="T721" s="20"/>
      <c r="U721" s="20"/>
      <c r="V721" s="20"/>
      <c r="W721" s="20"/>
      <c r="X721" s="20"/>
      <c r="Y721" s="20"/>
      <c r="Z721" s="20"/>
      <c r="AA721" s="20"/>
    </row>
    <row r="722" spans="1:27" x14ac:dyDescent="0.2">
      <c r="A722" s="20"/>
      <c r="B722" s="20"/>
      <c r="C722" s="20"/>
      <c r="D722" s="20"/>
      <c r="E722" s="20"/>
      <c r="F722" s="20"/>
      <c r="G722" s="20"/>
      <c r="H722" s="20"/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  <c r="T722" s="20"/>
      <c r="U722" s="20"/>
      <c r="V722" s="20"/>
      <c r="W722" s="20"/>
      <c r="X722" s="20"/>
      <c r="Y722" s="20"/>
      <c r="Z722" s="20"/>
      <c r="AA722" s="20"/>
    </row>
    <row r="723" spans="1:27" x14ac:dyDescent="0.2">
      <c r="A723" s="20"/>
      <c r="B723" s="20"/>
      <c r="C723" s="20"/>
      <c r="D723" s="20"/>
      <c r="E723" s="20"/>
      <c r="F723" s="20"/>
      <c r="G723" s="20"/>
      <c r="H723" s="20"/>
      <c r="I723" s="20"/>
      <c r="J723" s="20"/>
      <c r="K723" s="20"/>
      <c r="L723" s="20"/>
      <c r="M723" s="20"/>
      <c r="N723" s="20"/>
      <c r="O723" s="20"/>
      <c r="P723" s="20"/>
      <c r="Q723" s="20"/>
      <c r="R723" s="20"/>
      <c r="S723" s="20"/>
      <c r="T723" s="20"/>
      <c r="U723" s="20"/>
      <c r="V723" s="20"/>
      <c r="W723" s="20"/>
      <c r="X723" s="20"/>
      <c r="Y723" s="20"/>
      <c r="Z723" s="20"/>
      <c r="AA723" s="20"/>
    </row>
    <row r="724" spans="1:27" x14ac:dyDescent="0.2">
      <c r="A724" s="20"/>
      <c r="B724" s="20"/>
      <c r="C724" s="20"/>
      <c r="D724" s="20"/>
      <c r="E724" s="20"/>
      <c r="F724" s="20"/>
      <c r="G724" s="20"/>
      <c r="H724" s="20"/>
      <c r="I724" s="20"/>
      <c r="J724" s="20"/>
      <c r="K724" s="20"/>
      <c r="L724" s="20"/>
      <c r="M724" s="20"/>
      <c r="N724" s="20"/>
      <c r="O724" s="20"/>
      <c r="P724" s="20"/>
      <c r="Q724" s="20"/>
      <c r="R724" s="20"/>
      <c r="S724" s="20"/>
      <c r="T724" s="20"/>
      <c r="U724" s="20"/>
      <c r="V724" s="20"/>
      <c r="W724" s="20"/>
      <c r="X724" s="20"/>
      <c r="Y724" s="20"/>
      <c r="Z724" s="20"/>
      <c r="AA724" s="20"/>
    </row>
    <row r="725" spans="1:27" x14ac:dyDescent="0.2">
      <c r="A725" s="20"/>
      <c r="B725" s="20"/>
      <c r="C725" s="20"/>
      <c r="D725" s="20"/>
      <c r="E725" s="20"/>
      <c r="F725" s="20"/>
      <c r="G725" s="20"/>
      <c r="H725" s="20"/>
      <c r="I725" s="20"/>
      <c r="J725" s="20"/>
      <c r="K725" s="20"/>
      <c r="L725" s="20"/>
      <c r="M725" s="20"/>
      <c r="N725" s="20"/>
      <c r="O725" s="20"/>
      <c r="P725" s="20"/>
      <c r="Q725" s="20"/>
      <c r="R725" s="20"/>
      <c r="S725" s="20"/>
      <c r="T725" s="20"/>
      <c r="U725" s="20"/>
      <c r="V725" s="20"/>
      <c r="W725" s="20"/>
      <c r="X725" s="20"/>
      <c r="Y725" s="20"/>
      <c r="Z725" s="20"/>
      <c r="AA725" s="20"/>
    </row>
    <row r="726" spans="1:27" x14ac:dyDescent="0.2">
      <c r="A726" s="20"/>
      <c r="B726" s="20"/>
      <c r="C726" s="20"/>
      <c r="D726" s="20"/>
      <c r="E726" s="20"/>
      <c r="F726" s="20"/>
      <c r="G726" s="20"/>
      <c r="H726" s="20"/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  <c r="T726" s="20"/>
      <c r="U726" s="20"/>
      <c r="V726" s="20"/>
      <c r="W726" s="20"/>
      <c r="X726" s="20"/>
      <c r="Y726" s="20"/>
      <c r="Z726" s="20"/>
      <c r="AA726" s="20"/>
    </row>
    <row r="727" spans="1:27" x14ac:dyDescent="0.2">
      <c r="A727" s="20"/>
      <c r="B727" s="20"/>
      <c r="C727" s="20"/>
      <c r="D727" s="20"/>
      <c r="E727" s="20"/>
      <c r="F727" s="20"/>
      <c r="G727" s="20"/>
      <c r="H727" s="20"/>
      <c r="I727" s="20"/>
      <c r="J727" s="20"/>
      <c r="K727" s="20"/>
      <c r="L727" s="20"/>
      <c r="M727" s="20"/>
      <c r="N727" s="20"/>
      <c r="O727" s="20"/>
      <c r="P727" s="20"/>
      <c r="Q727" s="20"/>
      <c r="R727" s="20"/>
      <c r="S727" s="20"/>
      <c r="T727" s="20"/>
      <c r="U727" s="20"/>
      <c r="V727" s="20"/>
      <c r="W727" s="20"/>
      <c r="X727" s="20"/>
      <c r="Y727" s="20"/>
      <c r="Z727" s="20"/>
      <c r="AA727" s="20"/>
    </row>
    <row r="728" spans="1:27" x14ac:dyDescent="0.2">
      <c r="A728" s="20"/>
      <c r="B728" s="20"/>
      <c r="C728" s="20"/>
      <c r="D728" s="20"/>
      <c r="E728" s="20"/>
      <c r="F728" s="20"/>
      <c r="G728" s="20"/>
      <c r="H728" s="20"/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  <c r="T728" s="20"/>
      <c r="U728" s="20"/>
      <c r="V728" s="20"/>
      <c r="W728" s="20"/>
      <c r="X728" s="20"/>
      <c r="Y728" s="20"/>
      <c r="Z728" s="20"/>
      <c r="AA728" s="20"/>
    </row>
    <row r="729" spans="1:27" x14ac:dyDescent="0.2">
      <c r="A729" s="20"/>
      <c r="B729" s="20"/>
      <c r="C729" s="20"/>
      <c r="D729" s="20"/>
      <c r="E729" s="20"/>
      <c r="F729" s="20"/>
      <c r="G729" s="20"/>
      <c r="H729" s="20"/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  <c r="T729" s="20"/>
      <c r="U729" s="20"/>
      <c r="V729" s="20"/>
      <c r="W729" s="20"/>
      <c r="X729" s="20"/>
      <c r="Y729" s="20"/>
      <c r="Z729" s="20"/>
      <c r="AA729" s="20"/>
    </row>
    <row r="730" spans="1:27" x14ac:dyDescent="0.2">
      <c r="A730" s="20"/>
      <c r="B730" s="20"/>
      <c r="C730" s="20"/>
      <c r="D730" s="20"/>
      <c r="E730" s="20"/>
      <c r="F730" s="20"/>
      <c r="G730" s="20"/>
      <c r="H730" s="20"/>
      <c r="I730" s="20"/>
      <c r="J730" s="20"/>
      <c r="K730" s="20"/>
      <c r="L730" s="20"/>
      <c r="M730" s="20"/>
      <c r="N730" s="20"/>
      <c r="O730" s="20"/>
      <c r="P730" s="20"/>
      <c r="Q730" s="20"/>
      <c r="R730" s="20"/>
      <c r="S730" s="20"/>
      <c r="T730" s="20"/>
      <c r="U730" s="20"/>
      <c r="V730" s="20"/>
      <c r="W730" s="20"/>
      <c r="X730" s="20"/>
      <c r="Y730" s="20"/>
      <c r="Z730" s="20"/>
      <c r="AA730" s="20"/>
    </row>
    <row r="731" spans="1:27" x14ac:dyDescent="0.2">
      <c r="A731" s="20"/>
      <c r="B731" s="20"/>
      <c r="C731" s="20"/>
      <c r="D731" s="20"/>
      <c r="E731" s="20"/>
      <c r="F731" s="20"/>
      <c r="G731" s="20"/>
      <c r="H731" s="20"/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  <c r="T731" s="20"/>
      <c r="U731" s="20"/>
      <c r="V731" s="20"/>
      <c r="W731" s="20"/>
      <c r="X731" s="20"/>
      <c r="Y731" s="20"/>
      <c r="Z731" s="20"/>
      <c r="AA731" s="20"/>
    </row>
    <row r="732" spans="1:27" x14ac:dyDescent="0.2">
      <c r="A732" s="20"/>
      <c r="B732" s="20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T732" s="20"/>
      <c r="U732" s="20"/>
      <c r="V732" s="20"/>
      <c r="W732" s="20"/>
      <c r="X732" s="20"/>
      <c r="Y732" s="20"/>
      <c r="Z732" s="20"/>
      <c r="AA732" s="20"/>
    </row>
    <row r="733" spans="1:27" x14ac:dyDescent="0.2">
      <c r="A733" s="20"/>
      <c r="B733" s="20"/>
      <c r="C733" s="20"/>
      <c r="D733" s="20"/>
      <c r="E733" s="20"/>
      <c r="F733" s="20"/>
      <c r="G733" s="20"/>
      <c r="H733" s="20"/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  <c r="T733" s="20"/>
      <c r="U733" s="20"/>
      <c r="V733" s="20"/>
      <c r="W733" s="20"/>
      <c r="X733" s="20"/>
      <c r="Y733" s="20"/>
      <c r="Z733" s="20"/>
      <c r="AA733" s="20"/>
    </row>
    <row r="734" spans="1:27" x14ac:dyDescent="0.2">
      <c r="A734" s="20"/>
      <c r="B734" s="20"/>
      <c r="C734" s="20"/>
      <c r="D734" s="20"/>
      <c r="E734" s="20"/>
      <c r="F734" s="20"/>
      <c r="G734" s="20"/>
      <c r="H734" s="20"/>
      <c r="I734" s="20"/>
      <c r="J734" s="20"/>
      <c r="K734" s="20"/>
      <c r="L734" s="20"/>
      <c r="M734" s="20"/>
      <c r="N734" s="20"/>
      <c r="O734" s="20"/>
      <c r="P734" s="20"/>
      <c r="Q734" s="20"/>
      <c r="R734" s="20"/>
      <c r="S734" s="20"/>
      <c r="T734" s="20"/>
      <c r="U734" s="20"/>
      <c r="V734" s="20"/>
      <c r="W734" s="20"/>
      <c r="X734" s="20"/>
      <c r="Y734" s="20"/>
      <c r="Z734" s="20"/>
      <c r="AA734" s="20"/>
    </row>
    <row r="735" spans="1:27" x14ac:dyDescent="0.2">
      <c r="A735" s="20"/>
      <c r="B735" s="20"/>
      <c r="C735" s="20"/>
      <c r="D735" s="20"/>
      <c r="E735" s="20"/>
      <c r="F735" s="20"/>
      <c r="G735" s="20"/>
      <c r="H735" s="20"/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  <c r="T735" s="20"/>
      <c r="U735" s="20"/>
      <c r="V735" s="20"/>
      <c r="W735" s="20"/>
      <c r="X735" s="20"/>
      <c r="Y735" s="20"/>
      <c r="Z735" s="20"/>
      <c r="AA735" s="20"/>
    </row>
    <row r="736" spans="1:27" x14ac:dyDescent="0.2">
      <c r="A736" s="20"/>
      <c r="B736" s="20"/>
      <c r="C736" s="20"/>
      <c r="D736" s="20"/>
      <c r="E736" s="20"/>
      <c r="F736" s="20"/>
      <c r="G736" s="20"/>
      <c r="H736" s="20"/>
      <c r="I736" s="20"/>
      <c r="J736" s="20"/>
      <c r="K736" s="20"/>
      <c r="L736" s="20"/>
      <c r="M736" s="20"/>
      <c r="N736" s="20"/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</row>
    <row r="737" spans="1:27" x14ac:dyDescent="0.2">
      <c r="A737" s="20"/>
      <c r="B737" s="20"/>
      <c r="C737" s="20"/>
      <c r="D737" s="20"/>
      <c r="E737" s="20"/>
      <c r="F737" s="20"/>
      <c r="G737" s="20"/>
      <c r="H737" s="20"/>
      <c r="I737" s="20"/>
      <c r="J737" s="20"/>
      <c r="K737" s="20"/>
      <c r="L737" s="20"/>
      <c r="M737" s="20"/>
      <c r="N737" s="20"/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</row>
    <row r="738" spans="1:27" x14ac:dyDescent="0.2">
      <c r="A738" s="20"/>
      <c r="B738" s="20"/>
      <c r="C738" s="20"/>
      <c r="D738" s="20"/>
      <c r="E738" s="20"/>
      <c r="F738" s="20"/>
      <c r="G738" s="20"/>
      <c r="H738" s="20"/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  <c r="T738" s="20"/>
      <c r="U738" s="20"/>
      <c r="V738" s="20"/>
      <c r="W738" s="20"/>
      <c r="X738" s="20"/>
      <c r="Y738" s="20"/>
      <c r="Z738" s="20"/>
      <c r="AA738" s="20"/>
    </row>
    <row r="739" spans="1:27" x14ac:dyDescent="0.2">
      <c r="A739" s="20"/>
      <c r="B739" s="20"/>
      <c r="C739" s="20"/>
      <c r="D739" s="20"/>
      <c r="E739" s="20"/>
      <c r="F739" s="20"/>
      <c r="G739" s="20"/>
      <c r="H739" s="20"/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  <c r="T739" s="20"/>
      <c r="U739" s="20"/>
      <c r="V739" s="20"/>
      <c r="W739" s="20"/>
      <c r="X739" s="20"/>
      <c r="Y739" s="20"/>
      <c r="Z739" s="20"/>
      <c r="AA739" s="20"/>
    </row>
    <row r="740" spans="1:27" x14ac:dyDescent="0.2">
      <c r="A740" s="20"/>
      <c r="B740" s="20"/>
      <c r="C740" s="20"/>
      <c r="D740" s="20"/>
      <c r="E740" s="20"/>
      <c r="F740" s="20"/>
      <c r="G740" s="20"/>
      <c r="H740" s="20"/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  <c r="T740" s="20"/>
      <c r="U740" s="20"/>
      <c r="V740" s="20"/>
      <c r="W740" s="20"/>
      <c r="X740" s="20"/>
      <c r="Y740" s="20"/>
      <c r="Z740" s="20"/>
      <c r="AA740" s="20"/>
    </row>
    <row r="741" spans="1:27" x14ac:dyDescent="0.2">
      <c r="A741" s="20"/>
      <c r="B741" s="20"/>
      <c r="C741" s="20"/>
      <c r="D741" s="20"/>
      <c r="E741" s="20"/>
      <c r="F741" s="20"/>
      <c r="G741" s="20"/>
      <c r="H741" s="20"/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  <c r="T741" s="20"/>
      <c r="U741" s="20"/>
      <c r="V741" s="20"/>
      <c r="W741" s="20"/>
      <c r="X741" s="20"/>
      <c r="Y741" s="20"/>
      <c r="Z741" s="20"/>
      <c r="AA741" s="20"/>
    </row>
    <row r="742" spans="1:27" x14ac:dyDescent="0.2">
      <c r="A742" s="20"/>
      <c r="B742" s="20"/>
      <c r="C742" s="20"/>
      <c r="D742" s="20"/>
      <c r="E742" s="20"/>
      <c r="F742" s="20"/>
      <c r="G742" s="20"/>
      <c r="H742" s="20"/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  <c r="T742" s="20"/>
      <c r="U742" s="20"/>
      <c r="V742" s="20"/>
      <c r="W742" s="20"/>
      <c r="X742" s="20"/>
      <c r="Y742" s="20"/>
      <c r="Z742" s="20"/>
      <c r="AA742" s="20"/>
    </row>
    <row r="743" spans="1:27" x14ac:dyDescent="0.2">
      <c r="A743" s="20"/>
      <c r="B743" s="20"/>
      <c r="C743" s="20"/>
      <c r="D743" s="20"/>
      <c r="E743" s="20"/>
      <c r="F743" s="20"/>
      <c r="G743" s="20"/>
      <c r="H743" s="20"/>
      <c r="I743" s="20"/>
      <c r="J743" s="20"/>
      <c r="K743" s="20"/>
      <c r="L743" s="20"/>
      <c r="M743" s="20"/>
      <c r="N743" s="20"/>
      <c r="O743" s="20"/>
      <c r="P743" s="20"/>
      <c r="Q743" s="20"/>
      <c r="R743" s="20"/>
      <c r="S743" s="20"/>
      <c r="T743" s="20"/>
      <c r="U743" s="20"/>
      <c r="V743" s="20"/>
      <c r="W743" s="20"/>
      <c r="X743" s="20"/>
      <c r="Y743" s="20"/>
      <c r="Z743" s="20"/>
      <c r="AA743" s="20"/>
    </row>
    <row r="744" spans="1:27" x14ac:dyDescent="0.2">
      <c r="A744" s="20"/>
      <c r="B744" s="20"/>
      <c r="C744" s="20"/>
      <c r="D744" s="20"/>
      <c r="E744" s="20"/>
      <c r="F744" s="20"/>
      <c r="G744" s="20"/>
      <c r="H744" s="20"/>
      <c r="I744" s="20"/>
      <c r="J744" s="20"/>
      <c r="K744" s="20"/>
      <c r="L744" s="20"/>
      <c r="M744" s="20"/>
      <c r="N744" s="20"/>
      <c r="O744" s="20"/>
      <c r="P744" s="20"/>
      <c r="Q744" s="20"/>
      <c r="R744" s="20"/>
      <c r="S744" s="20"/>
      <c r="T744" s="20"/>
      <c r="U744" s="20"/>
      <c r="V744" s="20"/>
      <c r="W744" s="20"/>
      <c r="X744" s="20"/>
      <c r="Y744" s="20"/>
      <c r="Z744" s="20"/>
      <c r="AA744" s="20"/>
    </row>
    <row r="745" spans="1:27" x14ac:dyDescent="0.2">
      <c r="A745" s="20"/>
      <c r="B745" s="20"/>
      <c r="C745" s="20"/>
      <c r="D745" s="20"/>
      <c r="E745" s="20"/>
      <c r="F745" s="20"/>
      <c r="G745" s="20"/>
      <c r="H745" s="20"/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  <c r="T745" s="20"/>
      <c r="U745" s="20"/>
      <c r="V745" s="20"/>
      <c r="W745" s="20"/>
      <c r="X745" s="20"/>
      <c r="Y745" s="20"/>
      <c r="Z745" s="20"/>
      <c r="AA745" s="20"/>
    </row>
    <row r="746" spans="1:27" x14ac:dyDescent="0.2">
      <c r="A746" s="20"/>
      <c r="B746" s="20"/>
      <c r="C746" s="20"/>
      <c r="D746" s="20"/>
      <c r="E746" s="20"/>
      <c r="F746" s="20"/>
      <c r="G746" s="20"/>
      <c r="H746" s="20"/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  <c r="T746" s="20"/>
      <c r="U746" s="20"/>
      <c r="V746" s="20"/>
      <c r="W746" s="20"/>
      <c r="X746" s="20"/>
      <c r="Y746" s="20"/>
      <c r="Z746" s="20"/>
      <c r="AA746" s="20"/>
    </row>
    <row r="747" spans="1:27" x14ac:dyDescent="0.2">
      <c r="A747" s="20"/>
      <c r="B747" s="20"/>
      <c r="C747" s="20"/>
      <c r="D747" s="20"/>
      <c r="E747" s="20"/>
      <c r="F747" s="20"/>
      <c r="G747" s="20"/>
      <c r="H747" s="20"/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  <c r="T747" s="20"/>
      <c r="U747" s="20"/>
      <c r="V747" s="20"/>
      <c r="W747" s="20"/>
      <c r="X747" s="20"/>
      <c r="Y747" s="20"/>
      <c r="Z747" s="20"/>
      <c r="AA747" s="20"/>
    </row>
    <row r="748" spans="1:27" x14ac:dyDescent="0.2">
      <c r="A748" s="20"/>
      <c r="B748" s="20"/>
      <c r="C748" s="20"/>
      <c r="D748" s="20"/>
      <c r="E748" s="20"/>
      <c r="F748" s="20"/>
      <c r="G748" s="20"/>
      <c r="H748" s="20"/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  <c r="T748" s="20"/>
      <c r="U748" s="20"/>
      <c r="V748" s="20"/>
      <c r="W748" s="20"/>
      <c r="X748" s="20"/>
      <c r="Y748" s="20"/>
      <c r="Z748" s="20"/>
      <c r="AA748" s="20"/>
    </row>
    <row r="749" spans="1:27" x14ac:dyDescent="0.2">
      <c r="A749" s="20"/>
      <c r="B749" s="20"/>
      <c r="C749" s="20"/>
      <c r="D749" s="20"/>
      <c r="E749" s="20"/>
      <c r="F749" s="20"/>
      <c r="G749" s="20"/>
      <c r="H749" s="20"/>
      <c r="I749" s="20"/>
      <c r="J749" s="20"/>
      <c r="K749" s="20"/>
      <c r="L749" s="20"/>
      <c r="M749" s="20"/>
      <c r="N749" s="20"/>
      <c r="O749" s="20"/>
      <c r="P749" s="20"/>
      <c r="Q749" s="20"/>
      <c r="R749" s="20"/>
      <c r="S749" s="20"/>
      <c r="T749" s="20"/>
      <c r="U749" s="20"/>
      <c r="V749" s="20"/>
      <c r="W749" s="20"/>
      <c r="X749" s="20"/>
      <c r="Y749" s="20"/>
      <c r="Z749" s="20"/>
      <c r="AA749" s="20"/>
    </row>
    <row r="750" spans="1:27" x14ac:dyDescent="0.2">
      <c r="A750" s="20"/>
      <c r="B750" s="20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X750" s="20"/>
      <c r="Y750" s="20"/>
      <c r="Z750" s="20"/>
      <c r="AA750" s="20"/>
    </row>
    <row r="751" spans="1:27" x14ac:dyDescent="0.2">
      <c r="A751" s="20"/>
      <c r="B751" s="20"/>
      <c r="C751" s="20"/>
      <c r="D751" s="20"/>
      <c r="E751" s="20"/>
      <c r="F751" s="20"/>
      <c r="G751" s="20"/>
      <c r="H751" s="20"/>
      <c r="I751" s="20"/>
      <c r="J751" s="20"/>
      <c r="K751" s="20"/>
      <c r="L751" s="20"/>
      <c r="M751" s="20"/>
      <c r="N751" s="20"/>
      <c r="O751" s="20"/>
      <c r="P751" s="20"/>
      <c r="Q751" s="20"/>
      <c r="R751" s="20"/>
      <c r="S751" s="20"/>
      <c r="T751" s="20"/>
      <c r="U751" s="20"/>
      <c r="V751" s="20"/>
      <c r="W751" s="20"/>
      <c r="X751" s="20"/>
      <c r="Y751" s="20"/>
      <c r="Z751" s="20"/>
      <c r="AA751" s="20"/>
    </row>
    <row r="752" spans="1:27" x14ac:dyDescent="0.2">
      <c r="A752" s="20"/>
      <c r="B752" s="20"/>
      <c r="C752" s="20"/>
      <c r="D752" s="20"/>
      <c r="E752" s="20"/>
      <c r="F752" s="20"/>
      <c r="G752" s="20"/>
      <c r="H752" s="20"/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  <c r="T752" s="20"/>
      <c r="U752" s="20"/>
      <c r="V752" s="20"/>
      <c r="W752" s="20"/>
      <c r="X752" s="20"/>
      <c r="Y752" s="20"/>
      <c r="Z752" s="20"/>
      <c r="AA752" s="20"/>
    </row>
    <row r="753" spans="1:27" x14ac:dyDescent="0.2">
      <c r="A753" s="20"/>
      <c r="B753" s="20"/>
      <c r="C753" s="20"/>
      <c r="D753" s="20"/>
      <c r="E753" s="20"/>
      <c r="F753" s="20"/>
      <c r="G753" s="20"/>
      <c r="H753" s="20"/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  <c r="T753" s="20"/>
      <c r="U753" s="20"/>
      <c r="V753" s="20"/>
      <c r="W753" s="20"/>
      <c r="X753" s="20"/>
      <c r="Y753" s="20"/>
      <c r="Z753" s="20"/>
      <c r="AA753" s="20"/>
    </row>
    <row r="754" spans="1:27" x14ac:dyDescent="0.2">
      <c r="A754" s="20"/>
      <c r="B754" s="20"/>
      <c r="C754" s="20"/>
      <c r="D754" s="20"/>
      <c r="E754" s="20"/>
      <c r="F754" s="20"/>
      <c r="G754" s="20"/>
      <c r="H754" s="20"/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  <c r="T754" s="20"/>
      <c r="U754" s="20"/>
      <c r="V754" s="20"/>
      <c r="W754" s="20"/>
      <c r="X754" s="20"/>
      <c r="Y754" s="20"/>
      <c r="Z754" s="20"/>
      <c r="AA754" s="20"/>
    </row>
    <row r="755" spans="1:27" x14ac:dyDescent="0.2">
      <c r="A755" s="20"/>
      <c r="B755" s="20"/>
      <c r="C755" s="20"/>
      <c r="D755" s="20"/>
      <c r="E755" s="20"/>
      <c r="F755" s="20"/>
      <c r="G755" s="20"/>
      <c r="H755" s="20"/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  <c r="T755" s="20"/>
      <c r="U755" s="20"/>
      <c r="V755" s="20"/>
      <c r="W755" s="20"/>
      <c r="X755" s="20"/>
      <c r="Y755" s="20"/>
      <c r="Z755" s="20"/>
      <c r="AA755" s="20"/>
    </row>
    <row r="756" spans="1:27" x14ac:dyDescent="0.2">
      <c r="A756" s="20"/>
      <c r="B756" s="20"/>
      <c r="C756" s="20"/>
      <c r="D756" s="20"/>
      <c r="E756" s="20"/>
      <c r="F756" s="20"/>
      <c r="G756" s="20"/>
      <c r="H756" s="20"/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  <c r="T756" s="20"/>
      <c r="U756" s="20"/>
      <c r="V756" s="20"/>
      <c r="W756" s="20"/>
      <c r="X756" s="20"/>
      <c r="Y756" s="20"/>
      <c r="Z756" s="20"/>
      <c r="AA756" s="20"/>
    </row>
    <row r="757" spans="1:27" x14ac:dyDescent="0.2">
      <c r="A757" s="20"/>
      <c r="B757" s="20"/>
      <c r="C757" s="20"/>
      <c r="D757" s="20"/>
      <c r="E757" s="20"/>
      <c r="F757" s="20"/>
      <c r="G757" s="20"/>
      <c r="H757" s="20"/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  <c r="T757" s="20"/>
      <c r="U757" s="20"/>
      <c r="V757" s="20"/>
      <c r="W757" s="20"/>
      <c r="X757" s="20"/>
      <c r="Y757" s="20"/>
      <c r="Z757" s="20"/>
      <c r="AA757" s="20"/>
    </row>
    <row r="758" spans="1:27" x14ac:dyDescent="0.2">
      <c r="A758" s="20"/>
      <c r="B758" s="20"/>
      <c r="C758" s="20"/>
      <c r="D758" s="20"/>
      <c r="E758" s="20"/>
      <c r="F758" s="20"/>
      <c r="G758" s="20"/>
      <c r="H758" s="20"/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  <c r="T758" s="20"/>
      <c r="U758" s="20"/>
      <c r="V758" s="20"/>
      <c r="W758" s="20"/>
      <c r="X758" s="20"/>
      <c r="Y758" s="20"/>
      <c r="Z758" s="20"/>
      <c r="AA758" s="20"/>
    </row>
    <row r="759" spans="1:27" x14ac:dyDescent="0.2">
      <c r="A759" s="20"/>
      <c r="B759" s="20"/>
      <c r="C759" s="20"/>
      <c r="D759" s="20"/>
      <c r="E759" s="20"/>
      <c r="F759" s="20"/>
      <c r="G759" s="20"/>
      <c r="H759" s="20"/>
      <c r="I759" s="20"/>
      <c r="J759" s="20"/>
      <c r="K759" s="20"/>
      <c r="L759" s="20"/>
      <c r="M759" s="20"/>
      <c r="N759" s="20"/>
      <c r="O759" s="20"/>
      <c r="P759" s="20"/>
      <c r="Q759" s="20"/>
      <c r="R759" s="20"/>
      <c r="S759" s="20"/>
      <c r="T759" s="20"/>
      <c r="U759" s="20"/>
      <c r="V759" s="20"/>
      <c r="W759" s="20"/>
      <c r="X759" s="20"/>
      <c r="Y759" s="20"/>
      <c r="Z759" s="20"/>
      <c r="AA759" s="20"/>
    </row>
    <row r="760" spans="1:27" x14ac:dyDescent="0.2">
      <c r="A760" s="20"/>
      <c r="B760" s="20"/>
      <c r="C760" s="20"/>
      <c r="D760" s="20"/>
      <c r="E760" s="20"/>
      <c r="F760" s="20"/>
      <c r="G760" s="20"/>
      <c r="H760" s="20"/>
      <c r="I760" s="20"/>
      <c r="J760" s="20"/>
      <c r="K760" s="20"/>
      <c r="L760" s="20"/>
      <c r="M760" s="20"/>
      <c r="N760" s="20"/>
      <c r="O760" s="20"/>
      <c r="P760" s="20"/>
      <c r="Q760" s="20"/>
      <c r="R760" s="20"/>
      <c r="S760" s="20"/>
      <c r="T760" s="20"/>
      <c r="U760" s="20"/>
      <c r="V760" s="20"/>
      <c r="W760" s="20"/>
      <c r="X760" s="20"/>
      <c r="Y760" s="20"/>
      <c r="Z760" s="20"/>
      <c r="AA760" s="20"/>
    </row>
    <row r="761" spans="1:27" x14ac:dyDescent="0.2">
      <c r="A761" s="20"/>
      <c r="B761" s="20"/>
      <c r="C761" s="20"/>
      <c r="D761" s="20"/>
      <c r="E761" s="20"/>
      <c r="F761" s="20"/>
      <c r="G761" s="20"/>
      <c r="H761" s="20"/>
      <c r="I761" s="20"/>
      <c r="J761" s="20"/>
      <c r="K761" s="20"/>
      <c r="L761" s="20"/>
      <c r="M761" s="20"/>
      <c r="N761" s="20"/>
      <c r="O761" s="20"/>
      <c r="P761" s="20"/>
      <c r="Q761" s="20"/>
      <c r="R761" s="20"/>
      <c r="S761" s="20"/>
      <c r="T761" s="20"/>
      <c r="U761" s="20"/>
      <c r="V761" s="20"/>
      <c r="W761" s="20"/>
      <c r="X761" s="20"/>
      <c r="Y761" s="20"/>
      <c r="Z761" s="20"/>
      <c r="AA761" s="20"/>
    </row>
    <row r="762" spans="1:27" x14ac:dyDescent="0.2">
      <c r="A762" s="20"/>
      <c r="B762" s="20"/>
      <c r="C762" s="20"/>
      <c r="D762" s="20"/>
      <c r="E762" s="20"/>
      <c r="F762" s="20"/>
      <c r="G762" s="20"/>
      <c r="H762" s="20"/>
      <c r="I762" s="20"/>
      <c r="J762" s="20"/>
      <c r="K762" s="20"/>
      <c r="L762" s="20"/>
      <c r="M762" s="20"/>
      <c r="N762" s="20"/>
      <c r="O762" s="20"/>
      <c r="P762" s="20"/>
      <c r="Q762" s="20"/>
      <c r="R762" s="20"/>
      <c r="S762" s="20"/>
      <c r="T762" s="20"/>
      <c r="U762" s="20"/>
      <c r="V762" s="20"/>
      <c r="W762" s="20"/>
      <c r="X762" s="20"/>
      <c r="Y762" s="20"/>
      <c r="Z762" s="20"/>
      <c r="AA762" s="20"/>
    </row>
    <row r="763" spans="1:27" x14ac:dyDescent="0.2">
      <c r="A763" s="20"/>
      <c r="B763" s="20"/>
      <c r="C763" s="20"/>
      <c r="D763" s="20"/>
      <c r="E763" s="20"/>
      <c r="F763" s="20"/>
      <c r="G763" s="20"/>
      <c r="H763" s="20"/>
      <c r="I763" s="20"/>
      <c r="J763" s="20"/>
      <c r="K763" s="20"/>
      <c r="L763" s="20"/>
      <c r="M763" s="20"/>
      <c r="N763" s="20"/>
      <c r="O763" s="20"/>
      <c r="P763" s="20"/>
      <c r="Q763" s="20"/>
      <c r="R763" s="20"/>
      <c r="S763" s="20"/>
      <c r="T763" s="20"/>
      <c r="U763" s="20"/>
      <c r="V763" s="20"/>
      <c r="W763" s="20"/>
      <c r="X763" s="20"/>
      <c r="Y763" s="20"/>
      <c r="Z763" s="20"/>
      <c r="AA763" s="20"/>
    </row>
    <row r="764" spans="1:27" x14ac:dyDescent="0.2">
      <c r="A764" s="20"/>
      <c r="B764" s="20"/>
      <c r="C764" s="20"/>
      <c r="D764" s="20"/>
      <c r="E764" s="20"/>
      <c r="F764" s="20"/>
      <c r="G764" s="20"/>
      <c r="H764" s="20"/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  <c r="T764" s="20"/>
      <c r="U764" s="20"/>
      <c r="V764" s="20"/>
      <c r="W764" s="20"/>
      <c r="X764" s="20"/>
      <c r="Y764" s="20"/>
      <c r="Z764" s="20"/>
      <c r="AA764" s="20"/>
    </row>
    <row r="765" spans="1:27" x14ac:dyDescent="0.2">
      <c r="A765" s="20"/>
      <c r="B765" s="20"/>
      <c r="C765" s="20"/>
      <c r="D765" s="20"/>
      <c r="E765" s="20"/>
      <c r="F765" s="20"/>
      <c r="G765" s="20"/>
      <c r="H765" s="20"/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  <c r="T765" s="20"/>
      <c r="U765" s="20"/>
      <c r="V765" s="20"/>
      <c r="W765" s="20"/>
      <c r="X765" s="20"/>
      <c r="Y765" s="20"/>
      <c r="Z765" s="20"/>
      <c r="AA765" s="20"/>
    </row>
    <row r="766" spans="1:27" x14ac:dyDescent="0.2">
      <c r="A766" s="20"/>
      <c r="B766" s="20"/>
      <c r="C766" s="20"/>
      <c r="D766" s="20"/>
      <c r="E766" s="20"/>
      <c r="F766" s="20"/>
      <c r="G766" s="20"/>
      <c r="H766" s="20"/>
      <c r="I766" s="20"/>
      <c r="J766" s="20"/>
      <c r="K766" s="20"/>
      <c r="L766" s="20"/>
      <c r="M766" s="20"/>
      <c r="N766" s="20"/>
      <c r="O766" s="20"/>
      <c r="P766" s="20"/>
      <c r="Q766" s="20"/>
      <c r="R766" s="20"/>
      <c r="S766" s="20"/>
      <c r="T766" s="20"/>
      <c r="U766" s="20"/>
      <c r="V766" s="20"/>
      <c r="W766" s="20"/>
      <c r="X766" s="20"/>
      <c r="Y766" s="20"/>
      <c r="Z766" s="20"/>
      <c r="AA766" s="20"/>
    </row>
    <row r="767" spans="1:27" x14ac:dyDescent="0.2">
      <c r="A767" s="20"/>
      <c r="B767" s="20"/>
      <c r="C767" s="20"/>
      <c r="D767" s="20"/>
      <c r="E767" s="20"/>
      <c r="F767" s="20"/>
      <c r="G767" s="20"/>
      <c r="H767" s="20"/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  <c r="T767" s="20"/>
      <c r="U767" s="20"/>
      <c r="V767" s="20"/>
      <c r="W767" s="20"/>
      <c r="X767" s="20"/>
      <c r="Y767" s="20"/>
      <c r="Z767" s="20"/>
      <c r="AA767" s="20"/>
    </row>
    <row r="768" spans="1:27" x14ac:dyDescent="0.2">
      <c r="A768" s="20"/>
      <c r="B768" s="20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Z768" s="20"/>
      <c r="AA768" s="20"/>
    </row>
    <row r="769" spans="1:27" x14ac:dyDescent="0.2">
      <c r="A769" s="20"/>
      <c r="B769" s="20"/>
      <c r="C769" s="20"/>
      <c r="D769" s="20"/>
      <c r="E769" s="20"/>
      <c r="F769" s="20"/>
      <c r="G769" s="20"/>
      <c r="H769" s="20"/>
      <c r="I769" s="20"/>
      <c r="J769" s="20"/>
      <c r="K769" s="20"/>
      <c r="L769" s="20"/>
      <c r="M769" s="20"/>
      <c r="N769" s="20"/>
      <c r="O769" s="20"/>
      <c r="P769" s="20"/>
      <c r="Q769" s="20"/>
      <c r="R769" s="20"/>
      <c r="S769" s="20"/>
      <c r="T769" s="20"/>
      <c r="U769" s="20"/>
      <c r="V769" s="20"/>
      <c r="W769" s="20"/>
      <c r="X769" s="20"/>
      <c r="Y769" s="20"/>
      <c r="Z769" s="20"/>
      <c r="AA769" s="20"/>
    </row>
    <row r="770" spans="1:27" x14ac:dyDescent="0.2">
      <c r="A770" s="20"/>
      <c r="B770" s="20"/>
      <c r="C770" s="20"/>
      <c r="D770" s="20"/>
      <c r="E770" s="20"/>
      <c r="F770" s="20"/>
      <c r="G770" s="20"/>
      <c r="H770" s="20"/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  <c r="T770" s="20"/>
      <c r="U770" s="20"/>
      <c r="V770" s="20"/>
      <c r="W770" s="20"/>
      <c r="X770" s="20"/>
      <c r="Y770" s="20"/>
      <c r="Z770" s="20"/>
      <c r="AA770" s="20"/>
    </row>
    <row r="771" spans="1:27" x14ac:dyDescent="0.2">
      <c r="A771" s="20"/>
      <c r="B771" s="20"/>
      <c r="C771" s="20"/>
      <c r="D771" s="20"/>
      <c r="E771" s="20"/>
      <c r="F771" s="20"/>
      <c r="G771" s="20"/>
      <c r="H771" s="20"/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  <c r="T771" s="20"/>
      <c r="U771" s="20"/>
      <c r="V771" s="20"/>
      <c r="W771" s="20"/>
      <c r="X771" s="20"/>
      <c r="Y771" s="20"/>
      <c r="Z771" s="20"/>
      <c r="AA771" s="20"/>
    </row>
    <row r="772" spans="1:27" x14ac:dyDescent="0.2">
      <c r="A772" s="20"/>
      <c r="B772" s="20"/>
      <c r="C772" s="20"/>
      <c r="D772" s="20"/>
      <c r="E772" s="20"/>
      <c r="F772" s="20"/>
      <c r="G772" s="20"/>
      <c r="H772" s="20"/>
      <c r="I772" s="20"/>
      <c r="J772" s="20"/>
      <c r="K772" s="20"/>
      <c r="L772" s="20"/>
      <c r="M772" s="20"/>
      <c r="N772" s="20"/>
      <c r="O772" s="20"/>
      <c r="P772" s="20"/>
      <c r="Q772" s="20"/>
      <c r="R772" s="20"/>
      <c r="S772" s="20"/>
      <c r="T772" s="20"/>
      <c r="U772" s="20"/>
      <c r="V772" s="20"/>
      <c r="W772" s="20"/>
      <c r="X772" s="20"/>
      <c r="Y772" s="20"/>
      <c r="Z772" s="20"/>
      <c r="AA772" s="20"/>
    </row>
    <row r="773" spans="1:27" x14ac:dyDescent="0.2">
      <c r="A773" s="20"/>
      <c r="B773" s="20"/>
      <c r="C773" s="20"/>
      <c r="D773" s="20"/>
      <c r="E773" s="20"/>
      <c r="F773" s="20"/>
      <c r="G773" s="20"/>
      <c r="H773" s="20"/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  <c r="T773" s="20"/>
      <c r="U773" s="20"/>
      <c r="V773" s="20"/>
      <c r="W773" s="20"/>
      <c r="X773" s="20"/>
      <c r="Y773" s="20"/>
      <c r="Z773" s="20"/>
      <c r="AA773" s="20"/>
    </row>
    <row r="774" spans="1:27" x14ac:dyDescent="0.2">
      <c r="A774" s="20"/>
      <c r="B774" s="20"/>
      <c r="C774" s="20"/>
      <c r="D774" s="20"/>
      <c r="E774" s="20"/>
      <c r="F774" s="20"/>
      <c r="G774" s="20"/>
      <c r="H774" s="20"/>
      <c r="I774" s="20"/>
      <c r="J774" s="20"/>
      <c r="K774" s="20"/>
      <c r="L774" s="20"/>
      <c r="M774" s="20"/>
      <c r="N774" s="20"/>
      <c r="O774" s="20"/>
      <c r="P774" s="20"/>
      <c r="Q774" s="20"/>
      <c r="R774" s="20"/>
      <c r="S774" s="20"/>
      <c r="T774" s="20"/>
      <c r="U774" s="20"/>
      <c r="V774" s="20"/>
      <c r="W774" s="20"/>
      <c r="X774" s="20"/>
      <c r="Y774" s="20"/>
      <c r="Z774" s="20"/>
      <c r="AA774" s="20"/>
    </row>
    <row r="775" spans="1:27" x14ac:dyDescent="0.2">
      <c r="A775" s="20"/>
      <c r="B775" s="20"/>
      <c r="C775" s="20"/>
      <c r="D775" s="20"/>
      <c r="E775" s="20"/>
      <c r="F775" s="20"/>
      <c r="G775" s="20"/>
      <c r="H775" s="20"/>
      <c r="I775" s="20"/>
      <c r="J775" s="20"/>
      <c r="K775" s="20"/>
      <c r="L775" s="20"/>
      <c r="M775" s="20"/>
      <c r="N775" s="20"/>
      <c r="O775" s="20"/>
      <c r="P775" s="20"/>
      <c r="Q775" s="20"/>
      <c r="R775" s="20"/>
      <c r="S775" s="20"/>
      <c r="T775" s="20"/>
      <c r="U775" s="20"/>
      <c r="V775" s="20"/>
      <c r="W775" s="20"/>
      <c r="X775" s="20"/>
      <c r="Y775" s="20"/>
      <c r="Z775" s="20"/>
      <c r="AA775" s="20"/>
    </row>
    <row r="776" spans="1:27" x14ac:dyDescent="0.2">
      <c r="A776" s="20"/>
      <c r="B776" s="20"/>
      <c r="C776" s="20"/>
      <c r="D776" s="20"/>
      <c r="E776" s="20"/>
      <c r="F776" s="20"/>
      <c r="G776" s="20"/>
      <c r="H776" s="20"/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  <c r="T776" s="20"/>
      <c r="U776" s="20"/>
      <c r="V776" s="20"/>
      <c r="W776" s="20"/>
      <c r="X776" s="20"/>
      <c r="Y776" s="20"/>
      <c r="Z776" s="20"/>
      <c r="AA776" s="20"/>
    </row>
    <row r="777" spans="1:27" x14ac:dyDescent="0.2">
      <c r="A777" s="20"/>
      <c r="B777" s="20"/>
      <c r="C777" s="20"/>
      <c r="D777" s="20"/>
      <c r="E777" s="20"/>
      <c r="F777" s="20"/>
      <c r="G777" s="20"/>
      <c r="H777" s="20"/>
      <c r="I777" s="20"/>
      <c r="J777" s="20"/>
      <c r="K777" s="20"/>
      <c r="L777" s="20"/>
      <c r="M777" s="20"/>
      <c r="N777" s="20"/>
      <c r="O777" s="20"/>
      <c r="P777" s="20"/>
      <c r="Q777" s="20"/>
      <c r="R777" s="20"/>
      <c r="S777" s="20"/>
      <c r="T777" s="20"/>
      <c r="U777" s="20"/>
      <c r="V777" s="20"/>
      <c r="W777" s="20"/>
      <c r="X777" s="20"/>
      <c r="Y777" s="20"/>
      <c r="Z777" s="20"/>
      <c r="AA777" s="20"/>
    </row>
    <row r="778" spans="1:27" x14ac:dyDescent="0.2">
      <c r="A778" s="20"/>
      <c r="B778" s="20"/>
      <c r="C778" s="20"/>
      <c r="D778" s="20"/>
      <c r="E778" s="20"/>
      <c r="F778" s="20"/>
      <c r="G778" s="20"/>
      <c r="H778" s="20"/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  <c r="T778" s="20"/>
      <c r="U778" s="20"/>
      <c r="V778" s="20"/>
      <c r="W778" s="20"/>
      <c r="X778" s="20"/>
      <c r="Y778" s="20"/>
      <c r="Z778" s="20"/>
      <c r="AA778" s="20"/>
    </row>
    <row r="779" spans="1:27" x14ac:dyDescent="0.2">
      <c r="A779" s="20"/>
      <c r="B779" s="20"/>
      <c r="C779" s="20"/>
      <c r="D779" s="20"/>
      <c r="E779" s="20"/>
      <c r="F779" s="20"/>
      <c r="G779" s="20"/>
      <c r="H779" s="20"/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  <c r="T779" s="20"/>
      <c r="U779" s="20"/>
      <c r="V779" s="20"/>
      <c r="W779" s="20"/>
      <c r="X779" s="20"/>
      <c r="Y779" s="20"/>
      <c r="Z779" s="20"/>
      <c r="AA779" s="20"/>
    </row>
    <row r="780" spans="1:27" x14ac:dyDescent="0.2">
      <c r="A780" s="20"/>
      <c r="B780" s="20"/>
      <c r="C780" s="20"/>
      <c r="D780" s="20"/>
      <c r="E780" s="20"/>
      <c r="F780" s="20"/>
      <c r="G780" s="20"/>
      <c r="H780" s="20"/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  <c r="T780" s="20"/>
      <c r="U780" s="20"/>
      <c r="V780" s="20"/>
      <c r="W780" s="20"/>
      <c r="X780" s="20"/>
      <c r="Y780" s="20"/>
      <c r="Z780" s="20"/>
      <c r="AA780" s="20"/>
    </row>
    <row r="781" spans="1:27" x14ac:dyDescent="0.2">
      <c r="A781" s="20"/>
      <c r="B781" s="20"/>
      <c r="C781" s="20"/>
      <c r="D781" s="20"/>
      <c r="E781" s="20"/>
      <c r="F781" s="20"/>
      <c r="G781" s="20"/>
      <c r="H781" s="20"/>
      <c r="I781" s="20"/>
      <c r="J781" s="20"/>
      <c r="K781" s="20"/>
      <c r="L781" s="20"/>
      <c r="M781" s="20"/>
      <c r="N781" s="20"/>
      <c r="O781" s="20"/>
      <c r="P781" s="20"/>
      <c r="Q781" s="20"/>
      <c r="R781" s="20"/>
      <c r="S781" s="20"/>
      <c r="T781" s="20"/>
      <c r="U781" s="20"/>
      <c r="V781" s="20"/>
      <c r="W781" s="20"/>
      <c r="X781" s="20"/>
      <c r="Y781" s="20"/>
      <c r="Z781" s="20"/>
      <c r="AA781" s="20"/>
    </row>
    <row r="782" spans="1:27" x14ac:dyDescent="0.2">
      <c r="A782" s="20"/>
      <c r="B782" s="20"/>
      <c r="C782" s="20"/>
      <c r="D782" s="20"/>
      <c r="E782" s="20"/>
      <c r="F782" s="20"/>
      <c r="G782" s="20"/>
      <c r="H782" s="20"/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  <c r="T782" s="20"/>
      <c r="U782" s="20"/>
      <c r="V782" s="20"/>
      <c r="W782" s="20"/>
      <c r="X782" s="20"/>
      <c r="Y782" s="20"/>
      <c r="Z782" s="20"/>
      <c r="AA782" s="20"/>
    </row>
    <row r="783" spans="1:27" x14ac:dyDescent="0.2">
      <c r="A783" s="20"/>
      <c r="B783" s="20"/>
      <c r="C783" s="20"/>
      <c r="D783" s="20"/>
      <c r="E783" s="20"/>
      <c r="F783" s="20"/>
      <c r="G783" s="20"/>
      <c r="H783" s="20"/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  <c r="T783" s="20"/>
      <c r="U783" s="20"/>
      <c r="V783" s="20"/>
      <c r="W783" s="20"/>
      <c r="X783" s="20"/>
      <c r="Y783" s="20"/>
      <c r="Z783" s="20"/>
      <c r="AA783" s="20"/>
    </row>
    <row r="784" spans="1:27" x14ac:dyDescent="0.2">
      <c r="A784" s="20"/>
      <c r="B784" s="20"/>
      <c r="C784" s="20"/>
      <c r="D784" s="20"/>
      <c r="E784" s="20"/>
      <c r="F784" s="20"/>
      <c r="G784" s="20"/>
      <c r="H784" s="20"/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  <c r="T784" s="20"/>
      <c r="U784" s="20"/>
      <c r="V784" s="20"/>
      <c r="W784" s="20"/>
      <c r="X784" s="20"/>
      <c r="Y784" s="20"/>
      <c r="Z784" s="20"/>
      <c r="AA784" s="20"/>
    </row>
    <row r="785" spans="1:27" x14ac:dyDescent="0.2">
      <c r="A785" s="20"/>
      <c r="B785" s="20"/>
      <c r="C785" s="20"/>
      <c r="D785" s="20"/>
      <c r="E785" s="20"/>
      <c r="F785" s="20"/>
      <c r="G785" s="20"/>
      <c r="H785" s="20"/>
      <c r="I785" s="20"/>
      <c r="J785" s="20"/>
      <c r="K785" s="20"/>
      <c r="L785" s="20"/>
      <c r="M785" s="20"/>
      <c r="N785" s="20"/>
      <c r="O785" s="20"/>
      <c r="P785" s="20"/>
      <c r="Q785" s="20"/>
      <c r="R785" s="20"/>
      <c r="S785" s="20"/>
      <c r="T785" s="20"/>
      <c r="U785" s="20"/>
      <c r="V785" s="20"/>
      <c r="W785" s="20"/>
      <c r="X785" s="20"/>
      <c r="Y785" s="20"/>
      <c r="Z785" s="20"/>
      <c r="AA785" s="20"/>
    </row>
    <row r="786" spans="1:27" x14ac:dyDescent="0.2">
      <c r="A786" s="20"/>
      <c r="B786" s="20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  <c r="T786" s="20"/>
      <c r="U786" s="20"/>
      <c r="V786" s="20"/>
      <c r="W786" s="20"/>
      <c r="X786" s="20"/>
      <c r="Y786" s="20"/>
      <c r="Z786" s="20"/>
      <c r="AA786" s="20"/>
    </row>
    <row r="787" spans="1:27" x14ac:dyDescent="0.2">
      <c r="A787" s="20"/>
      <c r="B787" s="20"/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Z787" s="20"/>
      <c r="AA787" s="20"/>
    </row>
    <row r="788" spans="1:27" x14ac:dyDescent="0.2">
      <c r="A788" s="20"/>
      <c r="B788" s="20"/>
      <c r="C788" s="20"/>
      <c r="D788" s="20"/>
      <c r="E788" s="20"/>
      <c r="F788" s="20"/>
      <c r="G788" s="20"/>
      <c r="H788" s="20"/>
      <c r="I788" s="20"/>
      <c r="J788" s="20"/>
      <c r="K788" s="20"/>
      <c r="L788" s="20"/>
      <c r="M788" s="20"/>
      <c r="N788" s="20"/>
      <c r="O788" s="20"/>
      <c r="P788" s="20"/>
      <c r="Q788" s="20"/>
      <c r="R788" s="20"/>
      <c r="S788" s="20"/>
      <c r="T788" s="20"/>
      <c r="U788" s="20"/>
      <c r="V788" s="20"/>
      <c r="W788" s="20"/>
      <c r="X788" s="20"/>
      <c r="Y788" s="20"/>
      <c r="Z788" s="20"/>
      <c r="AA788" s="20"/>
    </row>
    <row r="789" spans="1:27" x14ac:dyDescent="0.2">
      <c r="A789" s="20"/>
      <c r="B789" s="20"/>
      <c r="C789" s="20"/>
      <c r="D789" s="20"/>
      <c r="E789" s="20"/>
      <c r="F789" s="20"/>
      <c r="G789" s="20"/>
      <c r="H789" s="20"/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  <c r="T789" s="20"/>
      <c r="U789" s="20"/>
      <c r="V789" s="20"/>
      <c r="W789" s="20"/>
      <c r="X789" s="20"/>
      <c r="Y789" s="20"/>
      <c r="Z789" s="20"/>
      <c r="AA789" s="20"/>
    </row>
    <row r="790" spans="1:27" x14ac:dyDescent="0.2">
      <c r="A790" s="20"/>
      <c r="B790" s="20"/>
      <c r="C790" s="20"/>
      <c r="D790" s="20"/>
      <c r="E790" s="20"/>
      <c r="F790" s="20"/>
      <c r="G790" s="20"/>
      <c r="H790" s="20"/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  <c r="T790" s="20"/>
      <c r="U790" s="20"/>
      <c r="V790" s="20"/>
      <c r="W790" s="20"/>
      <c r="X790" s="20"/>
      <c r="Y790" s="20"/>
      <c r="Z790" s="20"/>
      <c r="AA790" s="20"/>
    </row>
    <row r="791" spans="1:27" x14ac:dyDescent="0.2">
      <c r="A791" s="20"/>
      <c r="B791" s="20"/>
      <c r="C791" s="20"/>
      <c r="D791" s="20"/>
      <c r="E791" s="20"/>
      <c r="F791" s="20"/>
      <c r="G791" s="20"/>
      <c r="H791" s="20"/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  <c r="T791" s="20"/>
      <c r="U791" s="20"/>
      <c r="V791" s="20"/>
      <c r="W791" s="20"/>
      <c r="X791" s="20"/>
      <c r="Y791" s="20"/>
      <c r="Z791" s="20"/>
      <c r="AA791" s="20"/>
    </row>
    <row r="792" spans="1:27" x14ac:dyDescent="0.2">
      <c r="A792" s="20"/>
      <c r="B792" s="20"/>
      <c r="C792" s="20"/>
      <c r="D792" s="20"/>
      <c r="E792" s="20"/>
      <c r="F792" s="20"/>
      <c r="G792" s="20"/>
      <c r="H792" s="20"/>
      <c r="I792" s="20"/>
      <c r="J792" s="20"/>
      <c r="K792" s="20"/>
      <c r="L792" s="20"/>
      <c r="M792" s="20"/>
      <c r="N792" s="20"/>
      <c r="O792" s="20"/>
      <c r="P792" s="20"/>
      <c r="Q792" s="20"/>
      <c r="R792" s="20"/>
      <c r="S792" s="20"/>
      <c r="T792" s="20"/>
      <c r="U792" s="20"/>
      <c r="V792" s="20"/>
      <c r="W792" s="20"/>
      <c r="X792" s="20"/>
      <c r="Y792" s="20"/>
      <c r="Z792" s="20"/>
      <c r="AA792" s="20"/>
    </row>
    <row r="793" spans="1:27" x14ac:dyDescent="0.2">
      <c r="A793" s="20"/>
      <c r="B793" s="20"/>
      <c r="C793" s="20"/>
      <c r="D793" s="20"/>
      <c r="E793" s="20"/>
      <c r="F793" s="20"/>
      <c r="G793" s="20"/>
      <c r="H793" s="20"/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  <c r="T793" s="20"/>
      <c r="U793" s="20"/>
      <c r="V793" s="20"/>
      <c r="W793" s="20"/>
      <c r="X793" s="20"/>
      <c r="Y793" s="20"/>
      <c r="Z793" s="20"/>
      <c r="AA793" s="20"/>
    </row>
    <row r="794" spans="1:27" x14ac:dyDescent="0.2">
      <c r="A794" s="20"/>
      <c r="B794" s="20"/>
      <c r="C794" s="20"/>
      <c r="D794" s="20"/>
      <c r="E794" s="20"/>
      <c r="F794" s="20"/>
      <c r="G794" s="20"/>
      <c r="H794" s="20"/>
      <c r="I794" s="20"/>
      <c r="J794" s="20"/>
      <c r="K794" s="20"/>
      <c r="L794" s="20"/>
      <c r="M794" s="20"/>
      <c r="N794" s="20"/>
      <c r="O794" s="20"/>
      <c r="P794" s="20"/>
      <c r="Q794" s="20"/>
      <c r="R794" s="20"/>
      <c r="S794" s="20"/>
      <c r="T794" s="20"/>
      <c r="U794" s="20"/>
      <c r="V794" s="20"/>
      <c r="W794" s="20"/>
      <c r="X794" s="20"/>
      <c r="Y794" s="20"/>
      <c r="Z794" s="20"/>
      <c r="AA794" s="20"/>
    </row>
    <row r="795" spans="1:27" x14ac:dyDescent="0.2">
      <c r="A795" s="20"/>
      <c r="B795" s="20"/>
      <c r="C795" s="20"/>
      <c r="D795" s="20"/>
      <c r="E795" s="20"/>
      <c r="F795" s="20"/>
      <c r="G795" s="20"/>
      <c r="H795" s="20"/>
      <c r="I795" s="20"/>
      <c r="J795" s="20"/>
      <c r="K795" s="20"/>
      <c r="L795" s="20"/>
      <c r="M795" s="20"/>
      <c r="N795" s="20"/>
      <c r="O795" s="20"/>
      <c r="P795" s="20"/>
      <c r="Q795" s="20"/>
      <c r="R795" s="20"/>
      <c r="S795" s="20"/>
      <c r="T795" s="20"/>
      <c r="U795" s="20"/>
      <c r="V795" s="20"/>
      <c r="W795" s="20"/>
      <c r="X795" s="20"/>
      <c r="Y795" s="20"/>
      <c r="Z795" s="20"/>
      <c r="AA795" s="20"/>
    </row>
    <row r="796" spans="1:27" x14ac:dyDescent="0.2">
      <c r="A796" s="20"/>
      <c r="B796" s="20"/>
      <c r="C796" s="20"/>
      <c r="D796" s="20"/>
      <c r="E796" s="20"/>
      <c r="F796" s="20"/>
      <c r="G796" s="20"/>
      <c r="H796" s="20"/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  <c r="T796" s="20"/>
      <c r="U796" s="20"/>
      <c r="V796" s="20"/>
      <c r="W796" s="20"/>
      <c r="X796" s="20"/>
      <c r="Y796" s="20"/>
      <c r="Z796" s="20"/>
      <c r="AA796" s="20"/>
    </row>
    <row r="797" spans="1:27" x14ac:dyDescent="0.2">
      <c r="A797" s="20"/>
      <c r="B797" s="20"/>
      <c r="C797" s="20"/>
      <c r="D797" s="20"/>
      <c r="E797" s="20"/>
      <c r="F797" s="20"/>
      <c r="G797" s="20"/>
      <c r="H797" s="20"/>
      <c r="I797" s="20"/>
      <c r="J797" s="20"/>
      <c r="K797" s="20"/>
      <c r="L797" s="20"/>
      <c r="M797" s="20"/>
      <c r="N797" s="20"/>
      <c r="O797" s="20"/>
      <c r="P797" s="20"/>
      <c r="Q797" s="20"/>
      <c r="R797" s="20"/>
      <c r="S797" s="20"/>
      <c r="T797" s="20"/>
      <c r="U797" s="20"/>
      <c r="V797" s="20"/>
      <c r="W797" s="20"/>
      <c r="X797" s="20"/>
      <c r="Y797" s="20"/>
      <c r="Z797" s="20"/>
      <c r="AA797" s="20"/>
    </row>
    <row r="798" spans="1:27" x14ac:dyDescent="0.2">
      <c r="A798" s="20"/>
      <c r="B798" s="20"/>
      <c r="C798" s="20"/>
      <c r="D798" s="20"/>
      <c r="E798" s="20"/>
      <c r="F798" s="20"/>
      <c r="G798" s="20"/>
      <c r="H798" s="20"/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  <c r="T798" s="20"/>
      <c r="U798" s="20"/>
      <c r="V798" s="20"/>
      <c r="W798" s="20"/>
      <c r="X798" s="20"/>
      <c r="Y798" s="20"/>
      <c r="Z798" s="20"/>
      <c r="AA798" s="20"/>
    </row>
    <row r="799" spans="1:27" x14ac:dyDescent="0.2">
      <c r="A799" s="20"/>
      <c r="B799" s="20"/>
      <c r="C799" s="20"/>
      <c r="D799" s="20"/>
      <c r="E799" s="20"/>
      <c r="F799" s="20"/>
      <c r="G799" s="20"/>
      <c r="H799" s="20"/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  <c r="T799" s="20"/>
      <c r="U799" s="20"/>
      <c r="V799" s="20"/>
      <c r="W799" s="20"/>
      <c r="X799" s="20"/>
      <c r="Y799" s="20"/>
      <c r="Z799" s="20"/>
      <c r="AA799" s="20"/>
    </row>
    <row r="800" spans="1:27" x14ac:dyDescent="0.2">
      <c r="A800" s="20"/>
      <c r="B800" s="20"/>
      <c r="C800" s="20"/>
      <c r="D800" s="20"/>
      <c r="E800" s="20"/>
      <c r="F800" s="20"/>
      <c r="G800" s="20"/>
      <c r="H800" s="20"/>
      <c r="I800" s="20"/>
      <c r="J800" s="20"/>
      <c r="K800" s="20"/>
      <c r="L800" s="20"/>
      <c r="M800" s="20"/>
      <c r="N800" s="20"/>
      <c r="O800" s="20"/>
      <c r="P800" s="20"/>
      <c r="Q800" s="20"/>
      <c r="R800" s="20"/>
      <c r="S800" s="20"/>
      <c r="T800" s="20"/>
      <c r="U800" s="20"/>
      <c r="V800" s="20"/>
      <c r="W800" s="20"/>
      <c r="X800" s="20"/>
      <c r="Y800" s="20"/>
      <c r="Z800" s="20"/>
      <c r="AA800" s="20"/>
    </row>
    <row r="801" spans="1:27" x14ac:dyDescent="0.2">
      <c r="A801" s="20"/>
      <c r="B801" s="20"/>
      <c r="C801" s="20"/>
      <c r="D801" s="20"/>
      <c r="E801" s="20"/>
      <c r="F801" s="20"/>
      <c r="G801" s="20"/>
      <c r="H801" s="20"/>
      <c r="I801" s="20"/>
      <c r="J801" s="20"/>
      <c r="K801" s="20"/>
      <c r="L801" s="20"/>
      <c r="M801" s="20"/>
      <c r="N801" s="20"/>
      <c r="O801" s="20"/>
      <c r="P801" s="20"/>
      <c r="Q801" s="20"/>
      <c r="R801" s="20"/>
      <c r="S801" s="20"/>
      <c r="T801" s="20"/>
      <c r="U801" s="20"/>
      <c r="V801" s="20"/>
      <c r="W801" s="20"/>
      <c r="X801" s="20"/>
      <c r="Y801" s="20"/>
      <c r="Z801" s="20"/>
      <c r="AA801" s="20"/>
    </row>
    <row r="802" spans="1:27" x14ac:dyDescent="0.2">
      <c r="A802" s="20"/>
      <c r="B802" s="20"/>
      <c r="C802" s="20"/>
      <c r="D802" s="20"/>
      <c r="E802" s="20"/>
      <c r="F802" s="20"/>
      <c r="G802" s="20"/>
      <c r="H802" s="20"/>
      <c r="I802" s="20"/>
      <c r="J802" s="20"/>
      <c r="K802" s="20"/>
      <c r="L802" s="20"/>
      <c r="M802" s="20"/>
      <c r="N802" s="20"/>
      <c r="O802" s="20"/>
      <c r="P802" s="20"/>
      <c r="Q802" s="20"/>
      <c r="R802" s="20"/>
      <c r="S802" s="20"/>
      <c r="T802" s="20"/>
      <c r="U802" s="20"/>
      <c r="V802" s="20"/>
      <c r="W802" s="20"/>
      <c r="X802" s="20"/>
      <c r="Y802" s="20"/>
      <c r="Z802" s="20"/>
      <c r="AA802" s="20"/>
    </row>
    <row r="803" spans="1:27" x14ac:dyDescent="0.2">
      <c r="A803" s="20"/>
      <c r="B803" s="20"/>
      <c r="C803" s="20"/>
      <c r="D803" s="20"/>
      <c r="E803" s="20"/>
      <c r="F803" s="20"/>
      <c r="G803" s="20"/>
      <c r="H803" s="20"/>
      <c r="I803" s="20"/>
      <c r="J803" s="20"/>
      <c r="K803" s="20"/>
      <c r="L803" s="20"/>
      <c r="M803" s="20"/>
      <c r="N803" s="20"/>
      <c r="O803" s="20"/>
      <c r="P803" s="20"/>
      <c r="Q803" s="20"/>
      <c r="R803" s="20"/>
      <c r="S803" s="20"/>
      <c r="T803" s="20"/>
      <c r="U803" s="20"/>
      <c r="V803" s="20"/>
      <c r="W803" s="20"/>
      <c r="X803" s="20"/>
      <c r="Y803" s="20"/>
      <c r="Z803" s="20"/>
      <c r="AA803" s="20"/>
    </row>
    <row r="804" spans="1:27" x14ac:dyDescent="0.2">
      <c r="A804" s="20"/>
      <c r="B804" s="20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Z804" s="20"/>
      <c r="AA804" s="20"/>
    </row>
    <row r="805" spans="1:27" x14ac:dyDescent="0.2">
      <c r="A805" s="20"/>
      <c r="B805" s="20"/>
      <c r="C805" s="20"/>
      <c r="D805" s="20"/>
      <c r="E805" s="20"/>
      <c r="F805" s="20"/>
      <c r="G805" s="20"/>
      <c r="H805" s="20"/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  <c r="T805" s="20"/>
      <c r="U805" s="20"/>
      <c r="V805" s="20"/>
      <c r="W805" s="20"/>
      <c r="X805" s="20"/>
      <c r="Y805" s="20"/>
      <c r="Z805" s="20"/>
      <c r="AA805" s="20"/>
    </row>
    <row r="806" spans="1:27" x14ac:dyDescent="0.2">
      <c r="A806" s="20"/>
      <c r="B806" s="20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X806" s="20"/>
      <c r="Y806" s="20"/>
      <c r="Z806" s="20"/>
      <c r="AA806" s="20"/>
    </row>
    <row r="807" spans="1:27" x14ac:dyDescent="0.2">
      <c r="A807" s="20"/>
      <c r="B807" s="20"/>
      <c r="C807" s="20"/>
      <c r="D807" s="20"/>
      <c r="E807" s="20"/>
      <c r="F807" s="20"/>
      <c r="G807" s="20"/>
      <c r="H807" s="20"/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  <c r="T807" s="20"/>
      <c r="U807" s="20"/>
      <c r="V807" s="20"/>
      <c r="W807" s="20"/>
      <c r="X807" s="20"/>
      <c r="Y807" s="20"/>
      <c r="Z807" s="20"/>
      <c r="AA807" s="20"/>
    </row>
    <row r="808" spans="1:27" x14ac:dyDescent="0.2">
      <c r="A808" s="20"/>
      <c r="B808" s="20"/>
      <c r="C808" s="20"/>
      <c r="D808" s="20"/>
      <c r="E808" s="20"/>
      <c r="F808" s="20"/>
      <c r="G808" s="20"/>
      <c r="H808" s="20"/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  <c r="T808" s="20"/>
      <c r="U808" s="20"/>
      <c r="V808" s="20"/>
      <c r="W808" s="20"/>
      <c r="X808" s="20"/>
      <c r="Y808" s="20"/>
      <c r="Z808" s="20"/>
      <c r="AA808" s="20"/>
    </row>
    <row r="809" spans="1:27" x14ac:dyDescent="0.2">
      <c r="A809" s="20"/>
      <c r="B809" s="20"/>
      <c r="C809" s="20"/>
      <c r="D809" s="20"/>
      <c r="E809" s="20"/>
      <c r="F809" s="20"/>
      <c r="G809" s="20"/>
      <c r="H809" s="20"/>
      <c r="I809" s="20"/>
      <c r="J809" s="20"/>
      <c r="K809" s="20"/>
      <c r="L809" s="20"/>
      <c r="M809" s="20"/>
      <c r="N809" s="20"/>
      <c r="O809" s="20"/>
      <c r="P809" s="20"/>
      <c r="Q809" s="20"/>
      <c r="R809" s="20"/>
      <c r="S809" s="20"/>
      <c r="T809" s="20"/>
      <c r="U809" s="20"/>
      <c r="V809" s="20"/>
      <c r="W809" s="20"/>
      <c r="X809" s="20"/>
      <c r="Y809" s="20"/>
      <c r="Z809" s="20"/>
      <c r="AA809" s="20"/>
    </row>
    <row r="810" spans="1:27" x14ac:dyDescent="0.2">
      <c r="A810" s="20"/>
      <c r="B810" s="20"/>
      <c r="C810" s="20"/>
      <c r="D810" s="20"/>
      <c r="E810" s="20"/>
      <c r="F810" s="20"/>
      <c r="G810" s="20"/>
      <c r="H810" s="20"/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  <c r="T810" s="20"/>
      <c r="U810" s="20"/>
      <c r="V810" s="20"/>
      <c r="W810" s="20"/>
      <c r="X810" s="20"/>
      <c r="Y810" s="20"/>
      <c r="Z810" s="20"/>
      <c r="AA810" s="20"/>
    </row>
    <row r="811" spans="1:27" x14ac:dyDescent="0.2">
      <c r="A811" s="20"/>
      <c r="B811" s="20"/>
      <c r="C811" s="20"/>
      <c r="D811" s="20"/>
      <c r="E811" s="20"/>
      <c r="F811" s="20"/>
      <c r="G811" s="20"/>
      <c r="H811" s="20"/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  <c r="T811" s="20"/>
      <c r="U811" s="20"/>
      <c r="V811" s="20"/>
      <c r="W811" s="20"/>
      <c r="X811" s="20"/>
      <c r="Y811" s="20"/>
      <c r="Z811" s="20"/>
      <c r="AA811" s="20"/>
    </row>
    <row r="812" spans="1:27" x14ac:dyDescent="0.2">
      <c r="A812" s="20"/>
      <c r="B812" s="20"/>
      <c r="C812" s="20"/>
      <c r="D812" s="20"/>
      <c r="E812" s="20"/>
      <c r="F812" s="20"/>
      <c r="G812" s="20"/>
      <c r="H812" s="20"/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  <c r="T812" s="20"/>
      <c r="U812" s="20"/>
      <c r="V812" s="20"/>
      <c r="W812" s="20"/>
      <c r="X812" s="20"/>
      <c r="Y812" s="20"/>
      <c r="Z812" s="20"/>
      <c r="AA812" s="20"/>
    </row>
    <row r="813" spans="1:27" x14ac:dyDescent="0.2">
      <c r="A813" s="20"/>
      <c r="B813" s="20"/>
      <c r="C813" s="20"/>
      <c r="D813" s="20"/>
      <c r="E813" s="20"/>
      <c r="F813" s="20"/>
      <c r="G813" s="20"/>
      <c r="H813" s="20"/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  <c r="T813" s="20"/>
      <c r="U813" s="20"/>
      <c r="V813" s="20"/>
      <c r="W813" s="20"/>
      <c r="X813" s="20"/>
      <c r="Y813" s="20"/>
      <c r="Z813" s="20"/>
      <c r="AA813" s="20"/>
    </row>
    <row r="814" spans="1:27" x14ac:dyDescent="0.2">
      <c r="A814" s="20"/>
      <c r="B814" s="20"/>
      <c r="C814" s="20"/>
      <c r="D814" s="20"/>
      <c r="E814" s="20"/>
      <c r="F814" s="20"/>
      <c r="G814" s="20"/>
      <c r="H814" s="20"/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  <c r="T814" s="20"/>
      <c r="U814" s="20"/>
      <c r="V814" s="20"/>
      <c r="W814" s="20"/>
      <c r="X814" s="20"/>
      <c r="Y814" s="20"/>
      <c r="Z814" s="20"/>
      <c r="AA814" s="20"/>
    </row>
    <row r="815" spans="1:27" x14ac:dyDescent="0.2">
      <c r="A815" s="20"/>
      <c r="B815" s="20"/>
      <c r="C815" s="20"/>
      <c r="D815" s="20"/>
      <c r="E815" s="20"/>
      <c r="F815" s="20"/>
      <c r="G815" s="20"/>
      <c r="H815" s="20"/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  <c r="T815" s="20"/>
      <c r="U815" s="20"/>
      <c r="V815" s="20"/>
      <c r="W815" s="20"/>
      <c r="X815" s="20"/>
      <c r="Y815" s="20"/>
      <c r="Z815" s="20"/>
      <c r="AA815" s="20"/>
    </row>
    <row r="816" spans="1:27" x14ac:dyDescent="0.2">
      <c r="A816" s="20"/>
      <c r="B816" s="20"/>
      <c r="C816" s="20"/>
      <c r="D816" s="20"/>
      <c r="E816" s="20"/>
      <c r="F816" s="20"/>
      <c r="G816" s="20"/>
      <c r="H816" s="20"/>
      <c r="I816" s="20"/>
      <c r="J816" s="20"/>
      <c r="K816" s="20"/>
      <c r="L816" s="20"/>
      <c r="M816" s="20"/>
      <c r="N816" s="20"/>
      <c r="O816" s="20"/>
      <c r="P816" s="20"/>
      <c r="Q816" s="20"/>
      <c r="R816" s="20"/>
      <c r="S816" s="20"/>
      <c r="T816" s="20"/>
      <c r="U816" s="20"/>
      <c r="V816" s="20"/>
      <c r="W816" s="20"/>
      <c r="X816" s="20"/>
      <c r="Y816" s="20"/>
      <c r="Z816" s="20"/>
      <c r="AA816" s="20"/>
    </row>
    <row r="817" spans="1:27" x14ac:dyDescent="0.2">
      <c r="A817" s="20"/>
      <c r="B817" s="20"/>
      <c r="C817" s="20"/>
      <c r="D817" s="20"/>
      <c r="E817" s="20"/>
      <c r="F817" s="20"/>
      <c r="G817" s="20"/>
      <c r="H817" s="20"/>
      <c r="I817" s="20"/>
      <c r="J817" s="20"/>
      <c r="K817" s="20"/>
      <c r="L817" s="20"/>
      <c r="M817" s="20"/>
      <c r="N817" s="20"/>
      <c r="O817" s="20"/>
      <c r="P817" s="20"/>
      <c r="Q817" s="20"/>
      <c r="R817" s="20"/>
      <c r="S817" s="20"/>
      <c r="T817" s="20"/>
      <c r="U817" s="20"/>
      <c r="V817" s="20"/>
      <c r="W817" s="20"/>
      <c r="X817" s="20"/>
      <c r="Y817" s="20"/>
      <c r="Z817" s="20"/>
      <c r="AA817" s="20"/>
    </row>
    <row r="818" spans="1:27" x14ac:dyDescent="0.2">
      <c r="A818" s="20"/>
      <c r="B818" s="20"/>
      <c r="C818" s="20"/>
      <c r="D818" s="20"/>
      <c r="E818" s="20"/>
      <c r="F818" s="20"/>
      <c r="G818" s="20"/>
      <c r="H818" s="20"/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  <c r="T818" s="20"/>
      <c r="U818" s="20"/>
      <c r="V818" s="20"/>
      <c r="W818" s="20"/>
      <c r="X818" s="20"/>
      <c r="Y818" s="20"/>
      <c r="Z818" s="20"/>
      <c r="AA818" s="20"/>
    </row>
    <row r="819" spans="1:27" x14ac:dyDescent="0.2">
      <c r="A819" s="20"/>
      <c r="B819" s="20"/>
      <c r="C819" s="20"/>
      <c r="D819" s="20"/>
      <c r="E819" s="20"/>
      <c r="F819" s="20"/>
      <c r="G819" s="20"/>
      <c r="H819" s="20"/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  <c r="T819" s="20"/>
      <c r="U819" s="20"/>
      <c r="V819" s="20"/>
      <c r="W819" s="20"/>
      <c r="X819" s="20"/>
      <c r="Y819" s="20"/>
      <c r="Z819" s="20"/>
      <c r="AA819" s="20"/>
    </row>
    <row r="820" spans="1:27" x14ac:dyDescent="0.2">
      <c r="A820" s="20"/>
      <c r="B820" s="20"/>
      <c r="C820" s="20"/>
      <c r="D820" s="20"/>
      <c r="E820" s="20"/>
      <c r="F820" s="20"/>
      <c r="G820" s="20"/>
      <c r="H820" s="20"/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  <c r="T820" s="20"/>
      <c r="U820" s="20"/>
      <c r="V820" s="20"/>
      <c r="W820" s="20"/>
      <c r="X820" s="20"/>
      <c r="Y820" s="20"/>
      <c r="Z820" s="20"/>
      <c r="AA820" s="20"/>
    </row>
    <row r="821" spans="1:27" x14ac:dyDescent="0.2">
      <c r="A821" s="20"/>
      <c r="B821" s="20"/>
      <c r="C821" s="20"/>
      <c r="D821" s="20"/>
      <c r="E821" s="20"/>
      <c r="F821" s="20"/>
      <c r="G821" s="20"/>
      <c r="H821" s="20"/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  <c r="T821" s="20"/>
      <c r="U821" s="20"/>
      <c r="V821" s="20"/>
      <c r="W821" s="20"/>
      <c r="X821" s="20"/>
      <c r="Y821" s="20"/>
      <c r="Z821" s="20"/>
      <c r="AA821" s="20"/>
    </row>
    <row r="822" spans="1:27" x14ac:dyDescent="0.2">
      <c r="A822" s="20"/>
      <c r="B822" s="20"/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</row>
    <row r="823" spans="1:27" x14ac:dyDescent="0.2">
      <c r="A823" s="20"/>
      <c r="B823" s="20"/>
      <c r="C823" s="20"/>
      <c r="D823" s="20"/>
      <c r="E823" s="20"/>
      <c r="F823" s="20"/>
      <c r="G823" s="20"/>
      <c r="H823" s="20"/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  <c r="T823" s="20"/>
      <c r="U823" s="20"/>
      <c r="V823" s="20"/>
      <c r="W823" s="20"/>
      <c r="X823" s="20"/>
      <c r="Y823" s="20"/>
      <c r="Z823" s="20"/>
      <c r="AA823" s="20"/>
    </row>
    <row r="824" spans="1:27" x14ac:dyDescent="0.2">
      <c r="A824" s="20"/>
      <c r="B824" s="20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  <c r="T824" s="20"/>
      <c r="U824" s="20"/>
      <c r="V824" s="20"/>
      <c r="W824" s="20"/>
      <c r="X824" s="20"/>
      <c r="Y824" s="20"/>
      <c r="Z824" s="20"/>
      <c r="AA824" s="20"/>
    </row>
    <row r="825" spans="1:27" x14ac:dyDescent="0.2">
      <c r="A825" s="20"/>
      <c r="B825" s="20"/>
      <c r="C825" s="20"/>
      <c r="D825" s="20"/>
      <c r="E825" s="20"/>
      <c r="F825" s="20"/>
      <c r="G825" s="20"/>
      <c r="H825" s="20"/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  <c r="T825" s="20"/>
      <c r="U825" s="20"/>
      <c r="V825" s="20"/>
      <c r="W825" s="20"/>
      <c r="X825" s="20"/>
      <c r="Y825" s="20"/>
      <c r="Z825" s="20"/>
      <c r="AA825" s="20"/>
    </row>
    <row r="826" spans="1:27" x14ac:dyDescent="0.2">
      <c r="A826" s="20"/>
      <c r="B826" s="20"/>
      <c r="C826" s="20"/>
      <c r="D826" s="20"/>
      <c r="E826" s="20"/>
      <c r="F826" s="20"/>
      <c r="G826" s="20"/>
      <c r="H826" s="20"/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  <c r="T826" s="20"/>
      <c r="U826" s="20"/>
      <c r="V826" s="20"/>
      <c r="W826" s="20"/>
      <c r="X826" s="20"/>
      <c r="Y826" s="20"/>
      <c r="Z826" s="20"/>
      <c r="AA826" s="20"/>
    </row>
    <row r="827" spans="1:27" x14ac:dyDescent="0.2">
      <c r="A827" s="20"/>
      <c r="B827" s="20"/>
      <c r="C827" s="20"/>
      <c r="D827" s="20"/>
      <c r="E827" s="20"/>
      <c r="F827" s="20"/>
      <c r="G827" s="20"/>
      <c r="H827" s="20"/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  <c r="T827" s="20"/>
      <c r="U827" s="20"/>
      <c r="V827" s="20"/>
      <c r="W827" s="20"/>
      <c r="X827" s="20"/>
      <c r="Y827" s="20"/>
      <c r="Z827" s="20"/>
      <c r="AA827" s="20"/>
    </row>
    <row r="828" spans="1:27" x14ac:dyDescent="0.2">
      <c r="A828" s="20"/>
      <c r="B828" s="20"/>
      <c r="C828" s="20"/>
      <c r="D828" s="20"/>
      <c r="E828" s="20"/>
      <c r="F828" s="20"/>
      <c r="G828" s="20"/>
      <c r="H828" s="20"/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  <c r="T828" s="20"/>
      <c r="U828" s="20"/>
      <c r="V828" s="20"/>
      <c r="W828" s="20"/>
      <c r="X828" s="20"/>
      <c r="Y828" s="20"/>
      <c r="Z828" s="20"/>
      <c r="AA828" s="20"/>
    </row>
    <row r="829" spans="1:27" x14ac:dyDescent="0.2">
      <c r="A829" s="20"/>
      <c r="B829" s="20"/>
      <c r="C829" s="20"/>
      <c r="D829" s="20"/>
      <c r="E829" s="20"/>
      <c r="F829" s="20"/>
      <c r="G829" s="20"/>
      <c r="H829" s="20"/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  <c r="T829" s="20"/>
      <c r="U829" s="20"/>
      <c r="V829" s="20"/>
      <c r="W829" s="20"/>
      <c r="X829" s="20"/>
      <c r="Y829" s="20"/>
      <c r="Z829" s="20"/>
      <c r="AA829" s="20"/>
    </row>
    <row r="830" spans="1:27" x14ac:dyDescent="0.2">
      <c r="A830" s="20"/>
      <c r="B830" s="20"/>
      <c r="C830" s="20"/>
      <c r="D830" s="20"/>
      <c r="E830" s="20"/>
      <c r="F830" s="20"/>
      <c r="G830" s="20"/>
      <c r="H830" s="20"/>
      <c r="I830" s="20"/>
      <c r="J830" s="20"/>
      <c r="K830" s="20"/>
      <c r="L830" s="20"/>
      <c r="M830" s="20"/>
      <c r="N830" s="20"/>
      <c r="O830" s="20"/>
      <c r="P830" s="20"/>
      <c r="Q830" s="20"/>
      <c r="R830" s="20"/>
      <c r="S830" s="20"/>
      <c r="T830" s="20"/>
      <c r="U830" s="20"/>
      <c r="V830" s="20"/>
      <c r="W830" s="20"/>
      <c r="X830" s="20"/>
      <c r="Y830" s="20"/>
      <c r="Z830" s="20"/>
      <c r="AA830" s="20"/>
    </row>
    <row r="831" spans="1:27" x14ac:dyDescent="0.2">
      <c r="A831" s="20"/>
      <c r="B831" s="20"/>
      <c r="C831" s="20"/>
      <c r="D831" s="20"/>
      <c r="E831" s="20"/>
      <c r="F831" s="20"/>
      <c r="G831" s="20"/>
      <c r="H831" s="20"/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  <c r="T831" s="20"/>
      <c r="U831" s="20"/>
      <c r="V831" s="20"/>
      <c r="W831" s="20"/>
      <c r="X831" s="20"/>
      <c r="Y831" s="20"/>
      <c r="Z831" s="20"/>
      <c r="AA831" s="20"/>
    </row>
    <row r="832" spans="1:27" x14ac:dyDescent="0.2">
      <c r="A832" s="20"/>
      <c r="B832" s="20"/>
      <c r="C832" s="20"/>
      <c r="D832" s="20"/>
      <c r="E832" s="20"/>
      <c r="F832" s="20"/>
      <c r="G832" s="20"/>
      <c r="H832" s="20"/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  <c r="T832" s="20"/>
      <c r="U832" s="20"/>
      <c r="V832" s="20"/>
      <c r="W832" s="20"/>
      <c r="X832" s="20"/>
      <c r="Y832" s="20"/>
      <c r="Z832" s="20"/>
      <c r="AA832" s="20"/>
    </row>
    <row r="833" spans="1:27" x14ac:dyDescent="0.2">
      <c r="A833" s="20"/>
      <c r="B833" s="20"/>
      <c r="C833" s="20"/>
      <c r="D833" s="20"/>
      <c r="E833" s="20"/>
      <c r="F833" s="20"/>
      <c r="G833" s="20"/>
      <c r="H833" s="20"/>
      <c r="I833" s="20"/>
      <c r="J833" s="20"/>
      <c r="K833" s="20"/>
      <c r="L833" s="20"/>
      <c r="M833" s="20"/>
      <c r="N833" s="20"/>
      <c r="O833" s="20"/>
      <c r="P833" s="20"/>
      <c r="Q833" s="20"/>
      <c r="R833" s="20"/>
      <c r="S833" s="20"/>
      <c r="T833" s="20"/>
      <c r="U833" s="20"/>
      <c r="V833" s="20"/>
      <c r="W833" s="20"/>
      <c r="X833" s="20"/>
      <c r="Y833" s="20"/>
      <c r="Z833" s="20"/>
      <c r="AA833" s="20"/>
    </row>
    <row r="834" spans="1:27" x14ac:dyDescent="0.2">
      <c r="A834" s="20"/>
      <c r="B834" s="20"/>
      <c r="C834" s="20"/>
      <c r="D834" s="20"/>
      <c r="E834" s="20"/>
      <c r="F834" s="20"/>
      <c r="G834" s="20"/>
      <c r="H834" s="20"/>
      <c r="I834" s="20"/>
      <c r="J834" s="20"/>
      <c r="K834" s="20"/>
      <c r="L834" s="20"/>
      <c r="M834" s="20"/>
      <c r="N834" s="20"/>
      <c r="O834" s="20"/>
      <c r="P834" s="20"/>
      <c r="Q834" s="20"/>
      <c r="R834" s="20"/>
      <c r="S834" s="20"/>
      <c r="T834" s="20"/>
      <c r="U834" s="20"/>
      <c r="V834" s="20"/>
      <c r="W834" s="20"/>
      <c r="X834" s="20"/>
      <c r="Y834" s="20"/>
      <c r="Z834" s="20"/>
      <c r="AA834" s="20"/>
    </row>
    <row r="835" spans="1:27" x14ac:dyDescent="0.2">
      <c r="A835" s="20"/>
      <c r="B835" s="20"/>
      <c r="C835" s="20"/>
      <c r="D835" s="20"/>
      <c r="E835" s="20"/>
      <c r="F835" s="20"/>
      <c r="G835" s="20"/>
      <c r="H835" s="20"/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  <c r="T835" s="20"/>
      <c r="U835" s="20"/>
      <c r="V835" s="20"/>
      <c r="W835" s="20"/>
      <c r="X835" s="20"/>
      <c r="Y835" s="20"/>
      <c r="Z835" s="20"/>
      <c r="AA835" s="20"/>
    </row>
    <row r="836" spans="1:27" x14ac:dyDescent="0.2">
      <c r="A836" s="20"/>
      <c r="B836" s="20"/>
      <c r="C836" s="20"/>
      <c r="D836" s="20"/>
      <c r="E836" s="20"/>
      <c r="F836" s="20"/>
      <c r="G836" s="20"/>
      <c r="H836" s="20"/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  <c r="T836" s="20"/>
      <c r="U836" s="20"/>
      <c r="V836" s="20"/>
      <c r="W836" s="20"/>
      <c r="X836" s="20"/>
      <c r="Y836" s="20"/>
      <c r="Z836" s="20"/>
      <c r="AA836" s="20"/>
    </row>
    <row r="837" spans="1:27" x14ac:dyDescent="0.2">
      <c r="A837" s="20"/>
      <c r="B837" s="20"/>
      <c r="C837" s="20"/>
      <c r="D837" s="20"/>
      <c r="E837" s="20"/>
      <c r="F837" s="20"/>
      <c r="G837" s="20"/>
      <c r="H837" s="20"/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  <c r="T837" s="20"/>
      <c r="U837" s="20"/>
      <c r="V837" s="20"/>
      <c r="W837" s="20"/>
      <c r="X837" s="20"/>
      <c r="Y837" s="20"/>
      <c r="Z837" s="20"/>
      <c r="AA837" s="20"/>
    </row>
    <row r="838" spans="1:27" x14ac:dyDescent="0.2">
      <c r="A838" s="20"/>
      <c r="B838" s="20"/>
      <c r="C838" s="20"/>
      <c r="D838" s="20"/>
      <c r="E838" s="20"/>
      <c r="F838" s="20"/>
      <c r="G838" s="20"/>
      <c r="H838" s="20"/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  <c r="T838" s="20"/>
      <c r="U838" s="20"/>
      <c r="V838" s="20"/>
      <c r="W838" s="20"/>
      <c r="X838" s="20"/>
      <c r="Y838" s="20"/>
      <c r="Z838" s="20"/>
      <c r="AA838" s="20"/>
    </row>
    <row r="839" spans="1:27" x14ac:dyDescent="0.2">
      <c r="A839" s="20"/>
      <c r="B839" s="20"/>
      <c r="C839" s="20"/>
      <c r="D839" s="20"/>
      <c r="E839" s="20"/>
      <c r="F839" s="20"/>
      <c r="G839" s="20"/>
      <c r="H839" s="20"/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  <c r="T839" s="20"/>
      <c r="U839" s="20"/>
      <c r="V839" s="20"/>
      <c r="W839" s="20"/>
      <c r="X839" s="20"/>
      <c r="Y839" s="20"/>
      <c r="Z839" s="20"/>
      <c r="AA839" s="20"/>
    </row>
    <row r="840" spans="1:27" x14ac:dyDescent="0.2">
      <c r="A840" s="20"/>
      <c r="B840" s="20"/>
      <c r="C840" s="20"/>
      <c r="D840" s="20"/>
      <c r="E840" s="20"/>
      <c r="F840" s="20"/>
      <c r="G840" s="20"/>
      <c r="H840" s="20"/>
      <c r="I840" s="20"/>
      <c r="J840" s="20"/>
      <c r="K840" s="20"/>
      <c r="L840" s="20"/>
      <c r="M840" s="20"/>
      <c r="N840" s="20"/>
      <c r="O840" s="20"/>
      <c r="P840" s="20"/>
      <c r="Q840" s="20"/>
      <c r="R840" s="20"/>
      <c r="S840" s="20"/>
      <c r="T840" s="20"/>
      <c r="U840" s="20"/>
      <c r="V840" s="20"/>
      <c r="W840" s="20"/>
      <c r="X840" s="20"/>
      <c r="Y840" s="20"/>
      <c r="Z840" s="20"/>
      <c r="AA840" s="20"/>
    </row>
    <row r="841" spans="1:27" x14ac:dyDescent="0.2">
      <c r="A841" s="20"/>
      <c r="B841" s="20"/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Y841" s="20"/>
      <c r="Z841" s="20"/>
      <c r="AA841" s="20"/>
    </row>
    <row r="842" spans="1:27" x14ac:dyDescent="0.2">
      <c r="A842" s="20"/>
      <c r="B842" s="20"/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Z842" s="20"/>
      <c r="AA842" s="20"/>
    </row>
    <row r="843" spans="1:27" x14ac:dyDescent="0.2">
      <c r="A843" s="20"/>
      <c r="B843" s="20"/>
      <c r="C843" s="20"/>
      <c r="D843" s="20"/>
      <c r="E843" s="20"/>
      <c r="F843" s="20"/>
      <c r="G843" s="20"/>
      <c r="H843" s="20"/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  <c r="T843" s="20"/>
      <c r="U843" s="20"/>
      <c r="V843" s="20"/>
      <c r="W843" s="20"/>
      <c r="X843" s="20"/>
      <c r="Y843" s="20"/>
      <c r="Z843" s="20"/>
      <c r="AA843" s="20"/>
    </row>
    <row r="844" spans="1:27" x14ac:dyDescent="0.2">
      <c r="A844" s="20"/>
      <c r="B844" s="20"/>
      <c r="C844" s="20"/>
      <c r="D844" s="20"/>
      <c r="E844" s="20"/>
      <c r="F844" s="20"/>
      <c r="G844" s="20"/>
      <c r="H844" s="20"/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  <c r="T844" s="20"/>
      <c r="U844" s="20"/>
      <c r="V844" s="20"/>
      <c r="W844" s="20"/>
      <c r="X844" s="20"/>
      <c r="Y844" s="20"/>
      <c r="Z844" s="20"/>
      <c r="AA844" s="20"/>
    </row>
    <row r="845" spans="1:27" x14ac:dyDescent="0.2">
      <c r="A845" s="20"/>
      <c r="B845" s="20"/>
      <c r="C845" s="20"/>
      <c r="D845" s="20"/>
      <c r="E845" s="20"/>
      <c r="F845" s="20"/>
      <c r="G845" s="20"/>
      <c r="H845" s="20"/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  <c r="T845" s="20"/>
      <c r="U845" s="20"/>
      <c r="V845" s="20"/>
      <c r="W845" s="20"/>
      <c r="X845" s="20"/>
      <c r="Y845" s="20"/>
      <c r="Z845" s="20"/>
      <c r="AA845" s="20"/>
    </row>
    <row r="846" spans="1:27" x14ac:dyDescent="0.2">
      <c r="A846" s="20"/>
      <c r="B846" s="20"/>
      <c r="C846" s="20"/>
      <c r="D846" s="20"/>
      <c r="E846" s="20"/>
      <c r="F846" s="20"/>
      <c r="G846" s="20"/>
      <c r="H846" s="20"/>
      <c r="I846" s="20"/>
      <c r="J846" s="20"/>
      <c r="K846" s="20"/>
      <c r="L846" s="20"/>
      <c r="M846" s="20"/>
      <c r="N846" s="20"/>
      <c r="O846" s="20"/>
      <c r="P846" s="20"/>
      <c r="Q846" s="20"/>
      <c r="R846" s="20"/>
      <c r="S846" s="20"/>
      <c r="T846" s="20"/>
      <c r="U846" s="20"/>
      <c r="V846" s="20"/>
      <c r="W846" s="20"/>
      <c r="X846" s="20"/>
      <c r="Y846" s="20"/>
      <c r="Z846" s="20"/>
      <c r="AA846" s="20"/>
    </row>
    <row r="847" spans="1:27" x14ac:dyDescent="0.2">
      <c r="A847" s="20"/>
      <c r="B847" s="20"/>
      <c r="C847" s="20"/>
      <c r="D847" s="20"/>
      <c r="E847" s="20"/>
      <c r="F847" s="20"/>
      <c r="G847" s="20"/>
      <c r="H847" s="20"/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  <c r="T847" s="20"/>
      <c r="U847" s="20"/>
      <c r="V847" s="20"/>
      <c r="W847" s="20"/>
      <c r="X847" s="20"/>
      <c r="Y847" s="20"/>
      <c r="Z847" s="20"/>
      <c r="AA847" s="20"/>
    </row>
    <row r="848" spans="1:27" x14ac:dyDescent="0.2">
      <c r="A848" s="20"/>
      <c r="B848" s="20"/>
      <c r="C848" s="20"/>
      <c r="D848" s="20"/>
      <c r="E848" s="20"/>
      <c r="F848" s="20"/>
      <c r="G848" s="20"/>
      <c r="H848" s="20"/>
      <c r="I848" s="20"/>
      <c r="J848" s="20"/>
      <c r="K848" s="20"/>
      <c r="L848" s="20"/>
      <c r="M848" s="20"/>
      <c r="N848" s="20"/>
      <c r="O848" s="20"/>
      <c r="P848" s="20"/>
      <c r="Q848" s="20"/>
      <c r="R848" s="20"/>
      <c r="S848" s="20"/>
      <c r="T848" s="20"/>
      <c r="U848" s="20"/>
      <c r="V848" s="20"/>
      <c r="W848" s="20"/>
      <c r="X848" s="20"/>
      <c r="Y848" s="20"/>
      <c r="Z848" s="20"/>
      <c r="AA848" s="20"/>
    </row>
    <row r="849" spans="1:27" x14ac:dyDescent="0.2">
      <c r="A849" s="20"/>
      <c r="B849" s="20"/>
      <c r="C849" s="20"/>
      <c r="D849" s="20"/>
      <c r="E849" s="20"/>
      <c r="F849" s="20"/>
      <c r="G849" s="20"/>
      <c r="H849" s="20"/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  <c r="T849" s="20"/>
      <c r="U849" s="20"/>
      <c r="V849" s="20"/>
      <c r="W849" s="20"/>
      <c r="X849" s="20"/>
      <c r="Y849" s="20"/>
      <c r="Z849" s="20"/>
      <c r="AA849" s="20"/>
    </row>
    <row r="850" spans="1:27" x14ac:dyDescent="0.2">
      <c r="A850" s="20"/>
      <c r="B850" s="20"/>
      <c r="C850" s="20"/>
      <c r="D850" s="20"/>
      <c r="E850" s="20"/>
      <c r="F850" s="20"/>
      <c r="G850" s="20"/>
      <c r="H850" s="20"/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  <c r="T850" s="20"/>
      <c r="U850" s="20"/>
      <c r="V850" s="20"/>
      <c r="W850" s="20"/>
      <c r="X850" s="20"/>
      <c r="Y850" s="20"/>
      <c r="Z850" s="20"/>
      <c r="AA850" s="20"/>
    </row>
    <row r="851" spans="1:27" x14ac:dyDescent="0.2">
      <c r="A851" s="20"/>
      <c r="B851" s="20"/>
      <c r="C851" s="20"/>
      <c r="D851" s="20"/>
      <c r="E851" s="20"/>
      <c r="F851" s="20"/>
      <c r="G851" s="20"/>
      <c r="H851" s="20"/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  <c r="T851" s="20"/>
      <c r="U851" s="20"/>
      <c r="V851" s="20"/>
      <c r="W851" s="20"/>
      <c r="X851" s="20"/>
      <c r="Y851" s="20"/>
      <c r="Z851" s="20"/>
      <c r="AA851" s="20"/>
    </row>
    <row r="852" spans="1:27" x14ac:dyDescent="0.2">
      <c r="A852" s="20"/>
      <c r="B852" s="20"/>
      <c r="C852" s="20"/>
      <c r="D852" s="20"/>
      <c r="E852" s="20"/>
      <c r="F852" s="20"/>
      <c r="G852" s="20"/>
      <c r="H852" s="20"/>
      <c r="I852" s="20"/>
      <c r="J852" s="20"/>
      <c r="K852" s="20"/>
      <c r="L852" s="20"/>
      <c r="M852" s="20"/>
      <c r="N852" s="20"/>
      <c r="O852" s="20"/>
      <c r="P852" s="20"/>
      <c r="Q852" s="20"/>
      <c r="R852" s="20"/>
      <c r="S852" s="20"/>
      <c r="T852" s="20"/>
      <c r="U852" s="20"/>
      <c r="V852" s="20"/>
      <c r="W852" s="20"/>
      <c r="X852" s="20"/>
      <c r="Y852" s="20"/>
      <c r="Z852" s="20"/>
      <c r="AA852" s="20"/>
    </row>
    <row r="853" spans="1:27" x14ac:dyDescent="0.2">
      <c r="A853" s="20"/>
      <c r="B853" s="20"/>
      <c r="C853" s="20"/>
      <c r="D853" s="20"/>
      <c r="E853" s="20"/>
      <c r="F853" s="20"/>
      <c r="G853" s="20"/>
      <c r="H853" s="20"/>
      <c r="I853" s="20"/>
      <c r="J853" s="20"/>
      <c r="K853" s="20"/>
      <c r="L853" s="20"/>
      <c r="M853" s="20"/>
      <c r="N853" s="20"/>
      <c r="O853" s="20"/>
      <c r="P853" s="20"/>
      <c r="Q853" s="20"/>
      <c r="R853" s="20"/>
      <c r="S853" s="20"/>
      <c r="T853" s="20"/>
      <c r="U853" s="20"/>
      <c r="V853" s="20"/>
      <c r="W853" s="20"/>
      <c r="X853" s="20"/>
      <c r="Y853" s="20"/>
      <c r="Z853" s="20"/>
      <c r="AA853" s="20"/>
    </row>
    <row r="854" spans="1:27" x14ac:dyDescent="0.2">
      <c r="A854" s="20"/>
      <c r="B854" s="20"/>
      <c r="C854" s="20"/>
      <c r="D854" s="20"/>
      <c r="E854" s="20"/>
      <c r="F854" s="20"/>
      <c r="G854" s="20"/>
      <c r="H854" s="20"/>
      <c r="I854" s="20"/>
      <c r="J854" s="20"/>
      <c r="K854" s="20"/>
      <c r="L854" s="20"/>
      <c r="M854" s="20"/>
      <c r="N854" s="20"/>
      <c r="O854" s="20"/>
      <c r="P854" s="20"/>
      <c r="Q854" s="20"/>
      <c r="R854" s="20"/>
      <c r="S854" s="20"/>
      <c r="T854" s="20"/>
      <c r="U854" s="20"/>
      <c r="V854" s="20"/>
      <c r="W854" s="20"/>
      <c r="X854" s="20"/>
      <c r="Y854" s="20"/>
      <c r="Z854" s="20"/>
      <c r="AA854" s="20"/>
    </row>
    <row r="855" spans="1:27" x14ac:dyDescent="0.2">
      <c r="A855" s="20"/>
      <c r="B855" s="20"/>
      <c r="C855" s="20"/>
      <c r="D855" s="20"/>
      <c r="E855" s="20"/>
      <c r="F855" s="20"/>
      <c r="G855" s="20"/>
      <c r="H855" s="20"/>
      <c r="I855" s="20"/>
      <c r="J855" s="20"/>
      <c r="K855" s="20"/>
      <c r="L855" s="20"/>
      <c r="M855" s="20"/>
      <c r="N855" s="20"/>
      <c r="O855" s="20"/>
      <c r="P855" s="20"/>
      <c r="Q855" s="20"/>
      <c r="R855" s="20"/>
      <c r="S855" s="20"/>
      <c r="T855" s="20"/>
      <c r="U855" s="20"/>
      <c r="V855" s="20"/>
      <c r="W855" s="20"/>
      <c r="X855" s="20"/>
      <c r="Y855" s="20"/>
      <c r="Z855" s="20"/>
      <c r="AA855" s="20"/>
    </row>
    <row r="856" spans="1:27" x14ac:dyDescent="0.2">
      <c r="A856" s="20"/>
      <c r="B856" s="20"/>
      <c r="C856" s="20"/>
      <c r="D856" s="20"/>
      <c r="E856" s="20"/>
      <c r="F856" s="20"/>
      <c r="G856" s="20"/>
      <c r="H856" s="20"/>
      <c r="I856" s="20"/>
      <c r="J856" s="20"/>
      <c r="K856" s="20"/>
      <c r="L856" s="20"/>
      <c r="M856" s="20"/>
      <c r="N856" s="20"/>
      <c r="O856" s="20"/>
      <c r="P856" s="20"/>
      <c r="Q856" s="20"/>
      <c r="R856" s="20"/>
      <c r="S856" s="20"/>
      <c r="T856" s="20"/>
      <c r="U856" s="20"/>
      <c r="V856" s="20"/>
      <c r="W856" s="20"/>
      <c r="X856" s="20"/>
      <c r="Y856" s="20"/>
      <c r="Z856" s="20"/>
      <c r="AA856" s="20"/>
    </row>
    <row r="857" spans="1:27" x14ac:dyDescent="0.2">
      <c r="A857" s="20"/>
      <c r="B857" s="20"/>
      <c r="C857" s="20"/>
      <c r="D857" s="20"/>
      <c r="E857" s="20"/>
      <c r="F857" s="20"/>
      <c r="G857" s="20"/>
      <c r="H857" s="20"/>
      <c r="I857" s="20"/>
      <c r="J857" s="20"/>
      <c r="K857" s="20"/>
      <c r="L857" s="20"/>
      <c r="M857" s="20"/>
      <c r="N857" s="20"/>
      <c r="O857" s="20"/>
      <c r="P857" s="20"/>
      <c r="Q857" s="20"/>
      <c r="R857" s="20"/>
      <c r="S857" s="20"/>
      <c r="T857" s="20"/>
      <c r="U857" s="20"/>
      <c r="V857" s="20"/>
      <c r="W857" s="20"/>
      <c r="X857" s="20"/>
      <c r="Y857" s="20"/>
      <c r="Z857" s="20"/>
      <c r="AA857" s="20"/>
    </row>
    <row r="858" spans="1:27" x14ac:dyDescent="0.2">
      <c r="A858" s="20"/>
      <c r="B858" s="20"/>
      <c r="C858" s="20"/>
      <c r="D858" s="20"/>
      <c r="E858" s="20"/>
      <c r="F858" s="20"/>
      <c r="G858" s="20"/>
      <c r="H858" s="20"/>
      <c r="I858" s="20"/>
      <c r="J858" s="20"/>
      <c r="K858" s="20"/>
      <c r="L858" s="20"/>
      <c r="M858" s="20"/>
      <c r="N858" s="20"/>
      <c r="O858" s="20"/>
      <c r="P858" s="20"/>
      <c r="Q858" s="20"/>
      <c r="R858" s="20"/>
      <c r="S858" s="20"/>
      <c r="T858" s="20"/>
      <c r="U858" s="20"/>
      <c r="V858" s="20"/>
      <c r="W858" s="20"/>
      <c r="X858" s="20"/>
      <c r="Y858" s="20"/>
      <c r="Z858" s="20"/>
      <c r="AA858" s="20"/>
    </row>
    <row r="859" spans="1:27" x14ac:dyDescent="0.2">
      <c r="A859" s="20"/>
      <c r="B859" s="20"/>
      <c r="C859" s="20"/>
      <c r="D859" s="20"/>
      <c r="E859" s="20"/>
      <c r="F859" s="20"/>
      <c r="G859" s="20"/>
      <c r="H859" s="20"/>
      <c r="I859" s="20"/>
      <c r="J859" s="20"/>
      <c r="K859" s="20"/>
      <c r="L859" s="20"/>
      <c r="M859" s="20"/>
      <c r="N859" s="20"/>
      <c r="O859" s="20"/>
      <c r="P859" s="20"/>
      <c r="Q859" s="20"/>
      <c r="R859" s="20"/>
      <c r="S859" s="20"/>
      <c r="T859" s="20"/>
      <c r="U859" s="20"/>
      <c r="V859" s="20"/>
      <c r="W859" s="20"/>
      <c r="X859" s="20"/>
      <c r="Y859" s="20"/>
      <c r="Z859" s="20"/>
      <c r="AA859" s="20"/>
    </row>
    <row r="860" spans="1:27" x14ac:dyDescent="0.2">
      <c r="A860" s="20"/>
      <c r="B860" s="20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Z860" s="20"/>
      <c r="AA860" s="20"/>
    </row>
    <row r="861" spans="1:27" x14ac:dyDescent="0.2">
      <c r="A861" s="20"/>
      <c r="B861" s="20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AA861" s="20"/>
    </row>
    <row r="862" spans="1:27" x14ac:dyDescent="0.2">
      <c r="A862" s="20"/>
      <c r="B862" s="20"/>
      <c r="C862" s="20"/>
      <c r="D862" s="20"/>
      <c r="E862" s="20"/>
      <c r="F862" s="20"/>
      <c r="G862" s="20"/>
      <c r="H862" s="20"/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  <c r="T862" s="20"/>
      <c r="U862" s="20"/>
      <c r="V862" s="20"/>
      <c r="W862" s="20"/>
      <c r="X862" s="20"/>
      <c r="Y862" s="20"/>
      <c r="Z862" s="20"/>
      <c r="AA862" s="20"/>
    </row>
    <row r="863" spans="1:27" x14ac:dyDescent="0.2">
      <c r="A863" s="20"/>
      <c r="B863" s="20"/>
      <c r="C863" s="20"/>
      <c r="D863" s="20"/>
      <c r="E863" s="20"/>
      <c r="F863" s="20"/>
      <c r="G863" s="20"/>
      <c r="H863" s="20"/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  <c r="T863" s="20"/>
      <c r="U863" s="20"/>
      <c r="V863" s="20"/>
      <c r="W863" s="20"/>
      <c r="X863" s="20"/>
      <c r="Y863" s="20"/>
      <c r="Z863" s="20"/>
      <c r="AA863" s="20"/>
    </row>
    <row r="864" spans="1:27" x14ac:dyDescent="0.2">
      <c r="A864" s="20"/>
      <c r="B864" s="20"/>
      <c r="C864" s="20"/>
      <c r="D864" s="20"/>
      <c r="E864" s="20"/>
      <c r="F864" s="20"/>
      <c r="G864" s="20"/>
      <c r="H864" s="20"/>
      <c r="I864" s="20"/>
      <c r="J864" s="20"/>
      <c r="K864" s="20"/>
      <c r="L864" s="20"/>
      <c r="M864" s="20"/>
      <c r="N864" s="20"/>
      <c r="O864" s="20"/>
      <c r="P864" s="20"/>
      <c r="Q864" s="20"/>
      <c r="R864" s="20"/>
      <c r="S864" s="20"/>
      <c r="T864" s="20"/>
      <c r="U864" s="20"/>
      <c r="V864" s="20"/>
      <c r="W864" s="20"/>
      <c r="X864" s="20"/>
      <c r="Y864" s="20"/>
      <c r="Z864" s="20"/>
      <c r="AA864" s="20"/>
    </row>
    <row r="865" spans="1:27" x14ac:dyDescent="0.2">
      <c r="A865" s="20"/>
      <c r="B865" s="20"/>
      <c r="C865" s="20"/>
      <c r="D865" s="20"/>
      <c r="E865" s="20"/>
      <c r="F865" s="20"/>
      <c r="G865" s="20"/>
      <c r="H865" s="20"/>
      <c r="I865" s="20"/>
      <c r="J865" s="20"/>
      <c r="K865" s="20"/>
      <c r="L865" s="20"/>
      <c r="M865" s="20"/>
      <c r="N865" s="20"/>
      <c r="O865" s="20"/>
      <c r="P865" s="20"/>
      <c r="Q865" s="20"/>
      <c r="R865" s="20"/>
      <c r="S865" s="20"/>
      <c r="T865" s="20"/>
      <c r="U865" s="20"/>
      <c r="V865" s="20"/>
      <c r="W865" s="20"/>
      <c r="X865" s="20"/>
      <c r="Y865" s="20"/>
      <c r="Z865" s="20"/>
      <c r="AA865" s="20"/>
    </row>
    <row r="866" spans="1:27" x14ac:dyDescent="0.2">
      <c r="A866" s="20"/>
      <c r="B866" s="20"/>
      <c r="C866" s="20"/>
      <c r="D866" s="20"/>
      <c r="E866" s="20"/>
      <c r="F866" s="20"/>
      <c r="G866" s="20"/>
      <c r="H866" s="20"/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  <c r="T866" s="20"/>
      <c r="U866" s="20"/>
      <c r="V866" s="20"/>
      <c r="W866" s="20"/>
      <c r="X866" s="20"/>
      <c r="Y866" s="20"/>
      <c r="Z866" s="20"/>
      <c r="AA866" s="20"/>
    </row>
    <row r="867" spans="1:27" x14ac:dyDescent="0.2">
      <c r="A867" s="20"/>
      <c r="B867" s="20"/>
      <c r="C867" s="20"/>
      <c r="D867" s="20"/>
      <c r="E867" s="20"/>
      <c r="F867" s="20"/>
      <c r="G867" s="20"/>
      <c r="H867" s="20"/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  <c r="T867" s="20"/>
      <c r="U867" s="20"/>
      <c r="V867" s="20"/>
      <c r="W867" s="20"/>
      <c r="X867" s="20"/>
      <c r="Y867" s="20"/>
      <c r="Z867" s="20"/>
      <c r="AA867" s="20"/>
    </row>
    <row r="868" spans="1:27" x14ac:dyDescent="0.2">
      <c r="A868" s="20"/>
      <c r="B868" s="20"/>
      <c r="C868" s="20"/>
      <c r="D868" s="20"/>
      <c r="E868" s="20"/>
      <c r="F868" s="20"/>
      <c r="G868" s="20"/>
      <c r="H868" s="20"/>
      <c r="I868" s="20"/>
      <c r="J868" s="20"/>
      <c r="K868" s="20"/>
      <c r="L868" s="20"/>
      <c r="M868" s="20"/>
      <c r="N868" s="20"/>
      <c r="O868" s="20"/>
      <c r="P868" s="20"/>
      <c r="Q868" s="20"/>
      <c r="R868" s="20"/>
      <c r="S868" s="20"/>
      <c r="T868" s="20"/>
      <c r="U868" s="20"/>
      <c r="V868" s="20"/>
      <c r="W868" s="20"/>
      <c r="X868" s="20"/>
      <c r="Y868" s="20"/>
      <c r="Z868" s="20"/>
      <c r="AA868" s="20"/>
    </row>
    <row r="869" spans="1:27" x14ac:dyDescent="0.2">
      <c r="A869" s="20"/>
      <c r="B869" s="20"/>
      <c r="C869" s="20"/>
      <c r="D869" s="20"/>
      <c r="E869" s="20"/>
      <c r="F869" s="20"/>
      <c r="G869" s="20"/>
      <c r="H869" s="20"/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  <c r="T869" s="20"/>
      <c r="U869" s="20"/>
      <c r="V869" s="20"/>
      <c r="W869" s="20"/>
      <c r="X869" s="20"/>
      <c r="Y869" s="20"/>
      <c r="Z869" s="20"/>
      <c r="AA869" s="20"/>
    </row>
    <row r="870" spans="1:27" x14ac:dyDescent="0.2">
      <c r="A870" s="20"/>
      <c r="B870" s="20"/>
      <c r="C870" s="20"/>
      <c r="D870" s="20"/>
      <c r="E870" s="20"/>
      <c r="F870" s="20"/>
      <c r="G870" s="20"/>
      <c r="H870" s="20"/>
      <c r="I870" s="20"/>
      <c r="J870" s="20"/>
      <c r="K870" s="20"/>
      <c r="L870" s="20"/>
      <c r="M870" s="20"/>
      <c r="N870" s="20"/>
      <c r="O870" s="20"/>
      <c r="P870" s="20"/>
      <c r="Q870" s="20"/>
      <c r="R870" s="20"/>
      <c r="S870" s="20"/>
      <c r="T870" s="20"/>
      <c r="U870" s="20"/>
      <c r="V870" s="20"/>
      <c r="W870" s="20"/>
      <c r="X870" s="20"/>
      <c r="Y870" s="20"/>
      <c r="Z870" s="20"/>
      <c r="AA870" s="20"/>
    </row>
    <row r="871" spans="1:27" x14ac:dyDescent="0.2">
      <c r="A871" s="20"/>
      <c r="B871" s="20"/>
      <c r="C871" s="20"/>
      <c r="D871" s="20"/>
      <c r="E871" s="20"/>
      <c r="F871" s="20"/>
      <c r="G871" s="20"/>
      <c r="H871" s="20"/>
      <c r="I871" s="20"/>
      <c r="J871" s="20"/>
      <c r="K871" s="20"/>
      <c r="L871" s="20"/>
      <c r="M871" s="20"/>
      <c r="N871" s="20"/>
      <c r="O871" s="20"/>
      <c r="P871" s="20"/>
      <c r="Q871" s="20"/>
      <c r="R871" s="20"/>
      <c r="S871" s="20"/>
      <c r="T871" s="20"/>
      <c r="U871" s="20"/>
      <c r="V871" s="20"/>
      <c r="W871" s="20"/>
      <c r="X871" s="20"/>
      <c r="Y871" s="20"/>
      <c r="Z871" s="20"/>
      <c r="AA871" s="20"/>
    </row>
    <row r="872" spans="1:27" x14ac:dyDescent="0.2">
      <c r="A872" s="20"/>
      <c r="B872" s="20"/>
      <c r="C872" s="20"/>
      <c r="D872" s="20"/>
      <c r="E872" s="20"/>
      <c r="F872" s="20"/>
      <c r="G872" s="20"/>
      <c r="H872" s="20"/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  <c r="T872" s="20"/>
      <c r="U872" s="20"/>
      <c r="V872" s="20"/>
      <c r="W872" s="20"/>
      <c r="X872" s="20"/>
      <c r="Y872" s="20"/>
      <c r="Z872" s="20"/>
      <c r="AA872" s="20"/>
    </row>
    <row r="873" spans="1:27" x14ac:dyDescent="0.2">
      <c r="A873" s="20"/>
      <c r="B873" s="20"/>
      <c r="C873" s="20"/>
      <c r="D873" s="20"/>
      <c r="E873" s="20"/>
      <c r="F873" s="20"/>
      <c r="G873" s="20"/>
      <c r="H873" s="20"/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  <c r="T873" s="20"/>
      <c r="U873" s="20"/>
      <c r="V873" s="20"/>
      <c r="W873" s="20"/>
      <c r="X873" s="20"/>
      <c r="Y873" s="20"/>
      <c r="Z873" s="20"/>
      <c r="AA873" s="20"/>
    </row>
    <row r="874" spans="1:27" x14ac:dyDescent="0.2">
      <c r="A874" s="20"/>
      <c r="B874" s="20"/>
      <c r="C874" s="20"/>
      <c r="D874" s="20"/>
      <c r="E874" s="20"/>
      <c r="F874" s="20"/>
      <c r="G874" s="20"/>
      <c r="H874" s="20"/>
      <c r="I874" s="20"/>
      <c r="J874" s="20"/>
      <c r="K874" s="20"/>
      <c r="L874" s="20"/>
      <c r="M874" s="20"/>
      <c r="N874" s="20"/>
      <c r="O874" s="20"/>
      <c r="P874" s="20"/>
      <c r="Q874" s="20"/>
      <c r="R874" s="20"/>
      <c r="S874" s="20"/>
      <c r="T874" s="20"/>
      <c r="U874" s="20"/>
      <c r="V874" s="20"/>
      <c r="W874" s="20"/>
      <c r="X874" s="20"/>
      <c r="Y874" s="20"/>
      <c r="Z874" s="20"/>
      <c r="AA874" s="20"/>
    </row>
    <row r="875" spans="1:27" x14ac:dyDescent="0.2">
      <c r="A875" s="20"/>
      <c r="B875" s="20"/>
      <c r="C875" s="20"/>
      <c r="D875" s="20"/>
      <c r="E875" s="20"/>
      <c r="F875" s="20"/>
      <c r="G875" s="20"/>
      <c r="H875" s="20"/>
      <c r="I875" s="20"/>
      <c r="J875" s="20"/>
      <c r="K875" s="20"/>
      <c r="L875" s="20"/>
      <c r="M875" s="20"/>
      <c r="N875" s="20"/>
      <c r="O875" s="20"/>
      <c r="P875" s="20"/>
      <c r="Q875" s="20"/>
      <c r="R875" s="20"/>
      <c r="S875" s="20"/>
      <c r="T875" s="20"/>
      <c r="U875" s="20"/>
      <c r="V875" s="20"/>
      <c r="W875" s="20"/>
      <c r="X875" s="20"/>
      <c r="Y875" s="20"/>
      <c r="Z875" s="20"/>
      <c r="AA875" s="20"/>
    </row>
    <row r="876" spans="1:27" x14ac:dyDescent="0.2">
      <c r="A876" s="20"/>
      <c r="B876" s="20"/>
      <c r="C876" s="20"/>
      <c r="D876" s="20"/>
      <c r="E876" s="20"/>
      <c r="F876" s="20"/>
      <c r="G876" s="20"/>
      <c r="H876" s="20"/>
      <c r="I876" s="20"/>
      <c r="J876" s="20"/>
      <c r="K876" s="20"/>
      <c r="L876" s="20"/>
      <c r="M876" s="20"/>
      <c r="N876" s="20"/>
      <c r="O876" s="20"/>
      <c r="P876" s="20"/>
      <c r="Q876" s="20"/>
      <c r="R876" s="20"/>
      <c r="S876" s="20"/>
      <c r="T876" s="20"/>
      <c r="U876" s="20"/>
      <c r="V876" s="20"/>
      <c r="W876" s="20"/>
      <c r="X876" s="20"/>
      <c r="Y876" s="20"/>
      <c r="Z876" s="20"/>
      <c r="AA876" s="20"/>
    </row>
    <row r="877" spans="1:27" x14ac:dyDescent="0.2">
      <c r="A877" s="20"/>
      <c r="B877" s="20"/>
      <c r="C877" s="20"/>
      <c r="D877" s="20"/>
      <c r="E877" s="20"/>
      <c r="F877" s="20"/>
      <c r="G877" s="20"/>
      <c r="H877" s="20"/>
      <c r="I877" s="20"/>
      <c r="J877" s="20"/>
      <c r="K877" s="20"/>
      <c r="L877" s="20"/>
      <c r="M877" s="20"/>
      <c r="N877" s="20"/>
      <c r="O877" s="20"/>
      <c r="P877" s="20"/>
      <c r="Q877" s="20"/>
      <c r="R877" s="20"/>
      <c r="S877" s="20"/>
      <c r="T877" s="20"/>
      <c r="U877" s="20"/>
      <c r="V877" s="20"/>
      <c r="W877" s="20"/>
      <c r="X877" s="20"/>
      <c r="Y877" s="20"/>
      <c r="Z877" s="20"/>
      <c r="AA877" s="20"/>
    </row>
    <row r="878" spans="1:27" x14ac:dyDescent="0.2">
      <c r="A878" s="20"/>
      <c r="B878" s="20"/>
      <c r="C878" s="20"/>
      <c r="D878" s="20"/>
      <c r="E878" s="20"/>
      <c r="F878" s="20"/>
      <c r="G878" s="20"/>
      <c r="H878" s="20"/>
      <c r="I878" s="20"/>
      <c r="J878" s="20"/>
      <c r="K878" s="20"/>
      <c r="L878" s="20"/>
      <c r="M878" s="20"/>
      <c r="N878" s="20"/>
      <c r="O878" s="20"/>
      <c r="P878" s="20"/>
      <c r="Q878" s="20"/>
      <c r="R878" s="20"/>
      <c r="S878" s="20"/>
      <c r="T878" s="20"/>
      <c r="U878" s="20"/>
      <c r="V878" s="20"/>
      <c r="W878" s="20"/>
      <c r="X878" s="20"/>
      <c r="Y878" s="20"/>
      <c r="Z878" s="20"/>
      <c r="AA878" s="20"/>
    </row>
    <row r="879" spans="1:27" x14ac:dyDescent="0.2">
      <c r="A879" s="20"/>
      <c r="B879" s="20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V879" s="20"/>
      <c r="W879" s="20"/>
      <c r="X879" s="20"/>
      <c r="Y879" s="20"/>
      <c r="Z879" s="20"/>
      <c r="AA879" s="20"/>
    </row>
    <row r="880" spans="1:27" x14ac:dyDescent="0.2">
      <c r="A880" s="20"/>
      <c r="B880" s="20"/>
      <c r="C880" s="20"/>
      <c r="D880" s="20"/>
      <c r="E880" s="20"/>
      <c r="F880" s="20"/>
      <c r="G880" s="20"/>
      <c r="H880" s="20"/>
      <c r="I880" s="20"/>
      <c r="J880" s="20"/>
      <c r="K880" s="20"/>
      <c r="L880" s="20"/>
      <c r="M880" s="20"/>
      <c r="N880" s="20"/>
      <c r="O880" s="20"/>
      <c r="P880" s="20"/>
      <c r="Q880" s="20"/>
      <c r="R880" s="20"/>
      <c r="S880" s="20"/>
      <c r="T880" s="20"/>
      <c r="U880" s="20"/>
      <c r="V880" s="20"/>
      <c r="W880" s="20"/>
      <c r="X880" s="20"/>
      <c r="Y880" s="20"/>
      <c r="Z880" s="20"/>
      <c r="AA880" s="20"/>
    </row>
    <row r="881" spans="1:27" x14ac:dyDescent="0.2">
      <c r="A881" s="20"/>
      <c r="B881" s="20"/>
      <c r="C881" s="20"/>
      <c r="D881" s="20"/>
      <c r="E881" s="20"/>
      <c r="F881" s="20"/>
      <c r="G881" s="20"/>
      <c r="H881" s="20"/>
      <c r="I881" s="20"/>
      <c r="J881" s="20"/>
      <c r="K881" s="20"/>
      <c r="L881" s="20"/>
      <c r="M881" s="20"/>
      <c r="N881" s="20"/>
      <c r="O881" s="20"/>
      <c r="P881" s="20"/>
      <c r="Q881" s="20"/>
      <c r="R881" s="20"/>
      <c r="S881" s="20"/>
      <c r="T881" s="20"/>
      <c r="U881" s="20"/>
      <c r="V881" s="20"/>
      <c r="W881" s="20"/>
      <c r="X881" s="20"/>
      <c r="Y881" s="20"/>
      <c r="Z881" s="20"/>
      <c r="AA881" s="20"/>
    </row>
    <row r="882" spans="1:27" x14ac:dyDescent="0.2">
      <c r="A882" s="20"/>
      <c r="B882" s="20"/>
      <c r="C882" s="20"/>
      <c r="D882" s="20"/>
      <c r="E882" s="20"/>
      <c r="F882" s="20"/>
      <c r="G882" s="20"/>
      <c r="H882" s="20"/>
      <c r="I882" s="20"/>
      <c r="J882" s="20"/>
      <c r="K882" s="20"/>
      <c r="L882" s="20"/>
      <c r="M882" s="20"/>
      <c r="N882" s="20"/>
      <c r="O882" s="20"/>
      <c r="P882" s="20"/>
      <c r="Q882" s="20"/>
      <c r="R882" s="20"/>
      <c r="S882" s="20"/>
      <c r="T882" s="20"/>
      <c r="U882" s="20"/>
      <c r="V882" s="20"/>
      <c r="W882" s="20"/>
      <c r="X882" s="20"/>
      <c r="Y882" s="20"/>
      <c r="Z882" s="20"/>
      <c r="AA882" s="20"/>
    </row>
    <row r="883" spans="1:27" x14ac:dyDescent="0.2">
      <c r="A883" s="20"/>
      <c r="B883" s="20"/>
      <c r="C883" s="20"/>
      <c r="D883" s="20"/>
      <c r="E883" s="20"/>
      <c r="F883" s="20"/>
      <c r="G883" s="20"/>
      <c r="H883" s="20"/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  <c r="T883" s="20"/>
      <c r="U883" s="20"/>
      <c r="V883" s="20"/>
      <c r="W883" s="20"/>
      <c r="X883" s="20"/>
      <c r="Y883" s="20"/>
      <c r="Z883" s="20"/>
      <c r="AA883" s="20"/>
    </row>
    <row r="884" spans="1:27" x14ac:dyDescent="0.2">
      <c r="A884" s="20"/>
      <c r="B884" s="20"/>
      <c r="C884" s="20"/>
      <c r="D884" s="20"/>
      <c r="E884" s="20"/>
      <c r="F884" s="20"/>
      <c r="G884" s="20"/>
      <c r="H884" s="20"/>
      <c r="I884" s="20"/>
      <c r="J884" s="20"/>
      <c r="K884" s="20"/>
      <c r="L884" s="20"/>
      <c r="M884" s="20"/>
      <c r="N884" s="20"/>
      <c r="O884" s="20"/>
      <c r="P884" s="20"/>
      <c r="Q884" s="20"/>
      <c r="R884" s="20"/>
      <c r="S884" s="20"/>
      <c r="T884" s="20"/>
      <c r="U884" s="20"/>
      <c r="V884" s="20"/>
      <c r="W884" s="20"/>
      <c r="X884" s="20"/>
      <c r="Y884" s="20"/>
      <c r="Z884" s="20"/>
      <c r="AA884" s="20"/>
    </row>
    <row r="885" spans="1:27" x14ac:dyDescent="0.2">
      <c r="A885" s="20"/>
      <c r="B885" s="20"/>
      <c r="C885" s="20"/>
      <c r="D885" s="20"/>
      <c r="E885" s="20"/>
      <c r="F885" s="20"/>
      <c r="G885" s="20"/>
      <c r="H885" s="20"/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  <c r="T885" s="20"/>
      <c r="U885" s="20"/>
      <c r="V885" s="20"/>
      <c r="W885" s="20"/>
      <c r="X885" s="20"/>
      <c r="Y885" s="20"/>
      <c r="Z885" s="20"/>
      <c r="AA885" s="20"/>
    </row>
    <row r="886" spans="1:27" x14ac:dyDescent="0.2">
      <c r="A886" s="20"/>
      <c r="B886" s="20"/>
      <c r="C886" s="20"/>
      <c r="D886" s="20"/>
      <c r="E886" s="20"/>
      <c r="F886" s="20"/>
      <c r="G886" s="20"/>
      <c r="H886" s="20"/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  <c r="T886" s="20"/>
      <c r="U886" s="20"/>
      <c r="V886" s="20"/>
      <c r="W886" s="20"/>
      <c r="X886" s="20"/>
      <c r="Y886" s="20"/>
      <c r="Z886" s="20"/>
      <c r="AA886" s="20"/>
    </row>
    <row r="887" spans="1:27" x14ac:dyDescent="0.2">
      <c r="A887" s="20"/>
      <c r="B887" s="20"/>
      <c r="C887" s="20"/>
      <c r="D887" s="20"/>
      <c r="E887" s="20"/>
      <c r="F887" s="20"/>
      <c r="G887" s="20"/>
      <c r="H887" s="20"/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  <c r="T887" s="20"/>
      <c r="U887" s="20"/>
      <c r="V887" s="20"/>
      <c r="W887" s="20"/>
      <c r="X887" s="20"/>
      <c r="Y887" s="20"/>
      <c r="Z887" s="20"/>
      <c r="AA887" s="20"/>
    </row>
    <row r="888" spans="1:27" x14ac:dyDescent="0.2">
      <c r="A888" s="20"/>
      <c r="B888" s="20"/>
      <c r="C888" s="20"/>
      <c r="D888" s="20"/>
      <c r="E888" s="20"/>
      <c r="F888" s="20"/>
      <c r="G888" s="20"/>
      <c r="H888" s="20"/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  <c r="T888" s="20"/>
      <c r="U888" s="20"/>
      <c r="V888" s="20"/>
      <c r="W888" s="20"/>
      <c r="X888" s="20"/>
      <c r="Y888" s="20"/>
      <c r="Z888" s="20"/>
      <c r="AA888" s="20"/>
    </row>
    <row r="889" spans="1:27" x14ac:dyDescent="0.2">
      <c r="A889" s="20"/>
      <c r="B889" s="20"/>
      <c r="C889" s="20"/>
      <c r="D889" s="20"/>
      <c r="E889" s="20"/>
      <c r="F889" s="20"/>
      <c r="G889" s="20"/>
      <c r="H889" s="20"/>
      <c r="I889" s="20"/>
      <c r="J889" s="20"/>
      <c r="K889" s="20"/>
      <c r="L889" s="20"/>
      <c r="M889" s="20"/>
      <c r="N889" s="20"/>
      <c r="O889" s="20"/>
      <c r="P889" s="20"/>
      <c r="Q889" s="20"/>
      <c r="R889" s="20"/>
      <c r="S889" s="20"/>
      <c r="T889" s="20"/>
      <c r="U889" s="20"/>
      <c r="V889" s="20"/>
      <c r="W889" s="20"/>
      <c r="X889" s="20"/>
      <c r="Y889" s="20"/>
      <c r="Z889" s="20"/>
      <c r="AA889" s="20"/>
    </row>
    <row r="890" spans="1:27" x14ac:dyDescent="0.2">
      <c r="A890" s="20"/>
      <c r="B890" s="20"/>
      <c r="C890" s="20"/>
      <c r="D890" s="20"/>
      <c r="E890" s="20"/>
      <c r="F890" s="20"/>
      <c r="G890" s="20"/>
      <c r="H890" s="20"/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  <c r="T890" s="20"/>
      <c r="U890" s="20"/>
      <c r="V890" s="20"/>
      <c r="W890" s="20"/>
      <c r="X890" s="20"/>
      <c r="Y890" s="20"/>
      <c r="Z890" s="20"/>
      <c r="AA890" s="20"/>
    </row>
    <row r="891" spans="1:27" x14ac:dyDescent="0.2">
      <c r="A891" s="20"/>
      <c r="B891" s="20"/>
      <c r="C891" s="20"/>
      <c r="D891" s="20"/>
      <c r="E891" s="20"/>
      <c r="F891" s="20"/>
      <c r="G891" s="20"/>
      <c r="H891" s="20"/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  <c r="T891" s="20"/>
      <c r="U891" s="20"/>
      <c r="V891" s="20"/>
      <c r="W891" s="20"/>
      <c r="X891" s="20"/>
      <c r="Y891" s="20"/>
      <c r="Z891" s="20"/>
      <c r="AA891" s="20"/>
    </row>
    <row r="892" spans="1:27" x14ac:dyDescent="0.2">
      <c r="A892" s="20"/>
      <c r="B892" s="20"/>
      <c r="C892" s="20"/>
      <c r="D892" s="20"/>
      <c r="E892" s="20"/>
      <c r="F892" s="20"/>
      <c r="G892" s="20"/>
      <c r="H892" s="20"/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  <c r="T892" s="20"/>
      <c r="U892" s="20"/>
      <c r="V892" s="20"/>
      <c r="W892" s="20"/>
      <c r="X892" s="20"/>
      <c r="Y892" s="20"/>
      <c r="Z892" s="20"/>
      <c r="AA892" s="20"/>
    </row>
    <row r="893" spans="1:27" x14ac:dyDescent="0.2">
      <c r="A893" s="20"/>
      <c r="B893" s="20"/>
      <c r="C893" s="20"/>
      <c r="D893" s="20"/>
      <c r="E893" s="20"/>
      <c r="F893" s="20"/>
      <c r="G893" s="20"/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  <c r="T893" s="20"/>
      <c r="U893" s="20"/>
      <c r="V893" s="20"/>
      <c r="W893" s="20"/>
      <c r="X893" s="20"/>
      <c r="Y893" s="20"/>
      <c r="Z893" s="20"/>
      <c r="AA893" s="20"/>
    </row>
    <row r="894" spans="1:27" x14ac:dyDescent="0.2">
      <c r="A894" s="20"/>
      <c r="B894" s="20"/>
      <c r="C894" s="20"/>
      <c r="D894" s="20"/>
      <c r="E894" s="20"/>
      <c r="F894" s="20"/>
      <c r="G894" s="20"/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  <c r="T894" s="20"/>
      <c r="U894" s="20"/>
      <c r="V894" s="20"/>
      <c r="W894" s="20"/>
      <c r="X894" s="20"/>
      <c r="Y894" s="20"/>
      <c r="Z894" s="20"/>
      <c r="AA894" s="20"/>
    </row>
    <row r="895" spans="1:27" x14ac:dyDescent="0.2">
      <c r="A895" s="20"/>
      <c r="B895" s="20"/>
      <c r="C895" s="20"/>
      <c r="D895" s="20"/>
      <c r="E895" s="20"/>
      <c r="F895" s="20"/>
      <c r="G895" s="20"/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  <c r="T895" s="20"/>
      <c r="U895" s="20"/>
      <c r="V895" s="20"/>
      <c r="W895" s="20"/>
      <c r="X895" s="20"/>
      <c r="Y895" s="20"/>
      <c r="Z895" s="20"/>
      <c r="AA895" s="20"/>
    </row>
    <row r="896" spans="1:27" x14ac:dyDescent="0.2">
      <c r="A896" s="20"/>
      <c r="B896" s="20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Z896" s="20"/>
      <c r="AA896" s="20"/>
    </row>
    <row r="897" spans="1:27" x14ac:dyDescent="0.2">
      <c r="A897" s="20"/>
      <c r="B897" s="20"/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  <c r="T897" s="20"/>
      <c r="U897" s="20"/>
      <c r="V897" s="20"/>
      <c r="W897" s="20"/>
      <c r="X897" s="20"/>
      <c r="Y897" s="20"/>
      <c r="Z897" s="20"/>
      <c r="AA897" s="20"/>
    </row>
    <row r="898" spans="1:27" x14ac:dyDescent="0.2">
      <c r="A898" s="20"/>
      <c r="B898" s="20"/>
      <c r="C898" s="20"/>
      <c r="D898" s="20"/>
      <c r="E898" s="20"/>
      <c r="F898" s="20"/>
      <c r="G898" s="20"/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  <c r="T898" s="20"/>
      <c r="U898" s="20"/>
      <c r="V898" s="20"/>
      <c r="W898" s="20"/>
      <c r="X898" s="20"/>
      <c r="Y898" s="20"/>
      <c r="Z898" s="20"/>
      <c r="AA898" s="20"/>
    </row>
    <row r="899" spans="1:27" x14ac:dyDescent="0.2">
      <c r="A899" s="20"/>
      <c r="B899" s="20"/>
      <c r="C899" s="20"/>
      <c r="D899" s="20"/>
      <c r="E899" s="20"/>
      <c r="F899" s="20"/>
      <c r="G899" s="20"/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  <c r="T899" s="20"/>
      <c r="U899" s="20"/>
      <c r="V899" s="20"/>
      <c r="W899" s="20"/>
      <c r="X899" s="20"/>
      <c r="Y899" s="20"/>
      <c r="Z899" s="20"/>
      <c r="AA899" s="20"/>
    </row>
    <row r="900" spans="1:27" x14ac:dyDescent="0.2">
      <c r="A900" s="20"/>
      <c r="B900" s="20"/>
      <c r="C900" s="20"/>
      <c r="D900" s="20"/>
      <c r="E900" s="20"/>
      <c r="F900" s="20"/>
      <c r="G900" s="20"/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  <c r="T900" s="20"/>
      <c r="U900" s="20"/>
      <c r="V900" s="20"/>
      <c r="W900" s="20"/>
      <c r="X900" s="20"/>
      <c r="Y900" s="20"/>
      <c r="Z900" s="20"/>
      <c r="AA900" s="20"/>
    </row>
    <row r="901" spans="1:27" x14ac:dyDescent="0.2">
      <c r="A901" s="20"/>
      <c r="B901" s="20"/>
      <c r="C901" s="20"/>
      <c r="D901" s="20"/>
      <c r="E901" s="20"/>
      <c r="F901" s="20"/>
      <c r="G901" s="20"/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  <c r="T901" s="20"/>
      <c r="U901" s="20"/>
      <c r="V901" s="20"/>
      <c r="W901" s="20"/>
      <c r="X901" s="20"/>
      <c r="Y901" s="20"/>
      <c r="Z901" s="20"/>
      <c r="AA901" s="20"/>
    </row>
    <row r="902" spans="1:27" x14ac:dyDescent="0.2">
      <c r="A902" s="20"/>
      <c r="B902" s="20"/>
      <c r="C902" s="20"/>
      <c r="D902" s="20"/>
      <c r="E902" s="20"/>
      <c r="F902" s="20"/>
      <c r="G902" s="20"/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  <c r="T902" s="20"/>
      <c r="U902" s="20"/>
      <c r="V902" s="20"/>
      <c r="W902" s="20"/>
      <c r="X902" s="20"/>
      <c r="Y902" s="20"/>
      <c r="Z902" s="20"/>
      <c r="AA902" s="20"/>
    </row>
    <row r="903" spans="1:27" x14ac:dyDescent="0.2">
      <c r="A903" s="20"/>
      <c r="B903" s="20"/>
      <c r="C903" s="20"/>
      <c r="D903" s="20"/>
      <c r="E903" s="20"/>
      <c r="F903" s="20"/>
      <c r="G903" s="20"/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  <c r="T903" s="20"/>
      <c r="U903" s="20"/>
      <c r="V903" s="20"/>
      <c r="W903" s="20"/>
      <c r="X903" s="20"/>
      <c r="Y903" s="20"/>
      <c r="Z903" s="20"/>
      <c r="AA903" s="20"/>
    </row>
    <row r="904" spans="1:27" x14ac:dyDescent="0.2">
      <c r="A904" s="20"/>
      <c r="B904" s="20"/>
      <c r="C904" s="20"/>
      <c r="D904" s="20"/>
      <c r="E904" s="20"/>
      <c r="F904" s="20"/>
      <c r="G904" s="20"/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  <c r="T904" s="20"/>
      <c r="U904" s="20"/>
      <c r="V904" s="20"/>
      <c r="W904" s="20"/>
      <c r="X904" s="20"/>
      <c r="Y904" s="20"/>
      <c r="Z904" s="20"/>
      <c r="AA904" s="20"/>
    </row>
    <row r="905" spans="1:27" x14ac:dyDescent="0.2">
      <c r="A905" s="20"/>
      <c r="B905" s="20"/>
      <c r="C905" s="20"/>
      <c r="D905" s="20"/>
      <c r="E905" s="20"/>
      <c r="F905" s="20"/>
      <c r="G905" s="20"/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  <c r="T905" s="20"/>
      <c r="U905" s="20"/>
      <c r="V905" s="20"/>
      <c r="W905" s="20"/>
      <c r="X905" s="20"/>
      <c r="Y905" s="20"/>
      <c r="Z905" s="20"/>
      <c r="AA905" s="20"/>
    </row>
    <row r="906" spans="1:27" x14ac:dyDescent="0.2">
      <c r="A906" s="20"/>
      <c r="B906" s="20"/>
      <c r="C906" s="20"/>
      <c r="D906" s="20"/>
      <c r="E906" s="20"/>
      <c r="F906" s="20"/>
      <c r="G906" s="20"/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  <c r="T906" s="20"/>
      <c r="U906" s="20"/>
      <c r="V906" s="20"/>
      <c r="W906" s="20"/>
      <c r="X906" s="20"/>
      <c r="Y906" s="20"/>
      <c r="Z906" s="20"/>
      <c r="AA906" s="20"/>
    </row>
    <row r="907" spans="1:27" x14ac:dyDescent="0.2">
      <c r="A907" s="20"/>
      <c r="B907" s="20"/>
      <c r="C907" s="20"/>
      <c r="D907" s="20"/>
      <c r="E907" s="20"/>
      <c r="F907" s="20"/>
      <c r="G907" s="20"/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  <c r="T907" s="20"/>
      <c r="U907" s="20"/>
      <c r="V907" s="20"/>
      <c r="W907" s="20"/>
      <c r="X907" s="20"/>
      <c r="Y907" s="20"/>
      <c r="Z907" s="20"/>
      <c r="AA907" s="20"/>
    </row>
    <row r="908" spans="1:27" x14ac:dyDescent="0.2">
      <c r="A908" s="20"/>
      <c r="B908" s="20"/>
      <c r="C908" s="20"/>
      <c r="D908" s="20"/>
      <c r="E908" s="20"/>
      <c r="F908" s="20"/>
      <c r="G908" s="20"/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  <c r="T908" s="20"/>
      <c r="U908" s="20"/>
      <c r="V908" s="20"/>
      <c r="W908" s="20"/>
      <c r="X908" s="20"/>
      <c r="Y908" s="20"/>
      <c r="Z908" s="20"/>
      <c r="AA908" s="20"/>
    </row>
    <row r="909" spans="1:27" x14ac:dyDescent="0.2">
      <c r="A909" s="20"/>
      <c r="B909" s="20"/>
      <c r="C909" s="20"/>
      <c r="D909" s="20"/>
      <c r="E909" s="20"/>
      <c r="F909" s="20"/>
      <c r="G909" s="20"/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  <c r="T909" s="20"/>
      <c r="U909" s="20"/>
      <c r="V909" s="20"/>
      <c r="W909" s="20"/>
      <c r="X909" s="20"/>
      <c r="Y909" s="20"/>
      <c r="Z909" s="20"/>
      <c r="AA909" s="20"/>
    </row>
    <row r="910" spans="1:27" x14ac:dyDescent="0.2">
      <c r="A910" s="20"/>
      <c r="B910" s="20"/>
      <c r="C910" s="20"/>
      <c r="D910" s="20"/>
      <c r="E910" s="20"/>
      <c r="F910" s="20"/>
      <c r="G910" s="20"/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  <c r="T910" s="20"/>
      <c r="U910" s="20"/>
      <c r="V910" s="20"/>
      <c r="W910" s="20"/>
      <c r="X910" s="20"/>
      <c r="Y910" s="20"/>
      <c r="Z910" s="20"/>
      <c r="AA910" s="20"/>
    </row>
    <row r="911" spans="1:27" x14ac:dyDescent="0.2">
      <c r="A911" s="20"/>
      <c r="B911" s="20"/>
      <c r="C911" s="20"/>
      <c r="D911" s="20"/>
      <c r="E911" s="20"/>
      <c r="F911" s="20"/>
      <c r="G911" s="20"/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  <c r="T911" s="20"/>
      <c r="U911" s="20"/>
      <c r="V911" s="20"/>
      <c r="W911" s="20"/>
      <c r="X911" s="20"/>
      <c r="Y911" s="20"/>
      <c r="Z911" s="20"/>
      <c r="AA911" s="20"/>
    </row>
    <row r="912" spans="1:27" x14ac:dyDescent="0.2">
      <c r="A912" s="20"/>
      <c r="B912" s="20"/>
      <c r="C912" s="20"/>
      <c r="D912" s="20"/>
      <c r="E912" s="20"/>
      <c r="F912" s="20"/>
      <c r="G912" s="20"/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  <c r="T912" s="20"/>
      <c r="U912" s="20"/>
      <c r="V912" s="20"/>
      <c r="W912" s="20"/>
      <c r="X912" s="20"/>
      <c r="Y912" s="20"/>
      <c r="Z912" s="20"/>
      <c r="AA912" s="20"/>
    </row>
    <row r="913" spans="1:27" x14ac:dyDescent="0.2">
      <c r="A913" s="20"/>
      <c r="B913" s="20"/>
      <c r="C913" s="20"/>
      <c r="D913" s="20"/>
      <c r="E913" s="20"/>
      <c r="F913" s="20"/>
      <c r="G913" s="20"/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  <c r="T913" s="20"/>
      <c r="U913" s="20"/>
      <c r="V913" s="20"/>
      <c r="W913" s="20"/>
      <c r="X913" s="20"/>
      <c r="Y913" s="20"/>
      <c r="Z913" s="20"/>
      <c r="AA913" s="20"/>
    </row>
    <row r="914" spans="1:27" x14ac:dyDescent="0.2">
      <c r="A914" s="20"/>
      <c r="B914" s="20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</row>
    <row r="915" spans="1:27" x14ac:dyDescent="0.2">
      <c r="A915" s="20"/>
      <c r="B915" s="20"/>
      <c r="C915" s="20"/>
      <c r="D915" s="20"/>
      <c r="E915" s="20"/>
      <c r="F915" s="20"/>
      <c r="G915" s="20"/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  <c r="T915" s="20"/>
      <c r="U915" s="20"/>
      <c r="V915" s="20"/>
      <c r="W915" s="20"/>
      <c r="X915" s="20"/>
      <c r="Y915" s="20"/>
      <c r="Z915" s="20"/>
      <c r="AA915" s="20"/>
    </row>
    <row r="916" spans="1:27" x14ac:dyDescent="0.2">
      <c r="A916" s="20"/>
      <c r="B916" s="20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X916" s="20"/>
      <c r="Y916" s="20"/>
      <c r="Z916" s="20"/>
      <c r="AA916" s="20"/>
    </row>
    <row r="917" spans="1:27" x14ac:dyDescent="0.2">
      <c r="A917" s="20"/>
      <c r="B917" s="20"/>
      <c r="C917" s="20"/>
      <c r="D917" s="20"/>
      <c r="E917" s="20"/>
      <c r="F917" s="20"/>
      <c r="G917" s="20"/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  <c r="T917" s="20"/>
      <c r="U917" s="20"/>
      <c r="V917" s="20"/>
      <c r="W917" s="20"/>
      <c r="X917" s="20"/>
      <c r="Y917" s="20"/>
      <c r="Z917" s="20"/>
      <c r="AA917" s="20"/>
    </row>
    <row r="918" spans="1:27" x14ac:dyDescent="0.2">
      <c r="A918" s="20"/>
      <c r="B918" s="20"/>
      <c r="C918" s="20"/>
      <c r="D918" s="20"/>
      <c r="E918" s="20"/>
      <c r="F918" s="20"/>
      <c r="G918" s="20"/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  <c r="T918" s="20"/>
      <c r="U918" s="20"/>
      <c r="V918" s="20"/>
      <c r="W918" s="20"/>
      <c r="X918" s="20"/>
      <c r="Y918" s="20"/>
      <c r="Z918" s="20"/>
      <c r="AA918" s="20"/>
    </row>
    <row r="919" spans="1:27" x14ac:dyDescent="0.2">
      <c r="A919" s="20"/>
      <c r="B919" s="20"/>
      <c r="C919" s="20"/>
      <c r="D919" s="20"/>
      <c r="E919" s="20"/>
      <c r="F919" s="20"/>
      <c r="G919" s="20"/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  <c r="T919" s="20"/>
      <c r="U919" s="20"/>
      <c r="V919" s="20"/>
      <c r="W919" s="20"/>
      <c r="X919" s="20"/>
      <c r="Y919" s="20"/>
      <c r="Z919" s="20"/>
      <c r="AA919" s="20"/>
    </row>
    <row r="920" spans="1:27" x14ac:dyDescent="0.2">
      <c r="A920" s="20"/>
      <c r="B920" s="20"/>
      <c r="C920" s="20"/>
      <c r="D920" s="20"/>
      <c r="E920" s="20"/>
      <c r="F920" s="20"/>
      <c r="G920" s="20"/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  <c r="T920" s="20"/>
      <c r="U920" s="20"/>
      <c r="V920" s="20"/>
      <c r="W920" s="20"/>
      <c r="X920" s="20"/>
      <c r="Y920" s="20"/>
      <c r="Z920" s="20"/>
      <c r="AA920" s="20"/>
    </row>
    <row r="921" spans="1:27" x14ac:dyDescent="0.2">
      <c r="A921" s="20"/>
      <c r="B921" s="20"/>
      <c r="C921" s="20"/>
      <c r="D921" s="20"/>
      <c r="E921" s="20"/>
      <c r="F921" s="20"/>
      <c r="G921" s="20"/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  <c r="T921" s="20"/>
      <c r="U921" s="20"/>
      <c r="V921" s="20"/>
      <c r="W921" s="20"/>
      <c r="X921" s="20"/>
      <c r="Y921" s="20"/>
      <c r="Z921" s="20"/>
      <c r="AA921" s="20"/>
    </row>
    <row r="922" spans="1:27" x14ac:dyDescent="0.2">
      <c r="A922" s="20"/>
      <c r="B922" s="20"/>
      <c r="C922" s="20"/>
      <c r="D922" s="20"/>
      <c r="E922" s="20"/>
      <c r="F922" s="20"/>
      <c r="G922" s="20"/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  <c r="T922" s="20"/>
      <c r="U922" s="20"/>
      <c r="V922" s="20"/>
      <c r="W922" s="20"/>
      <c r="X922" s="20"/>
      <c r="Y922" s="20"/>
      <c r="Z922" s="20"/>
      <c r="AA922" s="20"/>
    </row>
    <row r="923" spans="1:27" x14ac:dyDescent="0.2">
      <c r="A923" s="20"/>
      <c r="B923" s="20"/>
      <c r="C923" s="20"/>
      <c r="D923" s="20"/>
      <c r="E923" s="20"/>
      <c r="F923" s="20"/>
      <c r="G923" s="20"/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  <c r="T923" s="20"/>
      <c r="U923" s="20"/>
      <c r="V923" s="20"/>
      <c r="W923" s="20"/>
      <c r="X923" s="20"/>
      <c r="Y923" s="20"/>
      <c r="Z923" s="20"/>
      <c r="AA923" s="20"/>
    </row>
    <row r="924" spans="1:27" x14ac:dyDescent="0.2">
      <c r="A924" s="20"/>
      <c r="B924" s="20"/>
      <c r="C924" s="20"/>
      <c r="D924" s="20"/>
      <c r="E924" s="20"/>
      <c r="F924" s="20"/>
      <c r="G924" s="20"/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  <c r="T924" s="20"/>
      <c r="U924" s="20"/>
      <c r="V924" s="20"/>
      <c r="W924" s="20"/>
      <c r="X924" s="20"/>
      <c r="Y924" s="20"/>
      <c r="Z924" s="20"/>
      <c r="AA924" s="20"/>
    </row>
    <row r="925" spans="1:27" x14ac:dyDescent="0.2">
      <c r="A925" s="20"/>
      <c r="B925" s="20"/>
      <c r="C925" s="20"/>
      <c r="D925" s="20"/>
      <c r="E925" s="20"/>
      <c r="F925" s="20"/>
      <c r="G925" s="20"/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  <c r="T925" s="20"/>
      <c r="U925" s="20"/>
      <c r="V925" s="20"/>
      <c r="W925" s="20"/>
      <c r="X925" s="20"/>
      <c r="Y925" s="20"/>
      <c r="Z925" s="20"/>
      <c r="AA925" s="20"/>
    </row>
    <row r="926" spans="1:27" x14ac:dyDescent="0.2">
      <c r="A926" s="20"/>
      <c r="B926" s="20"/>
      <c r="C926" s="20"/>
      <c r="D926" s="20"/>
      <c r="E926" s="20"/>
      <c r="F926" s="20"/>
      <c r="G926" s="20"/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  <c r="T926" s="20"/>
      <c r="U926" s="20"/>
      <c r="V926" s="20"/>
      <c r="W926" s="20"/>
      <c r="X926" s="20"/>
      <c r="Y926" s="20"/>
      <c r="Z926" s="20"/>
      <c r="AA926" s="20"/>
    </row>
    <row r="927" spans="1:27" x14ac:dyDescent="0.2">
      <c r="A927" s="20"/>
      <c r="B927" s="20"/>
      <c r="C927" s="20"/>
      <c r="D927" s="20"/>
      <c r="E927" s="20"/>
      <c r="F927" s="20"/>
      <c r="G927" s="20"/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  <c r="T927" s="20"/>
      <c r="U927" s="20"/>
      <c r="V927" s="20"/>
      <c r="W927" s="20"/>
      <c r="X927" s="20"/>
      <c r="Y927" s="20"/>
      <c r="Z927" s="20"/>
      <c r="AA927" s="20"/>
    </row>
    <row r="928" spans="1:27" x14ac:dyDescent="0.2">
      <c r="A928" s="20"/>
      <c r="B928" s="20"/>
      <c r="C928" s="20"/>
      <c r="D928" s="20"/>
      <c r="E928" s="20"/>
      <c r="F928" s="20"/>
      <c r="G928" s="20"/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  <c r="T928" s="20"/>
      <c r="U928" s="20"/>
      <c r="V928" s="20"/>
      <c r="W928" s="20"/>
      <c r="X928" s="20"/>
      <c r="Y928" s="20"/>
      <c r="Z928" s="20"/>
      <c r="AA928" s="20"/>
    </row>
    <row r="929" spans="1:27" x14ac:dyDescent="0.2">
      <c r="A929" s="20"/>
      <c r="B929" s="20"/>
      <c r="C929" s="20"/>
      <c r="D929" s="20"/>
      <c r="E929" s="20"/>
      <c r="F929" s="20"/>
      <c r="G929" s="20"/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  <c r="T929" s="20"/>
      <c r="U929" s="20"/>
      <c r="V929" s="20"/>
      <c r="W929" s="20"/>
      <c r="X929" s="20"/>
      <c r="Y929" s="20"/>
      <c r="Z929" s="20"/>
      <c r="AA929" s="20"/>
    </row>
    <row r="930" spans="1:27" x14ac:dyDescent="0.2">
      <c r="A930" s="20"/>
      <c r="B930" s="20"/>
      <c r="C930" s="20"/>
      <c r="D930" s="20"/>
      <c r="E930" s="20"/>
      <c r="F930" s="20"/>
      <c r="G930" s="20"/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  <c r="T930" s="20"/>
      <c r="U930" s="20"/>
      <c r="V930" s="20"/>
      <c r="W930" s="20"/>
      <c r="X930" s="20"/>
      <c r="Y930" s="20"/>
      <c r="Z930" s="20"/>
      <c r="AA930" s="20"/>
    </row>
    <row r="931" spans="1:27" x14ac:dyDescent="0.2">
      <c r="A931" s="20"/>
      <c r="B931" s="20"/>
      <c r="C931" s="20"/>
      <c r="D931" s="20"/>
      <c r="E931" s="20"/>
      <c r="F931" s="20"/>
      <c r="G931" s="20"/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  <c r="T931" s="20"/>
      <c r="U931" s="20"/>
      <c r="V931" s="20"/>
      <c r="W931" s="20"/>
      <c r="X931" s="20"/>
      <c r="Y931" s="20"/>
      <c r="Z931" s="20"/>
      <c r="AA931" s="20"/>
    </row>
    <row r="932" spans="1:27" x14ac:dyDescent="0.2">
      <c r="A932" s="20"/>
      <c r="B932" s="20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U932" s="20"/>
      <c r="V932" s="20"/>
      <c r="W932" s="20"/>
      <c r="X932" s="20"/>
      <c r="Y932" s="20"/>
      <c r="Z932" s="20"/>
      <c r="AA932" s="20"/>
    </row>
    <row r="933" spans="1:27" x14ac:dyDescent="0.2">
      <c r="A933" s="20"/>
      <c r="B933" s="20"/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</row>
    <row r="934" spans="1:27" x14ac:dyDescent="0.2">
      <c r="A934" s="20"/>
      <c r="B934" s="20"/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</row>
    <row r="935" spans="1:27" x14ac:dyDescent="0.2">
      <c r="A935" s="20"/>
      <c r="B935" s="20"/>
      <c r="C935" s="20"/>
      <c r="D935" s="20"/>
      <c r="E935" s="20"/>
      <c r="F935" s="20"/>
      <c r="G935" s="20"/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  <c r="T935" s="20"/>
      <c r="U935" s="20"/>
      <c r="V935" s="20"/>
      <c r="W935" s="20"/>
      <c r="X935" s="20"/>
      <c r="Y935" s="20"/>
      <c r="Z935" s="20"/>
      <c r="AA935" s="20"/>
    </row>
    <row r="936" spans="1:27" x14ac:dyDescent="0.2">
      <c r="A936" s="20"/>
      <c r="B936" s="20"/>
      <c r="C936" s="20"/>
      <c r="D936" s="20"/>
      <c r="E936" s="20"/>
      <c r="F936" s="20"/>
      <c r="G936" s="20"/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  <c r="T936" s="20"/>
      <c r="U936" s="20"/>
      <c r="V936" s="20"/>
      <c r="W936" s="20"/>
      <c r="X936" s="20"/>
      <c r="Y936" s="20"/>
      <c r="Z936" s="20"/>
      <c r="AA936" s="20"/>
    </row>
    <row r="937" spans="1:27" x14ac:dyDescent="0.2">
      <c r="A937" s="20"/>
      <c r="B937" s="20"/>
      <c r="C937" s="20"/>
      <c r="D937" s="20"/>
      <c r="E937" s="20"/>
      <c r="F937" s="20"/>
      <c r="G937" s="20"/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  <c r="T937" s="20"/>
      <c r="U937" s="20"/>
      <c r="V937" s="20"/>
      <c r="W937" s="20"/>
      <c r="X937" s="20"/>
      <c r="Y937" s="20"/>
      <c r="Z937" s="20"/>
      <c r="AA937" s="20"/>
    </row>
    <row r="938" spans="1:27" x14ac:dyDescent="0.2">
      <c r="A938" s="20"/>
      <c r="B938" s="20"/>
      <c r="C938" s="20"/>
      <c r="D938" s="20"/>
      <c r="E938" s="20"/>
      <c r="F938" s="20"/>
      <c r="G938" s="20"/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  <c r="T938" s="20"/>
      <c r="U938" s="20"/>
      <c r="V938" s="20"/>
      <c r="W938" s="20"/>
      <c r="X938" s="20"/>
      <c r="Y938" s="20"/>
      <c r="Z938" s="20"/>
      <c r="AA938" s="20"/>
    </row>
    <row r="939" spans="1:27" x14ac:dyDescent="0.2">
      <c r="A939" s="20"/>
      <c r="B939" s="20"/>
      <c r="C939" s="20"/>
      <c r="D939" s="20"/>
      <c r="E939" s="20"/>
      <c r="F939" s="20"/>
      <c r="G939" s="20"/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  <c r="T939" s="20"/>
      <c r="U939" s="20"/>
      <c r="V939" s="20"/>
      <c r="W939" s="20"/>
      <c r="X939" s="20"/>
      <c r="Y939" s="20"/>
      <c r="Z939" s="20"/>
      <c r="AA939" s="20"/>
    </row>
    <row r="940" spans="1:27" x14ac:dyDescent="0.2">
      <c r="A940" s="20"/>
      <c r="B940" s="20"/>
      <c r="C940" s="20"/>
      <c r="D940" s="20"/>
      <c r="E940" s="20"/>
      <c r="F940" s="20"/>
      <c r="G940" s="20"/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  <c r="T940" s="20"/>
      <c r="U940" s="20"/>
      <c r="V940" s="20"/>
      <c r="W940" s="20"/>
      <c r="X940" s="20"/>
      <c r="Y940" s="20"/>
      <c r="Z940" s="20"/>
      <c r="AA940" s="20"/>
    </row>
    <row r="941" spans="1:27" x14ac:dyDescent="0.2">
      <c r="A941" s="20"/>
      <c r="B941" s="20"/>
      <c r="C941" s="20"/>
      <c r="D941" s="20"/>
      <c r="E941" s="20"/>
      <c r="F941" s="20"/>
      <c r="G941" s="20"/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  <c r="T941" s="20"/>
      <c r="U941" s="20"/>
      <c r="V941" s="20"/>
      <c r="W941" s="20"/>
      <c r="X941" s="20"/>
      <c r="Y941" s="20"/>
      <c r="Z941" s="20"/>
      <c r="AA941" s="20"/>
    </row>
    <row r="942" spans="1:27" x14ac:dyDescent="0.2">
      <c r="A942" s="20"/>
      <c r="B942" s="20"/>
      <c r="C942" s="20"/>
      <c r="D942" s="20"/>
      <c r="E942" s="20"/>
      <c r="F942" s="20"/>
      <c r="G942" s="20"/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  <c r="T942" s="20"/>
      <c r="U942" s="20"/>
      <c r="V942" s="20"/>
      <c r="W942" s="20"/>
      <c r="X942" s="20"/>
      <c r="Y942" s="20"/>
      <c r="Z942" s="20"/>
      <c r="AA942" s="20"/>
    </row>
    <row r="943" spans="1:27" x14ac:dyDescent="0.2">
      <c r="A943" s="20"/>
      <c r="B943" s="20"/>
      <c r="C943" s="20"/>
      <c r="D943" s="20"/>
      <c r="E943" s="20"/>
      <c r="F943" s="20"/>
      <c r="G943" s="20"/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  <c r="T943" s="20"/>
      <c r="U943" s="20"/>
      <c r="V943" s="20"/>
      <c r="W943" s="20"/>
      <c r="X943" s="20"/>
      <c r="Y943" s="20"/>
      <c r="Z943" s="20"/>
      <c r="AA943" s="20"/>
    </row>
    <row r="944" spans="1:27" x14ac:dyDescent="0.2">
      <c r="A944" s="20"/>
      <c r="B944" s="20"/>
      <c r="C944" s="20"/>
      <c r="D944" s="20"/>
      <c r="E944" s="20"/>
      <c r="F944" s="20"/>
      <c r="G944" s="20"/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  <c r="T944" s="20"/>
      <c r="U944" s="20"/>
      <c r="V944" s="20"/>
      <c r="W944" s="20"/>
      <c r="X944" s="20"/>
      <c r="Y944" s="20"/>
      <c r="Z944" s="20"/>
      <c r="AA944" s="20"/>
    </row>
    <row r="945" spans="1:27" x14ac:dyDescent="0.2">
      <c r="A945" s="20"/>
      <c r="B945" s="20"/>
      <c r="C945" s="20"/>
      <c r="D945" s="20"/>
      <c r="E945" s="20"/>
      <c r="F945" s="20"/>
      <c r="G945" s="20"/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  <c r="T945" s="20"/>
      <c r="U945" s="20"/>
      <c r="V945" s="20"/>
      <c r="W945" s="20"/>
      <c r="X945" s="20"/>
      <c r="Y945" s="20"/>
      <c r="Z945" s="20"/>
      <c r="AA945" s="20"/>
    </row>
    <row r="946" spans="1:27" x14ac:dyDescent="0.2">
      <c r="A946" s="20"/>
      <c r="B946" s="20"/>
      <c r="C946" s="20"/>
      <c r="D946" s="20"/>
      <c r="E946" s="20"/>
      <c r="F946" s="20"/>
      <c r="G946" s="20"/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  <c r="T946" s="20"/>
      <c r="U946" s="20"/>
      <c r="V946" s="20"/>
      <c r="W946" s="20"/>
      <c r="X946" s="20"/>
      <c r="Y946" s="20"/>
      <c r="Z946" s="20"/>
      <c r="AA946" s="20"/>
    </row>
    <row r="947" spans="1:27" x14ac:dyDescent="0.2">
      <c r="A947" s="20"/>
      <c r="B947" s="20"/>
      <c r="C947" s="20"/>
      <c r="D947" s="20"/>
      <c r="E947" s="20"/>
      <c r="F947" s="20"/>
      <c r="G947" s="20"/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  <c r="T947" s="20"/>
      <c r="U947" s="20"/>
      <c r="V947" s="20"/>
      <c r="W947" s="20"/>
      <c r="X947" s="20"/>
      <c r="Y947" s="20"/>
      <c r="Z947" s="20"/>
      <c r="AA947" s="20"/>
    </row>
    <row r="948" spans="1:27" x14ac:dyDescent="0.2">
      <c r="A948" s="20"/>
      <c r="B948" s="20"/>
      <c r="C948" s="20"/>
      <c r="D948" s="20"/>
      <c r="E948" s="20"/>
      <c r="F948" s="20"/>
      <c r="G948" s="20"/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  <c r="T948" s="20"/>
      <c r="U948" s="20"/>
      <c r="V948" s="20"/>
      <c r="W948" s="20"/>
      <c r="X948" s="20"/>
      <c r="Y948" s="20"/>
      <c r="Z948" s="20"/>
      <c r="AA948" s="20"/>
    </row>
    <row r="949" spans="1:27" x14ac:dyDescent="0.2">
      <c r="A949" s="20"/>
      <c r="B949" s="20"/>
      <c r="C949" s="20"/>
      <c r="D949" s="20"/>
      <c r="E949" s="20"/>
      <c r="F949" s="20"/>
      <c r="G949" s="20"/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  <c r="T949" s="20"/>
      <c r="U949" s="20"/>
      <c r="V949" s="20"/>
      <c r="W949" s="20"/>
      <c r="X949" s="20"/>
      <c r="Y949" s="20"/>
      <c r="Z949" s="20"/>
      <c r="AA949" s="20"/>
    </row>
    <row r="950" spans="1:27" x14ac:dyDescent="0.2">
      <c r="A950" s="20"/>
      <c r="B950" s="20"/>
      <c r="C950" s="20"/>
      <c r="D950" s="20"/>
      <c r="E950" s="20"/>
      <c r="F950" s="20"/>
      <c r="G950" s="20"/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  <c r="T950" s="20"/>
      <c r="U950" s="20"/>
      <c r="V950" s="20"/>
      <c r="W950" s="20"/>
      <c r="X950" s="20"/>
      <c r="Y950" s="20"/>
      <c r="Z950" s="20"/>
      <c r="AA950" s="20"/>
    </row>
    <row r="951" spans="1:27" x14ac:dyDescent="0.2">
      <c r="A951" s="20"/>
      <c r="B951" s="20"/>
      <c r="C951" s="20"/>
      <c r="D951" s="20"/>
      <c r="E951" s="20"/>
      <c r="F951" s="20"/>
      <c r="G951" s="20"/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  <c r="T951" s="20"/>
      <c r="U951" s="20"/>
      <c r="V951" s="20"/>
      <c r="W951" s="20"/>
      <c r="X951" s="20"/>
      <c r="Y951" s="20"/>
      <c r="Z951" s="20"/>
      <c r="AA951" s="20"/>
    </row>
    <row r="952" spans="1:27" x14ac:dyDescent="0.2">
      <c r="A952" s="20"/>
      <c r="B952" s="20"/>
      <c r="C952" s="20"/>
      <c r="D952" s="20"/>
      <c r="E952" s="20"/>
      <c r="F952" s="20"/>
      <c r="G952" s="20"/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  <c r="T952" s="20"/>
      <c r="U952" s="20"/>
      <c r="V952" s="20"/>
      <c r="W952" s="20"/>
      <c r="X952" s="20"/>
      <c r="Y952" s="20"/>
      <c r="Z952" s="20"/>
      <c r="AA952" s="20"/>
    </row>
    <row r="953" spans="1:27" x14ac:dyDescent="0.2">
      <c r="A953" s="20"/>
      <c r="B953" s="20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Y953" s="20"/>
      <c r="Z953" s="20"/>
      <c r="AA953" s="20"/>
    </row>
    <row r="954" spans="1:27" x14ac:dyDescent="0.2">
      <c r="A954" s="20"/>
      <c r="B954" s="20"/>
      <c r="C954" s="20"/>
      <c r="D954" s="20"/>
      <c r="E954" s="20"/>
      <c r="F954" s="20"/>
      <c r="G954" s="20"/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  <c r="T954" s="20"/>
      <c r="U954" s="20"/>
      <c r="V954" s="20"/>
      <c r="W954" s="20"/>
      <c r="X954" s="20"/>
      <c r="Y954" s="20"/>
      <c r="Z954" s="20"/>
      <c r="AA954" s="20"/>
    </row>
    <row r="955" spans="1:27" x14ac:dyDescent="0.2">
      <c r="A955" s="20"/>
      <c r="B955" s="20"/>
      <c r="C955" s="20"/>
      <c r="D955" s="20"/>
      <c r="E955" s="20"/>
      <c r="F955" s="20"/>
      <c r="G955" s="20"/>
      <c r="H955" s="20"/>
      <c r="I955" s="20"/>
      <c r="J955" s="20"/>
      <c r="K955" s="20"/>
      <c r="L955" s="20"/>
      <c r="M955" s="20"/>
      <c r="N955" s="20"/>
      <c r="O955" s="20"/>
      <c r="P955" s="20"/>
      <c r="Q955" s="20"/>
      <c r="R955" s="20"/>
      <c r="S955" s="20"/>
      <c r="T955" s="20"/>
      <c r="U955" s="20"/>
      <c r="V955" s="20"/>
      <c r="W955" s="20"/>
      <c r="X955" s="20"/>
      <c r="Y955" s="20"/>
      <c r="Z955" s="20"/>
      <c r="AA955" s="20"/>
    </row>
    <row r="956" spans="1:27" x14ac:dyDescent="0.2">
      <c r="A956" s="20"/>
      <c r="B956" s="20"/>
      <c r="C956" s="20"/>
      <c r="D956" s="20"/>
      <c r="E956" s="20"/>
      <c r="F956" s="20"/>
      <c r="G956" s="20"/>
      <c r="H956" s="20"/>
      <c r="I956" s="20"/>
      <c r="J956" s="20"/>
      <c r="K956" s="20"/>
      <c r="L956" s="20"/>
      <c r="M956" s="20"/>
      <c r="N956" s="20"/>
      <c r="O956" s="20"/>
      <c r="P956" s="20"/>
      <c r="Q956" s="20"/>
      <c r="R956" s="20"/>
      <c r="S956" s="20"/>
      <c r="T956" s="20"/>
      <c r="U956" s="20"/>
      <c r="V956" s="20"/>
      <c r="W956" s="20"/>
      <c r="X956" s="20"/>
      <c r="Y956" s="20"/>
      <c r="Z956" s="20"/>
      <c r="AA956" s="20"/>
    </row>
    <row r="957" spans="1:27" x14ac:dyDescent="0.2">
      <c r="A957" s="20"/>
      <c r="B957" s="20"/>
      <c r="C957" s="20"/>
      <c r="D957" s="20"/>
      <c r="E957" s="20"/>
      <c r="F957" s="20"/>
      <c r="G957" s="20"/>
      <c r="H957" s="20"/>
      <c r="I957" s="20"/>
      <c r="J957" s="20"/>
      <c r="K957" s="20"/>
      <c r="L957" s="20"/>
      <c r="M957" s="20"/>
      <c r="N957" s="20"/>
      <c r="O957" s="20"/>
      <c r="P957" s="20"/>
      <c r="Q957" s="20"/>
      <c r="R957" s="20"/>
      <c r="S957" s="20"/>
      <c r="T957" s="20"/>
      <c r="U957" s="20"/>
      <c r="V957" s="20"/>
      <c r="W957" s="20"/>
      <c r="X957" s="20"/>
      <c r="Y957" s="20"/>
      <c r="Z957" s="20"/>
      <c r="AA957" s="20"/>
    </row>
    <row r="958" spans="1:27" x14ac:dyDescent="0.2">
      <c r="A958" s="20"/>
      <c r="B958" s="20"/>
      <c r="C958" s="20"/>
      <c r="D958" s="20"/>
      <c r="E958" s="20"/>
      <c r="F958" s="20"/>
      <c r="G958" s="20"/>
      <c r="H958" s="20"/>
      <c r="I958" s="20"/>
      <c r="J958" s="20"/>
      <c r="K958" s="20"/>
      <c r="L958" s="20"/>
      <c r="M958" s="20"/>
      <c r="N958" s="20"/>
      <c r="O958" s="20"/>
      <c r="P958" s="20"/>
      <c r="Q958" s="20"/>
      <c r="R958" s="20"/>
      <c r="S958" s="20"/>
      <c r="T958" s="20"/>
      <c r="U958" s="20"/>
      <c r="V958" s="20"/>
      <c r="W958" s="20"/>
      <c r="X958" s="20"/>
      <c r="Y958" s="20"/>
      <c r="Z958" s="20"/>
      <c r="AA958" s="20"/>
    </row>
    <row r="959" spans="1:27" x14ac:dyDescent="0.2">
      <c r="A959" s="20"/>
      <c r="B959" s="20"/>
      <c r="C959" s="20"/>
      <c r="D959" s="20"/>
      <c r="E959" s="20"/>
      <c r="F959" s="20"/>
      <c r="G959" s="20"/>
      <c r="H959" s="20"/>
      <c r="I959" s="20"/>
      <c r="J959" s="20"/>
      <c r="K959" s="20"/>
      <c r="L959" s="20"/>
      <c r="M959" s="20"/>
      <c r="N959" s="20"/>
      <c r="O959" s="20"/>
      <c r="P959" s="20"/>
      <c r="Q959" s="20"/>
      <c r="R959" s="20"/>
      <c r="S959" s="20"/>
      <c r="T959" s="20"/>
      <c r="U959" s="20"/>
      <c r="V959" s="20"/>
      <c r="W959" s="20"/>
      <c r="X959" s="20"/>
      <c r="Y959" s="20"/>
      <c r="Z959" s="20"/>
      <c r="AA959" s="20"/>
    </row>
    <row r="960" spans="1:27" x14ac:dyDescent="0.2">
      <c r="A960" s="20"/>
      <c r="B960" s="20"/>
      <c r="C960" s="20"/>
      <c r="D960" s="20"/>
      <c r="E960" s="20"/>
      <c r="F960" s="20"/>
      <c r="G960" s="20"/>
      <c r="H960" s="20"/>
      <c r="I960" s="20"/>
      <c r="J960" s="20"/>
      <c r="K960" s="20"/>
      <c r="L960" s="20"/>
      <c r="M960" s="20"/>
      <c r="N960" s="20"/>
      <c r="O960" s="20"/>
      <c r="P960" s="20"/>
      <c r="Q960" s="20"/>
      <c r="R960" s="20"/>
      <c r="S960" s="20"/>
      <c r="T960" s="20"/>
      <c r="U960" s="20"/>
      <c r="V960" s="20"/>
      <c r="W960" s="20"/>
      <c r="X960" s="20"/>
      <c r="Y960" s="20"/>
      <c r="Z960" s="20"/>
      <c r="AA960" s="20"/>
    </row>
    <row r="961" spans="1:27" x14ac:dyDescent="0.2">
      <c r="A961" s="20"/>
      <c r="B961" s="20"/>
      <c r="C961" s="20"/>
      <c r="D961" s="20"/>
      <c r="E961" s="20"/>
      <c r="F961" s="20"/>
      <c r="G961" s="20"/>
      <c r="H961" s="20"/>
      <c r="I961" s="20"/>
      <c r="J961" s="20"/>
      <c r="K961" s="20"/>
      <c r="L961" s="20"/>
      <c r="M961" s="20"/>
      <c r="N961" s="20"/>
      <c r="O961" s="20"/>
      <c r="P961" s="20"/>
      <c r="Q961" s="20"/>
      <c r="R961" s="20"/>
      <c r="S961" s="20"/>
      <c r="T961" s="20"/>
      <c r="U961" s="20"/>
      <c r="V961" s="20"/>
      <c r="W961" s="20"/>
      <c r="X961" s="20"/>
      <c r="Y961" s="20"/>
      <c r="Z961" s="20"/>
      <c r="AA961" s="20"/>
    </row>
    <row r="962" spans="1:27" x14ac:dyDescent="0.2">
      <c r="A962" s="20"/>
      <c r="B962" s="20"/>
      <c r="C962" s="20"/>
      <c r="D962" s="20"/>
      <c r="E962" s="20"/>
      <c r="F962" s="20"/>
      <c r="G962" s="20"/>
      <c r="H962" s="20"/>
      <c r="I962" s="20"/>
      <c r="J962" s="20"/>
      <c r="K962" s="20"/>
      <c r="L962" s="20"/>
      <c r="M962" s="20"/>
      <c r="N962" s="20"/>
      <c r="O962" s="20"/>
      <c r="P962" s="20"/>
      <c r="Q962" s="20"/>
      <c r="R962" s="20"/>
      <c r="S962" s="20"/>
      <c r="T962" s="20"/>
      <c r="U962" s="20"/>
      <c r="V962" s="20"/>
      <c r="W962" s="20"/>
      <c r="X962" s="20"/>
      <c r="Y962" s="20"/>
      <c r="Z962" s="20"/>
      <c r="AA962" s="20"/>
    </row>
    <row r="963" spans="1:27" x14ac:dyDescent="0.2">
      <c r="A963" s="20"/>
      <c r="B963" s="20"/>
      <c r="C963" s="20"/>
      <c r="D963" s="20"/>
      <c r="E963" s="20"/>
      <c r="F963" s="20"/>
      <c r="G963" s="20"/>
      <c r="H963" s="20"/>
      <c r="I963" s="20"/>
      <c r="J963" s="20"/>
      <c r="K963" s="20"/>
      <c r="L963" s="20"/>
      <c r="M963" s="20"/>
      <c r="N963" s="20"/>
      <c r="O963" s="20"/>
      <c r="P963" s="20"/>
      <c r="Q963" s="20"/>
      <c r="R963" s="20"/>
      <c r="S963" s="20"/>
      <c r="T963" s="20"/>
      <c r="U963" s="20"/>
      <c r="V963" s="20"/>
      <c r="W963" s="20"/>
      <c r="X963" s="20"/>
      <c r="Y963" s="20"/>
      <c r="Z963" s="20"/>
      <c r="AA963" s="20"/>
    </row>
    <row r="964" spans="1:27" x14ac:dyDescent="0.2">
      <c r="A964" s="20"/>
      <c r="B964" s="20"/>
      <c r="C964" s="20"/>
      <c r="D964" s="20"/>
      <c r="E964" s="20"/>
      <c r="F964" s="20"/>
      <c r="G964" s="20"/>
      <c r="H964" s="20"/>
      <c r="I964" s="20"/>
      <c r="J964" s="20"/>
      <c r="K964" s="20"/>
      <c r="L964" s="20"/>
      <c r="M964" s="20"/>
      <c r="N964" s="20"/>
      <c r="O964" s="20"/>
      <c r="P964" s="20"/>
      <c r="Q964" s="20"/>
      <c r="R964" s="20"/>
      <c r="S964" s="20"/>
      <c r="T964" s="20"/>
      <c r="U964" s="20"/>
      <c r="V964" s="20"/>
      <c r="W964" s="20"/>
      <c r="X964" s="20"/>
      <c r="Y964" s="20"/>
      <c r="Z964" s="20"/>
      <c r="AA964" s="20"/>
    </row>
    <row r="965" spans="1:27" x14ac:dyDescent="0.2">
      <c r="A965" s="20"/>
      <c r="B965" s="20"/>
      <c r="C965" s="20"/>
      <c r="D965" s="20"/>
      <c r="E965" s="20"/>
      <c r="F965" s="20"/>
      <c r="G965" s="20"/>
      <c r="H965" s="20"/>
      <c r="I965" s="20"/>
      <c r="J965" s="20"/>
      <c r="K965" s="20"/>
      <c r="L965" s="20"/>
      <c r="M965" s="20"/>
      <c r="N965" s="20"/>
      <c r="O965" s="20"/>
      <c r="P965" s="20"/>
      <c r="Q965" s="20"/>
      <c r="R965" s="20"/>
      <c r="S965" s="20"/>
      <c r="T965" s="20"/>
      <c r="U965" s="20"/>
      <c r="V965" s="20"/>
      <c r="W965" s="20"/>
      <c r="X965" s="20"/>
      <c r="Y965" s="20"/>
      <c r="Z965" s="20"/>
      <c r="AA965" s="20"/>
    </row>
    <row r="966" spans="1:27" x14ac:dyDescent="0.2">
      <c r="A966" s="20"/>
      <c r="B966" s="20"/>
      <c r="C966" s="20"/>
      <c r="D966" s="20"/>
      <c r="E966" s="20"/>
      <c r="F966" s="20"/>
      <c r="G966" s="20"/>
      <c r="H966" s="20"/>
      <c r="I966" s="20"/>
      <c r="J966" s="20"/>
      <c r="K966" s="20"/>
      <c r="L966" s="20"/>
      <c r="M966" s="20"/>
      <c r="N966" s="20"/>
      <c r="O966" s="20"/>
      <c r="P966" s="20"/>
      <c r="Q966" s="20"/>
      <c r="R966" s="20"/>
      <c r="S966" s="20"/>
      <c r="T966" s="20"/>
      <c r="U966" s="20"/>
      <c r="V966" s="20"/>
      <c r="W966" s="20"/>
      <c r="X966" s="20"/>
      <c r="Y966" s="20"/>
      <c r="Z966" s="20"/>
      <c r="AA966" s="20"/>
    </row>
    <row r="967" spans="1:27" x14ac:dyDescent="0.2">
      <c r="A967" s="20"/>
      <c r="B967" s="20"/>
      <c r="C967" s="20"/>
      <c r="D967" s="20"/>
      <c r="E967" s="20"/>
      <c r="F967" s="20"/>
      <c r="G967" s="20"/>
      <c r="H967" s="20"/>
      <c r="I967" s="20"/>
      <c r="J967" s="20"/>
      <c r="K967" s="20"/>
      <c r="L967" s="20"/>
      <c r="M967" s="20"/>
      <c r="N967" s="20"/>
      <c r="O967" s="20"/>
      <c r="P967" s="20"/>
      <c r="Q967" s="20"/>
      <c r="R967" s="20"/>
      <c r="S967" s="20"/>
      <c r="T967" s="20"/>
      <c r="U967" s="20"/>
      <c r="V967" s="20"/>
      <c r="W967" s="20"/>
      <c r="X967" s="20"/>
      <c r="Y967" s="20"/>
      <c r="Z967" s="20"/>
      <c r="AA967" s="20"/>
    </row>
    <row r="968" spans="1:27" x14ac:dyDescent="0.2">
      <c r="A968" s="20"/>
      <c r="B968" s="20"/>
      <c r="C968" s="20"/>
      <c r="D968" s="20"/>
      <c r="E968" s="20"/>
      <c r="F968" s="20"/>
      <c r="G968" s="20"/>
      <c r="H968" s="20"/>
      <c r="I968" s="20"/>
      <c r="J968" s="20"/>
      <c r="K968" s="20"/>
      <c r="L968" s="20"/>
      <c r="M968" s="20"/>
      <c r="N968" s="20"/>
      <c r="O968" s="20"/>
      <c r="P968" s="20"/>
      <c r="Q968" s="20"/>
      <c r="R968" s="20"/>
      <c r="S968" s="20"/>
      <c r="T968" s="20"/>
      <c r="U968" s="20"/>
      <c r="V968" s="20"/>
      <c r="W968" s="20"/>
      <c r="X968" s="20"/>
      <c r="Y968" s="20"/>
      <c r="Z968" s="20"/>
      <c r="AA968" s="20"/>
    </row>
    <row r="969" spans="1:27" x14ac:dyDescent="0.2">
      <c r="A969" s="20"/>
      <c r="B969" s="20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W969" s="20"/>
      <c r="X969" s="20"/>
      <c r="Y969" s="20"/>
      <c r="Z969" s="20"/>
      <c r="AA969" s="20"/>
    </row>
    <row r="970" spans="1:27" x14ac:dyDescent="0.2">
      <c r="A970" s="20"/>
      <c r="B970" s="20"/>
      <c r="C970" s="20"/>
      <c r="D970" s="20"/>
      <c r="E970" s="20"/>
      <c r="F970" s="20"/>
      <c r="G970" s="20"/>
      <c r="H970" s="20"/>
      <c r="I970" s="20"/>
      <c r="J970" s="20"/>
      <c r="K970" s="20"/>
      <c r="L970" s="20"/>
      <c r="M970" s="20"/>
      <c r="N970" s="20"/>
      <c r="O970" s="20"/>
      <c r="P970" s="20"/>
      <c r="Q970" s="20"/>
      <c r="R970" s="20"/>
      <c r="S970" s="20"/>
      <c r="T970" s="20"/>
      <c r="U970" s="20"/>
      <c r="V970" s="20"/>
      <c r="W970" s="20"/>
      <c r="X970" s="20"/>
      <c r="Y970" s="20"/>
      <c r="Z970" s="20"/>
      <c r="AA970" s="20"/>
    </row>
    <row r="971" spans="1:27" x14ac:dyDescent="0.2">
      <c r="A971" s="20"/>
      <c r="B971" s="20"/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Y971" s="20"/>
      <c r="Z971" s="20"/>
      <c r="AA971" s="20"/>
    </row>
    <row r="972" spans="1:27" x14ac:dyDescent="0.2">
      <c r="A972" s="20"/>
      <c r="B972" s="20"/>
      <c r="C972" s="20"/>
      <c r="D972" s="20"/>
      <c r="E972" s="20"/>
      <c r="F972" s="20"/>
      <c r="G972" s="20"/>
      <c r="H972" s="20"/>
      <c r="I972" s="20"/>
      <c r="J972" s="20"/>
      <c r="K972" s="20"/>
      <c r="L972" s="20"/>
      <c r="M972" s="20"/>
      <c r="N972" s="20"/>
      <c r="O972" s="20"/>
      <c r="P972" s="20"/>
      <c r="Q972" s="20"/>
      <c r="R972" s="20"/>
      <c r="S972" s="20"/>
      <c r="T972" s="20"/>
      <c r="U972" s="20"/>
      <c r="V972" s="20"/>
      <c r="W972" s="20"/>
      <c r="X972" s="20"/>
      <c r="Y972" s="20"/>
      <c r="Z972" s="20"/>
      <c r="AA972" s="20"/>
    </row>
    <row r="973" spans="1:27" x14ac:dyDescent="0.2">
      <c r="A973" s="20"/>
      <c r="B973" s="20"/>
      <c r="C973" s="20"/>
      <c r="D973" s="20"/>
      <c r="E973" s="20"/>
      <c r="F973" s="20"/>
      <c r="G973" s="20"/>
      <c r="H973" s="20"/>
      <c r="I973" s="20"/>
      <c r="J973" s="20"/>
      <c r="K973" s="20"/>
      <c r="L973" s="20"/>
      <c r="M973" s="20"/>
      <c r="N973" s="20"/>
      <c r="O973" s="20"/>
      <c r="P973" s="20"/>
      <c r="Q973" s="20"/>
      <c r="R973" s="20"/>
      <c r="S973" s="20"/>
      <c r="T973" s="20"/>
      <c r="U973" s="20"/>
      <c r="V973" s="20"/>
      <c r="W973" s="20"/>
      <c r="X973" s="20"/>
      <c r="Y973" s="20"/>
      <c r="Z973" s="20"/>
      <c r="AA973" s="20"/>
    </row>
    <row r="974" spans="1:27" x14ac:dyDescent="0.2">
      <c r="A974" s="20"/>
      <c r="B974" s="20"/>
      <c r="C974" s="20"/>
      <c r="D974" s="20"/>
      <c r="E974" s="20"/>
      <c r="F974" s="20"/>
      <c r="G974" s="20"/>
      <c r="H974" s="20"/>
      <c r="I974" s="20"/>
      <c r="J974" s="20"/>
      <c r="K974" s="20"/>
      <c r="L974" s="20"/>
      <c r="M974" s="20"/>
      <c r="N974" s="20"/>
      <c r="O974" s="20"/>
      <c r="P974" s="20"/>
      <c r="Q974" s="20"/>
      <c r="R974" s="20"/>
      <c r="S974" s="20"/>
      <c r="T974" s="20"/>
      <c r="U974" s="20"/>
      <c r="V974" s="20"/>
      <c r="W974" s="20"/>
      <c r="X974" s="20"/>
      <c r="Y974" s="20"/>
      <c r="Z974" s="20"/>
      <c r="AA974" s="20"/>
    </row>
    <row r="975" spans="1:27" x14ac:dyDescent="0.2">
      <c r="A975" s="20"/>
      <c r="B975" s="20"/>
      <c r="C975" s="20"/>
      <c r="D975" s="20"/>
      <c r="E975" s="20"/>
      <c r="F975" s="20"/>
      <c r="G975" s="20"/>
      <c r="H975" s="20"/>
      <c r="I975" s="20"/>
      <c r="J975" s="20"/>
      <c r="K975" s="20"/>
      <c r="L975" s="20"/>
      <c r="M975" s="20"/>
      <c r="N975" s="20"/>
      <c r="O975" s="20"/>
      <c r="P975" s="20"/>
      <c r="Q975" s="20"/>
      <c r="R975" s="20"/>
      <c r="S975" s="20"/>
      <c r="T975" s="20"/>
      <c r="U975" s="20"/>
      <c r="V975" s="20"/>
      <c r="W975" s="20"/>
      <c r="X975" s="20"/>
      <c r="Y975" s="20"/>
      <c r="Z975" s="20"/>
      <c r="AA975" s="20"/>
    </row>
    <row r="976" spans="1:27" x14ac:dyDescent="0.2">
      <c r="A976" s="20"/>
      <c r="B976" s="20"/>
      <c r="C976" s="20"/>
      <c r="D976" s="20"/>
      <c r="E976" s="20"/>
      <c r="F976" s="20"/>
      <c r="G976" s="20"/>
      <c r="H976" s="20"/>
      <c r="I976" s="20"/>
      <c r="J976" s="20"/>
      <c r="K976" s="20"/>
      <c r="L976" s="20"/>
      <c r="M976" s="20"/>
      <c r="N976" s="20"/>
      <c r="O976" s="20"/>
      <c r="P976" s="20"/>
      <c r="Q976" s="20"/>
      <c r="R976" s="20"/>
      <c r="S976" s="20"/>
      <c r="T976" s="20"/>
      <c r="U976" s="20"/>
      <c r="V976" s="20"/>
      <c r="W976" s="20"/>
      <c r="X976" s="20"/>
      <c r="Y976" s="20"/>
      <c r="Z976" s="20"/>
      <c r="AA976" s="20"/>
    </row>
    <row r="977" spans="1:27" x14ac:dyDescent="0.2">
      <c r="A977" s="20"/>
      <c r="B977" s="20"/>
      <c r="C977" s="20"/>
      <c r="D977" s="20"/>
      <c r="E977" s="20"/>
      <c r="F977" s="20"/>
      <c r="G977" s="20"/>
      <c r="H977" s="20"/>
      <c r="I977" s="20"/>
      <c r="J977" s="20"/>
      <c r="K977" s="20"/>
      <c r="L977" s="20"/>
      <c r="M977" s="20"/>
      <c r="N977" s="20"/>
      <c r="O977" s="20"/>
      <c r="P977" s="20"/>
      <c r="Q977" s="20"/>
      <c r="R977" s="20"/>
      <c r="S977" s="20"/>
      <c r="T977" s="20"/>
      <c r="U977" s="20"/>
      <c r="V977" s="20"/>
      <c r="W977" s="20"/>
      <c r="X977" s="20"/>
      <c r="Y977" s="20"/>
      <c r="Z977" s="20"/>
      <c r="AA977" s="20"/>
    </row>
    <row r="978" spans="1:27" x14ac:dyDescent="0.2">
      <c r="A978" s="20"/>
      <c r="B978" s="20"/>
      <c r="C978" s="20"/>
      <c r="D978" s="20"/>
      <c r="E978" s="20"/>
      <c r="F978" s="20"/>
      <c r="G978" s="20"/>
      <c r="H978" s="20"/>
      <c r="I978" s="20"/>
      <c r="J978" s="20"/>
      <c r="K978" s="20"/>
      <c r="L978" s="20"/>
      <c r="M978" s="20"/>
      <c r="N978" s="20"/>
      <c r="O978" s="20"/>
      <c r="P978" s="20"/>
      <c r="Q978" s="20"/>
      <c r="R978" s="20"/>
      <c r="S978" s="20"/>
      <c r="T978" s="20"/>
      <c r="U978" s="20"/>
      <c r="V978" s="20"/>
      <c r="W978" s="20"/>
      <c r="X978" s="20"/>
      <c r="Y978" s="20"/>
      <c r="Z978" s="20"/>
      <c r="AA978" s="20"/>
    </row>
    <row r="979" spans="1:27" x14ac:dyDescent="0.2">
      <c r="A979" s="20"/>
      <c r="B979" s="20"/>
      <c r="C979" s="20"/>
      <c r="D979" s="20"/>
      <c r="E979" s="20"/>
      <c r="F979" s="20"/>
      <c r="G979" s="20"/>
      <c r="H979" s="20"/>
      <c r="I979" s="20"/>
      <c r="J979" s="20"/>
      <c r="K979" s="20"/>
      <c r="L979" s="20"/>
      <c r="M979" s="20"/>
      <c r="N979" s="20"/>
      <c r="O979" s="20"/>
      <c r="P979" s="20"/>
      <c r="Q979" s="20"/>
      <c r="R979" s="20"/>
      <c r="S979" s="20"/>
      <c r="T979" s="20"/>
      <c r="U979" s="20"/>
      <c r="V979" s="20"/>
      <c r="W979" s="20"/>
      <c r="X979" s="20"/>
      <c r="Y979" s="20"/>
      <c r="Z979" s="20"/>
      <c r="AA979" s="20"/>
    </row>
    <row r="980" spans="1:27" x14ac:dyDescent="0.2">
      <c r="A980" s="20"/>
      <c r="B980" s="20"/>
      <c r="C980" s="20"/>
      <c r="D980" s="20"/>
      <c r="E980" s="20"/>
      <c r="F980" s="20"/>
      <c r="G980" s="20"/>
      <c r="H980" s="20"/>
      <c r="I980" s="20"/>
      <c r="J980" s="20"/>
      <c r="K980" s="20"/>
      <c r="L980" s="20"/>
      <c r="M980" s="20"/>
      <c r="N980" s="20"/>
      <c r="O980" s="20"/>
      <c r="P980" s="20"/>
      <c r="Q980" s="20"/>
      <c r="R980" s="20"/>
      <c r="S980" s="20"/>
      <c r="T980" s="20"/>
      <c r="U980" s="20"/>
      <c r="V980" s="20"/>
      <c r="W980" s="20"/>
      <c r="X980" s="20"/>
      <c r="Y980" s="20"/>
      <c r="Z980" s="20"/>
      <c r="AA980" s="20"/>
    </row>
    <row r="981" spans="1:27" x14ac:dyDescent="0.2">
      <c r="A981" s="20"/>
      <c r="B981" s="20"/>
      <c r="C981" s="20"/>
      <c r="D981" s="20"/>
      <c r="E981" s="20"/>
      <c r="F981" s="20"/>
      <c r="G981" s="20"/>
      <c r="H981" s="20"/>
      <c r="I981" s="20"/>
      <c r="J981" s="20"/>
      <c r="K981" s="20"/>
      <c r="L981" s="20"/>
      <c r="M981" s="20"/>
      <c r="N981" s="20"/>
      <c r="O981" s="20"/>
      <c r="P981" s="20"/>
      <c r="Q981" s="20"/>
      <c r="R981" s="20"/>
      <c r="S981" s="20"/>
      <c r="T981" s="20"/>
      <c r="U981" s="20"/>
      <c r="V981" s="20"/>
      <c r="W981" s="20"/>
      <c r="X981" s="20"/>
      <c r="Y981" s="20"/>
      <c r="Z981" s="20"/>
      <c r="AA981" s="20"/>
    </row>
    <row r="982" spans="1:27" x14ac:dyDescent="0.2">
      <c r="A982" s="20"/>
      <c r="B982" s="20"/>
      <c r="C982" s="20"/>
      <c r="D982" s="20"/>
      <c r="E982" s="20"/>
      <c r="F982" s="20"/>
      <c r="G982" s="20"/>
      <c r="H982" s="20"/>
      <c r="I982" s="20"/>
      <c r="J982" s="20"/>
      <c r="K982" s="20"/>
      <c r="L982" s="20"/>
      <c r="M982" s="20"/>
      <c r="N982" s="20"/>
      <c r="O982" s="20"/>
      <c r="P982" s="20"/>
      <c r="Q982" s="20"/>
      <c r="R982" s="20"/>
      <c r="S982" s="20"/>
      <c r="T982" s="20"/>
      <c r="U982" s="20"/>
      <c r="V982" s="20"/>
      <c r="W982" s="20"/>
      <c r="X982" s="20"/>
      <c r="Y982" s="20"/>
      <c r="Z982" s="20"/>
      <c r="AA982" s="20"/>
    </row>
    <row r="983" spans="1:27" x14ac:dyDescent="0.2">
      <c r="A983" s="20"/>
      <c r="B983" s="20"/>
      <c r="C983" s="20"/>
      <c r="D983" s="20"/>
      <c r="E983" s="20"/>
      <c r="F983" s="20"/>
      <c r="G983" s="20"/>
      <c r="H983" s="20"/>
      <c r="I983" s="20"/>
      <c r="J983" s="20"/>
      <c r="K983" s="20"/>
      <c r="L983" s="20"/>
      <c r="M983" s="20"/>
      <c r="N983" s="20"/>
      <c r="O983" s="20"/>
      <c r="P983" s="20"/>
      <c r="Q983" s="20"/>
      <c r="R983" s="20"/>
      <c r="S983" s="20"/>
      <c r="T983" s="20"/>
      <c r="U983" s="20"/>
      <c r="V983" s="20"/>
      <c r="W983" s="20"/>
      <c r="X983" s="20"/>
      <c r="Y983" s="20"/>
      <c r="Z983" s="20"/>
      <c r="AA983" s="20"/>
    </row>
    <row r="984" spans="1:27" x14ac:dyDescent="0.2">
      <c r="A984" s="20"/>
      <c r="B984" s="20"/>
      <c r="C984" s="20"/>
      <c r="D984" s="20"/>
      <c r="E984" s="20"/>
      <c r="F984" s="20"/>
      <c r="G984" s="20"/>
      <c r="H984" s="20"/>
      <c r="I984" s="20"/>
      <c r="J984" s="20"/>
      <c r="K984" s="20"/>
      <c r="L984" s="20"/>
      <c r="M984" s="20"/>
      <c r="N984" s="20"/>
      <c r="O984" s="20"/>
      <c r="P984" s="20"/>
      <c r="Q984" s="20"/>
      <c r="R984" s="20"/>
      <c r="S984" s="20"/>
      <c r="T984" s="20"/>
      <c r="U984" s="20"/>
      <c r="V984" s="20"/>
      <c r="W984" s="20"/>
      <c r="X984" s="20"/>
      <c r="Y984" s="20"/>
      <c r="Z984" s="20"/>
      <c r="AA984" s="20"/>
    </row>
    <row r="985" spans="1:27" x14ac:dyDescent="0.2">
      <c r="A985" s="20"/>
      <c r="B985" s="20"/>
      <c r="C985" s="20"/>
      <c r="D985" s="20"/>
      <c r="E985" s="20"/>
      <c r="F985" s="20"/>
      <c r="G985" s="20"/>
      <c r="H985" s="20"/>
      <c r="I985" s="20"/>
      <c r="J985" s="20"/>
      <c r="K985" s="20"/>
      <c r="L985" s="20"/>
      <c r="M985" s="20"/>
      <c r="N985" s="20"/>
      <c r="O985" s="20"/>
      <c r="P985" s="20"/>
      <c r="Q985" s="20"/>
      <c r="R985" s="20"/>
      <c r="S985" s="20"/>
      <c r="T985" s="20"/>
      <c r="U985" s="20"/>
      <c r="V985" s="20"/>
      <c r="W985" s="20"/>
      <c r="X985" s="20"/>
      <c r="Y985" s="20"/>
      <c r="Z985" s="20"/>
      <c r="AA985" s="20"/>
    </row>
    <row r="986" spans="1:27" x14ac:dyDescent="0.2">
      <c r="A986" s="20"/>
      <c r="B986" s="20"/>
      <c r="C986" s="20"/>
      <c r="D986" s="20"/>
      <c r="E986" s="20"/>
      <c r="F986" s="20"/>
      <c r="G986" s="20"/>
      <c r="H986" s="20"/>
      <c r="I986" s="20"/>
      <c r="J986" s="20"/>
      <c r="K986" s="20"/>
      <c r="L986" s="20"/>
      <c r="M986" s="20"/>
      <c r="N986" s="20"/>
      <c r="O986" s="20"/>
      <c r="P986" s="20"/>
      <c r="Q986" s="20"/>
      <c r="R986" s="20"/>
      <c r="S986" s="20"/>
      <c r="T986" s="20"/>
      <c r="U986" s="20"/>
      <c r="V986" s="20"/>
      <c r="W986" s="20"/>
      <c r="X986" s="20"/>
      <c r="Y986" s="20"/>
      <c r="Z986" s="20"/>
      <c r="AA986" s="20"/>
    </row>
    <row r="987" spans="1:27" x14ac:dyDescent="0.2">
      <c r="A987" s="20"/>
      <c r="B987" s="20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W987" s="20"/>
      <c r="X987" s="20"/>
      <c r="Y987" s="20"/>
      <c r="Z987" s="20"/>
      <c r="AA987" s="20"/>
    </row>
    <row r="988" spans="1:27" x14ac:dyDescent="0.2">
      <c r="A988" s="20"/>
      <c r="B988" s="20"/>
      <c r="C988" s="20"/>
      <c r="D988" s="20"/>
      <c r="E988" s="20"/>
      <c r="F988" s="20"/>
      <c r="G988" s="20"/>
      <c r="H988" s="20"/>
      <c r="I988" s="20"/>
      <c r="J988" s="20"/>
      <c r="K988" s="20"/>
      <c r="L988" s="20"/>
      <c r="M988" s="20"/>
      <c r="N988" s="20"/>
      <c r="O988" s="20"/>
      <c r="P988" s="20"/>
      <c r="Q988" s="20"/>
      <c r="R988" s="20"/>
      <c r="S988" s="20"/>
      <c r="T988" s="20"/>
      <c r="U988" s="20"/>
      <c r="V988" s="20"/>
      <c r="W988" s="20"/>
      <c r="X988" s="20"/>
      <c r="Y988" s="20"/>
      <c r="Z988" s="20"/>
      <c r="AA988" s="20"/>
    </row>
    <row r="989" spans="1:27" x14ac:dyDescent="0.2">
      <c r="A989" s="20"/>
      <c r="B989" s="20"/>
      <c r="C989" s="20"/>
      <c r="D989" s="20"/>
      <c r="E989" s="20"/>
      <c r="F989" s="20"/>
      <c r="G989" s="20"/>
      <c r="H989" s="20"/>
      <c r="I989" s="20"/>
      <c r="J989" s="20"/>
      <c r="K989" s="20"/>
      <c r="L989" s="20"/>
      <c r="M989" s="20"/>
      <c r="N989" s="20"/>
      <c r="O989" s="20"/>
      <c r="P989" s="20"/>
      <c r="Q989" s="20"/>
      <c r="R989" s="20"/>
      <c r="S989" s="20"/>
      <c r="T989" s="20"/>
      <c r="U989" s="20"/>
      <c r="V989" s="20"/>
      <c r="W989" s="20"/>
      <c r="X989" s="20"/>
      <c r="Y989" s="20"/>
      <c r="Z989" s="20"/>
      <c r="AA989" s="20"/>
    </row>
    <row r="990" spans="1:27" x14ac:dyDescent="0.2">
      <c r="A990" s="20"/>
      <c r="B990" s="20"/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N990" s="20"/>
      <c r="O990" s="20"/>
      <c r="P990" s="20"/>
      <c r="Q990" s="20"/>
      <c r="R990" s="20"/>
      <c r="S990" s="20"/>
      <c r="T990" s="20"/>
      <c r="U990" s="20"/>
      <c r="V990" s="20"/>
      <c r="W990" s="20"/>
      <c r="X990" s="20"/>
      <c r="Y990" s="20"/>
      <c r="Z990" s="20"/>
      <c r="AA990" s="20"/>
    </row>
    <row r="991" spans="1:27" x14ac:dyDescent="0.2">
      <c r="A991" s="20"/>
      <c r="B991" s="20"/>
      <c r="C991" s="20"/>
      <c r="D991" s="20"/>
      <c r="E991" s="20"/>
      <c r="F991" s="20"/>
      <c r="G991" s="20"/>
      <c r="H991" s="20"/>
      <c r="I991" s="20"/>
      <c r="J991" s="20"/>
      <c r="K991" s="20"/>
      <c r="L991" s="20"/>
      <c r="M991" s="20"/>
      <c r="N991" s="20"/>
      <c r="O991" s="20"/>
      <c r="P991" s="20"/>
      <c r="Q991" s="20"/>
      <c r="R991" s="20"/>
      <c r="S991" s="20"/>
      <c r="T991" s="20"/>
      <c r="U991" s="20"/>
      <c r="V991" s="20"/>
      <c r="W991" s="20"/>
      <c r="X991" s="20"/>
      <c r="Y991" s="20"/>
      <c r="Z991" s="20"/>
      <c r="AA991" s="20"/>
    </row>
    <row r="992" spans="1:27" x14ac:dyDescent="0.2">
      <c r="A992" s="20"/>
      <c r="B992" s="20"/>
      <c r="C992" s="20"/>
      <c r="D992" s="20"/>
      <c r="E992" s="20"/>
      <c r="F992" s="20"/>
      <c r="G992" s="20"/>
      <c r="H992" s="20"/>
      <c r="I992" s="20"/>
      <c r="J992" s="20"/>
      <c r="K992" s="20"/>
      <c r="L992" s="20"/>
      <c r="M992" s="20"/>
      <c r="N992" s="20"/>
      <c r="O992" s="20"/>
      <c r="P992" s="20"/>
      <c r="Q992" s="20"/>
      <c r="R992" s="20"/>
      <c r="S992" s="20"/>
      <c r="T992" s="20"/>
      <c r="U992" s="20"/>
      <c r="V992" s="20"/>
      <c r="W992" s="20"/>
      <c r="X992" s="20"/>
      <c r="Y992" s="20"/>
      <c r="Z992" s="20"/>
      <c r="AA992" s="20"/>
    </row>
    <row r="993" spans="1:27" x14ac:dyDescent="0.2">
      <c r="A993" s="20"/>
      <c r="B993" s="20"/>
      <c r="C993" s="20"/>
      <c r="D993" s="20"/>
      <c r="E993" s="20"/>
      <c r="F993" s="20"/>
      <c r="G993" s="20"/>
      <c r="H993" s="20"/>
      <c r="I993" s="20"/>
      <c r="J993" s="20"/>
      <c r="K993" s="20"/>
      <c r="L993" s="20"/>
      <c r="M993" s="20"/>
      <c r="N993" s="20"/>
      <c r="O993" s="20"/>
      <c r="P993" s="20"/>
      <c r="Q993" s="20"/>
      <c r="R993" s="20"/>
      <c r="S993" s="20"/>
      <c r="T993" s="20"/>
      <c r="U993" s="20"/>
      <c r="V993" s="20"/>
      <c r="W993" s="20"/>
      <c r="X993" s="20"/>
      <c r="Y993" s="20"/>
      <c r="Z993" s="20"/>
      <c r="AA993" s="20"/>
    </row>
    <row r="994" spans="1:27" x14ac:dyDescent="0.2">
      <c r="A994" s="20"/>
      <c r="B994" s="20"/>
      <c r="C994" s="20"/>
      <c r="D994" s="20"/>
      <c r="E994" s="20"/>
      <c r="F994" s="20"/>
      <c r="G994" s="20"/>
      <c r="H994" s="20"/>
      <c r="I994" s="20"/>
      <c r="J994" s="20"/>
      <c r="K994" s="20"/>
      <c r="L994" s="20"/>
      <c r="M994" s="20"/>
      <c r="N994" s="20"/>
      <c r="O994" s="20"/>
      <c r="P994" s="20"/>
      <c r="Q994" s="20"/>
      <c r="R994" s="20"/>
      <c r="S994" s="20"/>
      <c r="T994" s="20"/>
      <c r="U994" s="20"/>
      <c r="V994" s="20"/>
      <c r="W994" s="20"/>
      <c r="X994" s="20"/>
      <c r="Y994" s="20"/>
      <c r="Z994" s="20"/>
      <c r="AA994" s="20"/>
    </row>
    <row r="995" spans="1:27" x14ac:dyDescent="0.2">
      <c r="A995" s="20"/>
      <c r="B995" s="20"/>
      <c r="C995" s="20"/>
      <c r="D995" s="20"/>
      <c r="E995" s="20"/>
      <c r="F995" s="20"/>
      <c r="G995" s="20"/>
      <c r="H995" s="20"/>
      <c r="I995" s="20"/>
      <c r="J995" s="20"/>
      <c r="K995" s="20"/>
      <c r="L995" s="20"/>
      <c r="M995" s="20"/>
      <c r="N995" s="20"/>
      <c r="O995" s="20"/>
      <c r="P995" s="20"/>
      <c r="Q995" s="20"/>
      <c r="R995" s="20"/>
      <c r="S995" s="20"/>
      <c r="T995" s="20"/>
      <c r="U995" s="20"/>
      <c r="V995" s="20"/>
      <c r="W995" s="20"/>
      <c r="X995" s="20"/>
      <c r="Y995" s="20"/>
      <c r="Z995" s="20"/>
      <c r="AA995" s="20"/>
    </row>
    <row r="996" spans="1:27" x14ac:dyDescent="0.2">
      <c r="A996" s="20"/>
      <c r="B996" s="20"/>
      <c r="C996" s="20"/>
      <c r="D996" s="20"/>
      <c r="E996" s="20"/>
      <c r="F996" s="20"/>
      <c r="G996" s="20"/>
      <c r="H996" s="20"/>
      <c r="I996" s="20"/>
      <c r="J996" s="20"/>
      <c r="K996" s="20"/>
      <c r="L996" s="20"/>
      <c r="M996" s="20"/>
      <c r="N996" s="20"/>
      <c r="O996" s="20"/>
      <c r="P996" s="20"/>
      <c r="Q996" s="20"/>
      <c r="R996" s="20"/>
      <c r="S996" s="20"/>
      <c r="T996" s="20"/>
      <c r="U996" s="20"/>
      <c r="V996" s="20"/>
      <c r="W996" s="20"/>
      <c r="X996" s="20"/>
      <c r="Y996" s="20"/>
      <c r="Z996" s="20"/>
      <c r="AA996" s="20"/>
    </row>
    <row r="997" spans="1:27" x14ac:dyDescent="0.2">
      <c r="A997" s="20"/>
      <c r="B997" s="20"/>
      <c r="C997" s="20"/>
      <c r="D997" s="20"/>
      <c r="E997" s="20"/>
      <c r="F997" s="20"/>
      <c r="G997" s="20"/>
      <c r="H997" s="20"/>
      <c r="I997" s="20"/>
      <c r="J997" s="20"/>
      <c r="K997" s="20"/>
      <c r="L997" s="20"/>
      <c r="M997" s="20"/>
      <c r="N997" s="20"/>
      <c r="O997" s="20"/>
      <c r="P997" s="20"/>
      <c r="Q997" s="20"/>
      <c r="R997" s="20"/>
      <c r="S997" s="20"/>
      <c r="T997" s="20"/>
      <c r="U997" s="20"/>
      <c r="V997" s="20"/>
      <c r="W997" s="20"/>
      <c r="X997" s="20"/>
      <c r="Y997" s="20"/>
      <c r="Z997" s="20"/>
      <c r="AA997" s="20"/>
    </row>
    <row r="998" spans="1:27" x14ac:dyDescent="0.2">
      <c r="A998" s="20"/>
      <c r="B998" s="20"/>
      <c r="C998" s="20"/>
      <c r="D998" s="20"/>
      <c r="E998" s="20"/>
      <c r="F998" s="20"/>
      <c r="G998" s="20"/>
      <c r="H998" s="20"/>
      <c r="I998" s="20"/>
      <c r="J998" s="20"/>
      <c r="K998" s="20"/>
      <c r="L998" s="20"/>
      <c r="M998" s="20"/>
      <c r="N998" s="20"/>
      <c r="O998" s="20"/>
      <c r="P998" s="20"/>
      <c r="Q998" s="20"/>
      <c r="R998" s="20"/>
      <c r="S998" s="20"/>
      <c r="T998" s="20"/>
      <c r="U998" s="20"/>
      <c r="V998" s="20"/>
      <c r="W998" s="20"/>
      <c r="X998" s="20"/>
      <c r="Y998" s="20"/>
      <c r="Z998" s="20"/>
      <c r="AA998" s="20"/>
    </row>
    <row r="999" spans="1:27" x14ac:dyDescent="0.2">
      <c r="A999" s="20"/>
      <c r="B999" s="20"/>
      <c r="C999" s="20"/>
      <c r="D999" s="20"/>
      <c r="E999" s="20"/>
      <c r="F999" s="20"/>
      <c r="G999" s="20"/>
      <c r="H999" s="20"/>
      <c r="I999" s="20"/>
      <c r="J999" s="20"/>
      <c r="K999" s="20"/>
      <c r="L999" s="20"/>
      <c r="M999" s="20"/>
      <c r="N999" s="20"/>
      <c r="O999" s="20"/>
      <c r="P999" s="20"/>
      <c r="Q999" s="20"/>
      <c r="R999" s="20"/>
      <c r="S999" s="20"/>
      <c r="T999" s="20"/>
      <c r="U999" s="20"/>
      <c r="V999" s="20"/>
      <c r="W999" s="20"/>
      <c r="X999" s="20"/>
      <c r="Y999" s="20"/>
      <c r="Z999" s="20"/>
      <c r="AA999" s="20"/>
    </row>
    <row r="1000" spans="1:27" x14ac:dyDescent="0.2">
      <c r="A1000" s="20"/>
      <c r="B1000" s="20"/>
      <c r="C1000" s="20"/>
      <c r="D1000" s="20"/>
      <c r="E1000" s="20"/>
      <c r="F1000" s="20"/>
      <c r="G1000" s="20"/>
      <c r="H1000" s="20"/>
      <c r="I1000" s="20"/>
      <c r="J1000" s="20"/>
      <c r="K1000" s="20"/>
      <c r="L1000" s="20"/>
      <c r="M1000" s="20"/>
      <c r="N1000" s="20"/>
      <c r="O1000" s="20"/>
      <c r="P1000" s="20"/>
      <c r="Q1000" s="20"/>
      <c r="R1000" s="20"/>
      <c r="S1000" s="20"/>
      <c r="T1000" s="20"/>
      <c r="U1000" s="20"/>
      <c r="V1000" s="20"/>
      <c r="W1000" s="20"/>
      <c r="X1000" s="20"/>
      <c r="Y1000" s="20"/>
      <c r="Z1000" s="20"/>
      <c r="AA1000" s="20"/>
    </row>
    <row r="1001" spans="1:27" x14ac:dyDescent="0.2">
      <c r="A1001" s="20"/>
      <c r="B1001" s="20"/>
      <c r="C1001" s="20"/>
      <c r="D1001" s="20"/>
      <c r="E1001" s="20"/>
      <c r="F1001" s="20"/>
      <c r="G1001" s="20"/>
      <c r="H1001" s="20"/>
      <c r="I1001" s="20"/>
      <c r="J1001" s="20"/>
      <c r="K1001" s="20"/>
      <c r="L1001" s="20"/>
      <c r="M1001" s="20"/>
      <c r="N1001" s="20"/>
      <c r="O1001" s="20"/>
      <c r="P1001" s="20"/>
      <c r="Q1001" s="20"/>
      <c r="R1001" s="20"/>
      <c r="S1001" s="20"/>
      <c r="T1001" s="20"/>
      <c r="U1001" s="20"/>
      <c r="V1001" s="20"/>
      <c r="W1001" s="20"/>
      <c r="X1001" s="20"/>
      <c r="Y1001" s="20"/>
      <c r="Z1001" s="20"/>
      <c r="AA1001" s="20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N7"/>
  <sheetViews>
    <sheetView workbookViewId="0">
      <selection activeCell="H10" sqref="H10"/>
    </sheetView>
  </sheetViews>
  <sheetFormatPr defaultColWidth="12.5703125" defaultRowHeight="15.75" customHeight="1" x14ac:dyDescent="0.2"/>
  <sheetData>
    <row r="1" spans="1:14" x14ac:dyDescent="0.2">
      <c r="A1" s="35" t="s">
        <v>352</v>
      </c>
      <c r="B1" s="35" t="s">
        <v>353</v>
      </c>
      <c r="C1" s="35" t="s">
        <v>354</v>
      </c>
      <c r="D1" s="35" t="s">
        <v>355</v>
      </c>
      <c r="E1" s="36" t="s">
        <v>356</v>
      </c>
      <c r="F1" s="35" t="s">
        <v>357</v>
      </c>
      <c r="G1" s="35" t="s">
        <v>358</v>
      </c>
      <c r="H1" s="35" t="s">
        <v>359</v>
      </c>
      <c r="I1" s="35" t="s">
        <v>360</v>
      </c>
      <c r="J1" s="35" t="s">
        <v>361</v>
      </c>
      <c r="K1" s="35" t="s">
        <v>362</v>
      </c>
      <c r="L1" s="35" t="s">
        <v>363</v>
      </c>
      <c r="M1" s="35" t="s">
        <v>364</v>
      </c>
      <c r="N1" s="35" t="s">
        <v>365</v>
      </c>
    </row>
    <row r="2" spans="1:14" x14ac:dyDescent="0.2">
      <c r="A2" s="21" t="s">
        <v>307</v>
      </c>
      <c r="B2" s="21">
        <v>8</v>
      </c>
      <c r="C2" s="21">
        <v>8</v>
      </c>
      <c r="D2" s="21">
        <v>100</v>
      </c>
      <c r="E2" s="21">
        <v>1.5</v>
      </c>
      <c r="F2" s="21" t="s">
        <v>308</v>
      </c>
      <c r="G2" s="21">
        <v>80</v>
      </c>
      <c r="H2" s="21">
        <v>100</v>
      </c>
      <c r="I2" s="21">
        <v>100</v>
      </c>
      <c r="J2" s="21">
        <v>80</v>
      </c>
      <c r="K2" s="21">
        <v>80</v>
      </c>
      <c r="L2" s="21">
        <v>100</v>
      </c>
      <c r="M2" s="21">
        <v>80</v>
      </c>
      <c r="N2" s="21">
        <v>100</v>
      </c>
    </row>
    <row r="3" spans="1:14" x14ac:dyDescent="0.2">
      <c r="A3" s="21" t="s">
        <v>309</v>
      </c>
      <c r="B3" s="21">
        <v>9</v>
      </c>
      <c r="C3" s="21">
        <v>6</v>
      </c>
      <c r="D3" s="21">
        <v>100</v>
      </c>
      <c r="E3" s="21">
        <v>0.8</v>
      </c>
      <c r="F3" s="21" t="s">
        <v>310</v>
      </c>
      <c r="G3" s="21">
        <v>100</v>
      </c>
      <c r="H3" s="21">
        <v>80</v>
      </c>
      <c r="I3" s="21">
        <v>80</v>
      </c>
      <c r="J3" s="21">
        <v>80</v>
      </c>
      <c r="K3" s="21">
        <v>100</v>
      </c>
      <c r="L3" s="21">
        <v>60</v>
      </c>
      <c r="M3" s="21">
        <v>100</v>
      </c>
      <c r="N3" s="21">
        <v>80</v>
      </c>
    </row>
    <row r="4" spans="1:14" x14ac:dyDescent="0.2">
      <c r="A4" s="21" t="s">
        <v>311</v>
      </c>
      <c r="B4" s="21">
        <v>14</v>
      </c>
      <c r="C4" s="21">
        <v>10</v>
      </c>
      <c r="D4" s="21">
        <v>120</v>
      </c>
      <c r="E4" s="21">
        <v>0</v>
      </c>
      <c r="F4" s="21" t="s">
        <v>310</v>
      </c>
      <c r="G4" s="21">
        <v>0</v>
      </c>
      <c r="H4" s="21">
        <v>0</v>
      </c>
      <c r="I4" s="21">
        <v>0</v>
      </c>
      <c r="J4" s="21">
        <v>0</v>
      </c>
      <c r="K4" s="21">
        <v>120</v>
      </c>
      <c r="L4" s="21">
        <v>120</v>
      </c>
      <c r="M4" s="21">
        <v>0</v>
      </c>
      <c r="N4" s="21">
        <v>0</v>
      </c>
    </row>
    <row r="5" spans="1:14" x14ac:dyDescent="0.2">
      <c r="A5" s="21" t="s">
        <v>312</v>
      </c>
      <c r="B5" s="21">
        <v>5</v>
      </c>
      <c r="C5" s="21">
        <v>5</v>
      </c>
      <c r="D5" s="21">
        <v>70</v>
      </c>
      <c r="E5" s="21">
        <v>0</v>
      </c>
      <c r="F5" s="21" t="s">
        <v>310</v>
      </c>
      <c r="G5" s="21">
        <v>100</v>
      </c>
      <c r="H5" s="21">
        <v>100</v>
      </c>
      <c r="I5" s="21">
        <v>100</v>
      </c>
      <c r="J5" s="21">
        <v>0</v>
      </c>
      <c r="K5" s="21">
        <v>0</v>
      </c>
      <c r="L5" s="21">
        <v>0</v>
      </c>
      <c r="M5" s="21">
        <v>120</v>
      </c>
      <c r="N5" s="21">
        <v>120</v>
      </c>
    </row>
    <row r="6" spans="1:14" x14ac:dyDescent="0.2">
      <c r="A6" s="21" t="s">
        <v>313</v>
      </c>
      <c r="B6" s="21">
        <v>12</v>
      </c>
      <c r="C6" s="21">
        <v>12</v>
      </c>
      <c r="D6" s="21">
        <v>120</v>
      </c>
      <c r="E6" s="21">
        <v>0.8</v>
      </c>
      <c r="F6" s="21" t="s">
        <v>308</v>
      </c>
      <c r="G6" s="21">
        <v>50</v>
      </c>
      <c r="H6" s="21">
        <v>40</v>
      </c>
      <c r="I6" s="21">
        <v>40</v>
      </c>
      <c r="J6" s="21">
        <v>50</v>
      </c>
      <c r="K6" s="21">
        <v>60</v>
      </c>
      <c r="L6" s="21">
        <v>100</v>
      </c>
      <c r="M6" s="21">
        <v>40</v>
      </c>
      <c r="N6" s="21">
        <v>70</v>
      </c>
    </row>
    <row r="7" spans="1:14" x14ac:dyDescent="0.2">
      <c r="A7" s="21" t="s">
        <v>314</v>
      </c>
      <c r="B7" s="21">
        <v>10</v>
      </c>
      <c r="C7" s="21">
        <v>15</v>
      </c>
      <c r="D7" s="21">
        <v>120</v>
      </c>
      <c r="E7" s="21">
        <v>1</v>
      </c>
      <c r="F7" s="21" t="s">
        <v>308</v>
      </c>
      <c r="G7" s="21">
        <v>100</v>
      </c>
      <c r="H7" s="21">
        <v>50</v>
      </c>
      <c r="I7" s="21">
        <v>50</v>
      </c>
      <c r="J7" s="21">
        <v>50</v>
      </c>
      <c r="K7" s="21">
        <v>100</v>
      </c>
      <c r="L7" s="21">
        <v>80</v>
      </c>
      <c r="M7" s="21">
        <v>80</v>
      </c>
      <c r="N7" s="21">
        <v>50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TradableItem</vt:lpstr>
      <vt:lpstr>ItemShape</vt:lpstr>
      <vt:lpstr>Facility</vt:lpstr>
      <vt:lpstr>ShipWeapon</vt:lpstr>
      <vt:lpstr>ShipWeaponSpecialEffect</vt:lpstr>
      <vt:lpstr>EquipmentWeapon</vt:lpstr>
      <vt:lpstr>EquipmentShield</vt:lpstr>
      <vt:lpstr>EquipmentAssistant</vt:lpstr>
      <vt:lpstr>Race</vt:lpstr>
      <vt:lpstr>Language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조준영</dc:creator>
  <cp:lastModifiedBy>준영 조</cp:lastModifiedBy>
  <dcterms:created xsi:type="dcterms:W3CDTF">2025-04-17T03:27:12Z</dcterms:created>
  <dcterms:modified xsi:type="dcterms:W3CDTF">2025-04-25T07:19:59Z</dcterms:modified>
</cp:coreProperties>
</file>