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aniel/Documents/VS Code Project/MIT-hackathon/processed-data/"/>
    </mc:Choice>
  </mc:AlternateContent>
  <xr:revisionPtr revIDLastSave="0" documentId="13_ncr:1_{B0B86F59-26FF-C342-8FA3-2771EDBD3BCE}" xr6:coauthVersionLast="47" xr6:coauthVersionMax="47" xr10:uidLastSave="{00000000-0000-0000-0000-000000000000}"/>
  <bookViews>
    <workbookView xWindow="0" yWindow="500" windowWidth="38400" windowHeight="19820" activeTab="1" xr2:uid="{00000000-000D-0000-FFFF-FFFF00000000}"/>
  </bookViews>
  <sheets>
    <sheet name="data.v2" sheetId="1" r:id="rId1"/>
    <sheet name="csv2" sheetId="9" r:id="rId2"/>
    <sheet name="data" sheetId="2" state="hidden" r:id="rId3"/>
    <sheet name="filing_after_mora" sheetId="4" r:id="rId4"/>
    <sheet name="filing" sheetId="5" r:id="rId5"/>
    <sheet name="lookup_name" sheetId="6" r:id="rId6"/>
    <sheet name="staging_area" sheetId="7" state="hidden" r:id="rId7"/>
    <sheet name="ignore-pls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LbeEZ8KIYJAc6/qZIiSkHP+sydw==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3" i="1"/>
  <c r="K3" i="1"/>
  <c r="R6" i="1"/>
  <c r="R5" i="1"/>
  <c r="R4" i="1"/>
  <c r="R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I39" i="2"/>
  <c r="J39" i="2" s="1"/>
  <c r="H39" i="2"/>
  <c r="B39" i="2"/>
  <c r="I38" i="2"/>
  <c r="J38" i="2" s="1"/>
  <c r="H38" i="2"/>
  <c r="B38" i="2"/>
  <c r="I37" i="2"/>
  <c r="J37" i="2" s="1"/>
  <c r="H37" i="2"/>
  <c r="B37" i="2"/>
  <c r="J36" i="2"/>
  <c r="I36" i="2"/>
  <c r="H36" i="2"/>
  <c r="B36" i="2"/>
  <c r="I35" i="2"/>
  <c r="J35" i="2" s="1"/>
  <c r="H35" i="2"/>
  <c r="B35" i="2"/>
  <c r="J34" i="2"/>
  <c r="I34" i="2"/>
  <c r="H34" i="2"/>
  <c r="B34" i="2"/>
  <c r="I33" i="2"/>
  <c r="J33" i="2" s="1"/>
  <c r="H33" i="2"/>
  <c r="B33" i="2"/>
  <c r="J32" i="2"/>
  <c r="I32" i="2"/>
  <c r="H32" i="2"/>
  <c r="B32" i="2"/>
  <c r="I31" i="2"/>
  <c r="J31" i="2" s="1"/>
  <c r="H31" i="2"/>
  <c r="B31" i="2"/>
  <c r="J30" i="2"/>
  <c r="I30" i="2"/>
  <c r="H30" i="2"/>
  <c r="B30" i="2"/>
  <c r="I29" i="2"/>
  <c r="J29" i="2" s="1"/>
  <c r="H29" i="2"/>
  <c r="B29" i="2"/>
  <c r="J28" i="2"/>
  <c r="I28" i="2"/>
  <c r="H28" i="2"/>
  <c r="B28" i="2"/>
  <c r="I27" i="2"/>
  <c r="J27" i="2" s="1"/>
  <c r="H27" i="2"/>
  <c r="B27" i="2"/>
  <c r="J26" i="2"/>
  <c r="I26" i="2"/>
  <c r="H26" i="2"/>
  <c r="B26" i="2"/>
  <c r="I25" i="2"/>
  <c r="J25" i="2" s="1"/>
  <c r="H25" i="2"/>
  <c r="B25" i="2"/>
  <c r="J24" i="2"/>
  <c r="I24" i="2"/>
  <c r="H24" i="2"/>
  <c r="B24" i="2"/>
  <c r="I23" i="2"/>
  <c r="J23" i="2" s="1"/>
  <c r="H23" i="2"/>
  <c r="B23" i="2"/>
  <c r="J22" i="2"/>
  <c r="I22" i="2"/>
  <c r="H22" i="2"/>
  <c r="B22" i="2"/>
  <c r="I21" i="2"/>
  <c r="J21" i="2" s="1"/>
  <c r="H21" i="2"/>
  <c r="B21" i="2"/>
  <c r="J20" i="2"/>
  <c r="I20" i="2"/>
  <c r="H20" i="2"/>
  <c r="B20" i="2"/>
  <c r="I19" i="2"/>
  <c r="J19" i="2" s="1"/>
  <c r="H19" i="2"/>
  <c r="B19" i="2"/>
  <c r="J18" i="2"/>
  <c r="I18" i="2"/>
  <c r="H18" i="2"/>
  <c r="B18" i="2"/>
  <c r="I17" i="2"/>
  <c r="J17" i="2" s="1"/>
  <c r="H17" i="2"/>
  <c r="B17" i="2"/>
  <c r="J16" i="2"/>
  <c r="I16" i="2"/>
  <c r="H16" i="2"/>
  <c r="B16" i="2"/>
  <c r="I15" i="2"/>
  <c r="J15" i="2" s="1"/>
  <c r="H15" i="2"/>
  <c r="B15" i="2"/>
  <c r="J14" i="2"/>
  <c r="I14" i="2"/>
  <c r="H14" i="2"/>
  <c r="B14" i="2"/>
  <c r="I13" i="2"/>
  <c r="J13" i="2" s="1"/>
  <c r="H13" i="2"/>
  <c r="B13" i="2"/>
  <c r="J12" i="2"/>
  <c r="I12" i="2"/>
  <c r="H12" i="2"/>
  <c r="B12" i="2"/>
  <c r="I11" i="2"/>
  <c r="J11" i="2" s="1"/>
  <c r="H11" i="2"/>
  <c r="B11" i="2"/>
  <c r="J10" i="2"/>
  <c r="I10" i="2"/>
  <c r="H10" i="2"/>
  <c r="B10" i="2"/>
  <c r="I9" i="2"/>
  <c r="J9" i="2" s="1"/>
  <c r="H9" i="2"/>
  <c r="B9" i="2"/>
  <c r="J8" i="2"/>
  <c r="I8" i="2"/>
  <c r="H8" i="2"/>
  <c r="B8" i="2"/>
  <c r="I7" i="2"/>
  <c r="J7" i="2" s="1"/>
  <c r="H7" i="2"/>
  <c r="B7" i="2"/>
  <c r="J6" i="2"/>
  <c r="I6" i="2"/>
  <c r="H6" i="2"/>
  <c r="B6" i="2"/>
  <c r="I5" i="2"/>
  <c r="J5" i="2" s="1"/>
  <c r="H5" i="2"/>
  <c r="B5" i="2"/>
  <c r="J4" i="2"/>
  <c r="I4" i="2"/>
  <c r="H4" i="2"/>
  <c r="B4" i="2"/>
  <c r="I3" i="2"/>
  <c r="J3" i="2" s="1"/>
  <c r="H3" i="2"/>
  <c r="B3" i="2"/>
  <c r="I39" i="1"/>
  <c r="J39" i="1" s="1"/>
  <c r="H39" i="1"/>
  <c r="B39" i="1"/>
  <c r="I38" i="1"/>
  <c r="J38" i="1" s="1"/>
  <c r="H38" i="1"/>
  <c r="B38" i="1"/>
  <c r="I37" i="1"/>
  <c r="J37" i="1" s="1"/>
  <c r="H37" i="1"/>
  <c r="B37" i="1"/>
  <c r="I36" i="1"/>
  <c r="J36" i="1" s="1"/>
  <c r="H36" i="1"/>
  <c r="B36" i="1"/>
  <c r="I35" i="1"/>
  <c r="J35" i="1" s="1"/>
  <c r="H35" i="1"/>
  <c r="B35" i="1"/>
  <c r="I34" i="1"/>
  <c r="J34" i="1" s="1"/>
  <c r="H34" i="1"/>
  <c r="B34" i="1"/>
  <c r="I33" i="1"/>
  <c r="J33" i="1" s="1"/>
  <c r="H33" i="1"/>
  <c r="B33" i="1"/>
  <c r="I32" i="1"/>
  <c r="J32" i="1" s="1"/>
  <c r="H32" i="1"/>
  <c r="B32" i="1"/>
  <c r="I31" i="1"/>
  <c r="J31" i="1" s="1"/>
  <c r="H31" i="1"/>
  <c r="B31" i="1"/>
  <c r="I30" i="1"/>
  <c r="J30" i="1" s="1"/>
  <c r="H30" i="1"/>
  <c r="B30" i="1"/>
  <c r="I29" i="1"/>
  <c r="J29" i="1" s="1"/>
  <c r="H29" i="1"/>
  <c r="B29" i="1"/>
  <c r="I28" i="1"/>
  <c r="J28" i="1" s="1"/>
  <c r="H28" i="1"/>
  <c r="B28" i="1"/>
  <c r="I27" i="1"/>
  <c r="J27" i="1" s="1"/>
  <c r="H27" i="1"/>
  <c r="B27" i="1"/>
  <c r="I26" i="1"/>
  <c r="J26" i="1" s="1"/>
  <c r="H26" i="1"/>
  <c r="B26" i="1"/>
  <c r="I25" i="1"/>
  <c r="J25" i="1" s="1"/>
  <c r="H25" i="1"/>
  <c r="B25" i="1"/>
  <c r="I24" i="1"/>
  <c r="J24" i="1" s="1"/>
  <c r="H24" i="1"/>
  <c r="B24" i="1"/>
  <c r="I23" i="1"/>
  <c r="J23" i="1" s="1"/>
  <c r="H23" i="1"/>
  <c r="B23" i="1"/>
  <c r="I22" i="1"/>
  <c r="J22" i="1" s="1"/>
  <c r="H22" i="1"/>
  <c r="B22" i="1"/>
  <c r="I21" i="1"/>
  <c r="J21" i="1" s="1"/>
  <c r="H21" i="1"/>
  <c r="B21" i="1"/>
  <c r="I20" i="1"/>
  <c r="J20" i="1" s="1"/>
  <c r="H20" i="1"/>
  <c r="B20" i="1"/>
  <c r="I19" i="1"/>
  <c r="J19" i="1" s="1"/>
  <c r="H19" i="1"/>
  <c r="B19" i="1"/>
  <c r="I18" i="1"/>
  <c r="J18" i="1" s="1"/>
  <c r="H18" i="1"/>
  <c r="B18" i="1"/>
  <c r="I17" i="1"/>
  <c r="J17" i="1" s="1"/>
  <c r="H17" i="1"/>
  <c r="B17" i="1"/>
  <c r="I16" i="1"/>
  <c r="J16" i="1" s="1"/>
  <c r="H16" i="1"/>
  <c r="B16" i="1"/>
  <c r="I15" i="1"/>
  <c r="J15" i="1" s="1"/>
  <c r="H15" i="1"/>
  <c r="B15" i="1"/>
  <c r="I14" i="1"/>
  <c r="J14" i="1" s="1"/>
  <c r="H14" i="1"/>
  <c r="B14" i="1"/>
  <c r="I13" i="1"/>
  <c r="J13" i="1" s="1"/>
  <c r="H13" i="1"/>
  <c r="B13" i="1"/>
  <c r="I12" i="1"/>
  <c r="J12" i="1" s="1"/>
  <c r="H12" i="1"/>
  <c r="B12" i="1"/>
  <c r="I11" i="1"/>
  <c r="J11" i="1" s="1"/>
  <c r="H11" i="1"/>
  <c r="B11" i="1"/>
  <c r="I10" i="1"/>
  <c r="J10" i="1" s="1"/>
  <c r="H10" i="1"/>
  <c r="B10" i="1"/>
  <c r="I9" i="1"/>
  <c r="J9" i="1" s="1"/>
  <c r="H9" i="1"/>
  <c r="B9" i="1"/>
  <c r="I8" i="1"/>
  <c r="J8" i="1" s="1"/>
  <c r="H8" i="1"/>
  <c r="B8" i="1"/>
  <c r="I7" i="1"/>
  <c r="J7" i="1" s="1"/>
  <c r="H7" i="1"/>
  <c r="B7" i="1"/>
  <c r="I6" i="1"/>
  <c r="J6" i="1" s="1"/>
  <c r="H6" i="1"/>
  <c r="B6" i="1"/>
  <c r="I5" i="1"/>
  <c r="J5" i="1" s="1"/>
  <c r="H5" i="1"/>
  <c r="B5" i="1"/>
  <c r="I4" i="1"/>
  <c r="J4" i="1" s="1"/>
  <c r="H4" i="1"/>
  <c r="B4" i="1"/>
  <c r="I3" i="1"/>
  <c r="J3" i="1" s="1"/>
  <c r="H3" i="1"/>
  <c r="B3" i="1"/>
  <c r="K30" i="1" l="1"/>
  <c r="K17" i="1"/>
  <c r="K27" i="1"/>
  <c r="K16" i="1"/>
  <c r="K26" i="1"/>
  <c r="K14" i="1"/>
  <c r="K38" i="1"/>
  <c r="K25" i="1"/>
  <c r="K11" i="1"/>
  <c r="K35" i="1"/>
  <c r="K24" i="1"/>
  <c r="K10" i="1"/>
  <c r="K34" i="1"/>
  <c r="K22" i="1"/>
  <c r="K9" i="1"/>
  <c r="K33" i="1"/>
  <c r="K19" i="1"/>
  <c r="K8" i="1"/>
  <c r="K32" i="1"/>
  <c r="K18" i="1"/>
  <c r="K6" i="1"/>
  <c r="K39" i="1"/>
  <c r="K31" i="1"/>
  <c r="K23" i="1"/>
  <c r="K15" i="1"/>
  <c r="K7" i="1"/>
  <c r="K37" i="1"/>
  <c r="K29" i="1"/>
  <c r="K21" i="1"/>
  <c r="K13" i="1"/>
  <c r="K5" i="1"/>
  <c r="K36" i="1"/>
  <c r="K28" i="1"/>
  <c r="K20" i="1"/>
  <c r="K12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2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======
ID#AAAAh6Cu054
Daniel Khoa Le    (2022-10-15 21:06:35)
please give full name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ZrK4pKEAapEEtN2rEET2gnyn+A=="/>
    </ext>
  </extLst>
</comments>
</file>

<file path=xl/sharedStrings.xml><?xml version="1.0" encoding="utf-8"?>
<sst xmlns="http://schemas.openxmlformats.org/spreadsheetml/2006/main" count="1410" uniqueCount="458">
  <si>
    <t>time_period</t>
  </si>
  <si>
    <t>202109-202208</t>
  </si>
  <si>
    <t>2022-10 LATEST</t>
  </si>
  <si>
    <t>secondary</t>
  </si>
  <si>
    <t>cencus-location</t>
  </si>
  <si>
    <t>eviction-location</t>
  </si>
  <si>
    <t>number_filing_2020</t>
  </si>
  <si>
    <t>number_filing_2021</t>
  </si>
  <si>
    <t>number_filing_2022</t>
  </si>
  <si>
    <t>number_filing_after_moratorium</t>
  </si>
  <si>
    <t>number_RENTER_households_LATEST_from_eviction_website</t>
  </si>
  <si>
    <t>filing_rate_after_mora</t>
  </si>
  <si>
    <t>number_renter_household</t>
  </si>
  <si>
    <t>filing_rate_2020</t>
  </si>
  <si>
    <t>unemployment-rate</t>
  </si>
  <si>
    <t>pop_over60</t>
  </si>
  <si>
    <t>Total households</t>
  </si>
  <si>
    <t>Average household size</t>
  </si>
  <si>
    <t>Households with own children of the householder under 18 years</t>
  </si>
  <si>
    <t>Households with one or more people under 18 years</t>
  </si>
  <si>
    <t>Households with one or more people 60 years and over</t>
  </si>
  <si>
    <t>Householder living alone</t>
  </si>
  <si>
    <t>65 years and over</t>
  </si>
  <si>
    <t>Owner-occupied housing units</t>
  </si>
  <si>
    <t>Renter-occupied housing units</t>
  </si>
  <si>
    <t>pct_White alone</t>
  </si>
  <si>
    <t>pct_Black or African American alone</t>
  </si>
  <si>
    <t>pct_American Indian and Alaska Native alone</t>
  </si>
  <si>
    <t>pct_Asian alone</t>
  </si>
  <si>
    <t>pct_Native Hawaiian and Other Pacific Islander alone</t>
  </si>
  <si>
    <t>pct_Some other race alone</t>
  </si>
  <si>
    <t>pct_Two or more races:</t>
  </si>
  <si>
    <t>Connecticut</t>
  </si>
  <si>
    <t>6.0%</t>
  </si>
  <si>
    <t>1,385,437</t>
  </si>
  <si>
    <t>2.50</t>
  </si>
  <si>
    <t>372,439</t>
  </si>
  <si>
    <t>29.4%</t>
  </si>
  <si>
    <t>42.2%</t>
  </si>
  <si>
    <t>28.5%</t>
  </si>
  <si>
    <t>12.2%</t>
  </si>
  <si>
    <t>66.1%</t>
  </si>
  <si>
    <t>33.9%</t>
  </si>
  <si>
    <t>Delaware</t>
  </si>
  <si>
    <t>5.8%</t>
  </si>
  <si>
    <t>370,953</t>
  </si>
  <si>
    <t>2.54</t>
  </si>
  <si>
    <t>90,822</t>
  </si>
  <si>
    <t>28.0%</t>
  </si>
  <si>
    <t>44.4%</t>
  </si>
  <si>
    <t>28.1%</t>
  </si>
  <si>
    <t>11.6%</t>
  </si>
  <si>
    <t>71.4%</t>
  </si>
  <si>
    <t>28.6%</t>
  </si>
  <si>
    <t>Indiana</t>
  </si>
  <si>
    <t>4.7%</t>
  </si>
  <si>
    <t>2,602,770</t>
  </si>
  <si>
    <t>716,930</t>
  </si>
  <si>
    <t>30.7%</t>
  </si>
  <si>
    <t>38.7%</t>
  </si>
  <si>
    <t>29.0%</t>
  </si>
  <si>
    <t>11.4%</t>
  </si>
  <si>
    <t>69.5%</t>
  </si>
  <si>
    <t>30.5%</t>
  </si>
  <si>
    <t>Minnesota</t>
  </si>
  <si>
    <t>3.8%</t>
  </si>
  <si>
    <t>2,207,988</t>
  </si>
  <si>
    <t>2.48</t>
  </si>
  <si>
    <t>619,373</t>
  </si>
  <si>
    <t>30.0%</t>
  </si>
  <si>
    <t>38.0%</t>
  </si>
  <si>
    <t>28.8%</t>
  </si>
  <si>
    <t>11.5%</t>
  </si>
  <si>
    <t>71.9%</t>
  </si>
  <si>
    <t>Missouri</t>
  </si>
  <si>
    <t>4.5%</t>
  </si>
  <si>
    <t>2,440,212</t>
  </si>
  <si>
    <t>2.44</t>
  </si>
  <si>
    <t>640,224</t>
  </si>
  <si>
    <t>29.5%</t>
  </si>
  <si>
    <t>39.9%</t>
  </si>
  <si>
    <t>29.8%</t>
  </si>
  <si>
    <t>11.9%</t>
  </si>
  <si>
    <t>67.1%</t>
  </si>
  <si>
    <t>32.9%</t>
  </si>
  <si>
    <t>New Mexico</t>
  </si>
  <si>
    <t>6.6%</t>
  </si>
  <si>
    <t>792,755</t>
  </si>
  <si>
    <t>2.59</t>
  </si>
  <si>
    <t>199,483</t>
  </si>
  <si>
    <t>29.3%</t>
  </si>
  <si>
    <t>43.2%</t>
  </si>
  <si>
    <t>31.0%</t>
  </si>
  <si>
    <t>12.7%</t>
  </si>
  <si>
    <t>68.0%</t>
  </si>
  <si>
    <t>32.0%</t>
  </si>
  <si>
    <t>Greenville CCD, Greenville County, South Carolina</t>
  </si>
  <si>
    <t>4.2%</t>
  </si>
  <si>
    <t>117,371</t>
  </si>
  <si>
    <t>2.45</t>
  </si>
  <si>
    <t>31,729</t>
  </si>
  <si>
    <t>37.1%</t>
  </si>
  <si>
    <t>31.1%</t>
  </si>
  <si>
    <t>10.6%</t>
  </si>
  <si>
    <t>59.7%</t>
  </si>
  <si>
    <t>40.3%</t>
  </si>
  <si>
    <t>Phoenix city, Arizona</t>
  </si>
  <si>
    <t>5.4%</t>
  </si>
  <si>
    <t>580,835</t>
  </si>
  <si>
    <t>2.82</t>
  </si>
  <si>
    <t>181,424</t>
  </si>
  <si>
    <t>35.8%</t>
  </si>
  <si>
    <t>31.7%</t>
  </si>
  <si>
    <t>28.2%</t>
  </si>
  <si>
    <t>8.5%</t>
  </si>
  <si>
    <t>55.6%</t>
  </si>
  <si>
    <t>Bridgeport city, Connecticut</t>
  </si>
  <si>
    <t>51,638</t>
  </si>
  <si>
    <t>2.72</t>
  </si>
  <si>
    <t>15,929</t>
  </si>
  <si>
    <t>35.2%</t>
  </si>
  <si>
    <t>36.3%</t>
  </si>
  <si>
    <t>30.9%</t>
  </si>
  <si>
    <t>12.0%</t>
  </si>
  <si>
    <t>42.3%</t>
  </si>
  <si>
    <t>57.7%</t>
  </si>
  <si>
    <t>Hartford city, Connecticut</t>
  </si>
  <si>
    <t>11.3%</t>
  </si>
  <si>
    <t>47,722</t>
  </si>
  <si>
    <t>2.41</t>
  </si>
  <si>
    <t>12,289</t>
  </si>
  <si>
    <t>32.6%</t>
  </si>
  <si>
    <t>39.3%</t>
  </si>
  <si>
    <t>11.0%</t>
  </si>
  <si>
    <t>24.9%</t>
  </si>
  <si>
    <t>75.1%</t>
  </si>
  <si>
    <t>Wilmington city, Delaware</t>
  </si>
  <si>
    <t>9.8%</t>
  </si>
  <si>
    <t>29,708</t>
  </si>
  <si>
    <t>2.26</t>
  </si>
  <si>
    <t>5,915</t>
  </si>
  <si>
    <t>23.0%</t>
  </si>
  <si>
    <t>47.1%</t>
  </si>
  <si>
    <t>13.4%</t>
  </si>
  <si>
    <t>43.8%</t>
  </si>
  <si>
    <t>56.2%</t>
  </si>
  <si>
    <t>Gainesville city, Florida</t>
  </si>
  <si>
    <t>5.1%</t>
  </si>
  <si>
    <t>51,180</t>
  </si>
  <si>
    <t>2.33</t>
  </si>
  <si>
    <t>7,190</t>
  </si>
  <si>
    <t>16.0%</t>
  </si>
  <si>
    <t>27.2%</t>
  </si>
  <si>
    <t>42.8%</t>
  </si>
  <si>
    <t>9.9%</t>
  </si>
  <si>
    <t>61.3%</t>
  </si>
  <si>
    <t>Jacksonville city, Florida</t>
  </si>
  <si>
    <t>5.5%</t>
  </si>
  <si>
    <t>348,809</t>
  </si>
  <si>
    <t>2.53</t>
  </si>
  <si>
    <t>90,476</t>
  </si>
  <si>
    <t>35.3%</t>
  </si>
  <si>
    <t>10.0%</t>
  </si>
  <si>
    <t>56.4%</t>
  </si>
  <si>
    <t>43.6%</t>
  </si>
  <si>
    <t>Tampa city, Florida</t>
  </si>
  <si>
    <t>156,705</t>
  </si>
  <si>
    <t>37,522</t>
  </si>
  <si>
    <t>27.1%</t>
  </si>
  <si>
    <t>32.5%</t>
  </si>
  <si>
    <t>10.1%</t>
  </si>
  <si>
    <t>49.3%</t>
  </si>
  <si>
    <t>50.7%</t>
  </si>
  <si>
    <t>Indianapolis city (balance), Indiana</t>
  </si>
  <si>
    <t>5.7%</t>
  </si>
  <si>
    <t>342,825</t>
  </si>
  <si>
    <t>2.49</t>
  </si>
  <si>
    <t>82,766</t>
  </si>
  <si>
    <t>27.5%</t>
  </si>
  <si>
    <t>37.2%</t>
  </si>
  <si>
    <t>10.2%</t>
  </si>
  <si>
    <t>54.0%</t>
  </si>
  <si>
    <t>46.0%</t>
  </si>
  <si>
    <t>South Bend city, Indiana</t>
  </si>
  <si>
    <t>39,709</t>
  </si>
  <si>
    <t>10,993</t>
  </si>
  <si>
    <t>30.1%</t>
  </si>
  <si>
    <t>36.2%</t>
  </si>
  <si>
    <t>36.8%</t>
  </si>
  <si>
    <t>14.4%</t>
  </si>
  <si>
    <t>57.6%</t>
  </si>
  <si>
    <t>42.4%</t>
  </si>
  <si>
    <t>New Orleans city, Louisiana</t>
  </si>
  <si>
    <t>154,826</t>
  </si>
  <si>
    <t>2.43</t>
  </si>
  <si>
    <t>27,639</t>
  </si>
  <si>
    <t>21.3%</t>
  </si>
  <si>
    <t>38.1%</t>
  </si>
  <si>
    <t>46.5%</t>
  </si>
  <si>
    <t>13.8%</t>
  </si>
  <si>
    <t>49.8%</t>
  </si>
  <si>
    <t>50.2%</t>
  </si>
  <si>
    <t>Boston city, Massachusetts</t>
  </si>
  <si>
    <t>6.9%</t>
  </si>
  <si>
    <t>273,188</t>
  </si>
  <si>
    <t>2.35</t>
  </si>
  <si>
    <t>51,313</t>
  </si>
  <si>
    <t>21.4%</t>
  </si>
  <si>
    <t>36.0%</t>
  </si>
  <si>
    <t>64.7%</t>
  </si>
  <si>
    <t>Minneapolis city, Minnesota</t>
  </si>
  <si>
    <t>5.2%</t>
  </si>
  <si>
    <t>178,886</t>
  </si>
  <si>
    <t>2.28</t>
  </si>
  <si>
    <t>37,481</t>
  </si>
  <si>
    <t>22.7%</t>
  </si>
  <si>
    <t>25.2%</t>
  </si>
  <si>
    <t>8.9%</t>
  </si>
  <si>
    <t>47.4%</t>
  </si>
  <si>
    <t>52.6%</t>
  </si>
  <si>
    <t>Kansas City city, Missouri</t>
  </si>
  <si>
    <t>4.9%</t>
  </si>
  <si>
    <t>206,295</t>
  </si>
  <si>
    <t>2.34</t>
  </si>
  <si>
    <t>49,748</t>
  </si>
  <si>
    <t>26.8%</t>
  </si>
  <si>
    <t>33.0%</t>
  </si>
  <si>
    <t>10.4%</t>
  </si>
  <si>
    <t>53.8%</t>
  </si>
  <si>
    <t>46.2%</t>
  </si>
  <si>
    <t>St. Louis city, Missouri</t>
  </si>
  <si>
    <t>143,566</t>
  </si>
  <si>
    <t>2.05</t>
  </si>
  <si>
    <t>27,034</t>
  </si>
  <si>
    <t>22.2%</t>
  </si>
  <si>
    <t>45.4%</t>
  </si>
  <si>
    <t>11.2%</t>
  </si>
  <si>
    <t>44.1%</t>
  </si>
  <si>
    <t>55.9%</t>
  </si>
  <si>
    <t>Las Vegas city, Nevada</t>
  </si>
  <si>
    <t>237,308</t>
  </si>
  <si>
    <t>2.68</t>
  </si>
  <si>
    <t>64,866</t>
  </si>
  <si>
    <t>37.9%</t>
  </si>
  <si>
    <t>53.4%</t>
  </si>
  <si>
    <t>46.6%</t>
  </si>
  <si>
    <t>Albuquerque city, New Mexico</t>
  </si>
  <si>
    <t>5.6%</t>
  </si>
  <si>
    <t>229,701</t>
  </si>
  <si>
    <t>2.42</t>
  </si>
  <si>
    <t>55,576</t>
  </si>
  <si>
    <t>37.6%</t>
  </si>
  <si>
    <t>35.9%</t>
  </si>
  <si>
    <t>12.5%</t>
  </si>
  <si>
    <t>60.3%</t>
  </si>
  <si>
    <t>39.7%</t>
  </si>
  <si>
    <t>New York city, New York</t>
  </si>
  <si>
    <t>3,191,691</t>
  </si>
  <si>
    <t>2.57</t>
  </si>
  <si>
    <t>779,648</t>
  </si>
  <si>
    <t>28.4%</t>
  </si>
  <si>
    <t>38.9%</t>
  </si>
  <si>
    <t>32.1%</t>
  </si>
  <si>
    <t>11.8%</t>
  </si>
  <si>
    <t>32.8%</t>
  </si>
  <si>
    <t>67.2%</t>
  </si>
  <si>
    <t>Cincinnati city, Ohio</t>
  </si>
  <si>
    <t>7.3%</t>
  </si>
  <si>
    <t>138,696</t>
  </si>
  <si>
    <t>2.09</t>
  </si>
  <si>
    <t>29,511</t>
  </si>
  <si>
    <t>23.6%</t>
  </si>
  <si>
    <t>29.7%</t>
  </si>
  <si>
    <t>44.6%</t>
  </si>
  <si>
    <t>10.8%</t>
  </si>
  <si>
    <t>61.1%</t>
  </si>
  <si>
    <t>Cleveland city, Ohio</t>
  </si>
  <si>
    <t>12.4%</t>
  </si>
  <si>
    <t>174,920</t>
  </si>
  <si>
    <t>2.12</t>
  </si>
  <si>
    <t>37,278</t>
  </si>
  <si>
    <t>45.0%</t>
  </si>
  <si>
    <t>13.7%</t>
  </si>
  <si>
    <t>41.9%</t>
  </si>
  <si>
    <t>58.1%</t>
  </si>
  <si>
    <t>Columbus city, Ohio</t>
  </si>
  <si>
    <t>362,626</t>
  </si>
  <si>
    <t>2.39</t>
  </si>
  <si>
    <t>90,390</t>
  </si>
  <si>
    <t>27.8%</t>
  </si>
  <si>
    <t>8.6%</t>
  </si>
  <si>
    <t>44.9%</t>
  </si>
  <si>
    <t>55.1%</t>
  </si>
  <si>
    <t>Philadelphia city, Pennsylvania</t>
  </si>
  <si>
    <t>8.8%</t>
  </si>
  <si>
    <t>613,125</t>
  </si>
  <si>
    <t>138,508</t>
  </si>
  <si>
    <t>27.0%</t>
  </si>
  <si>
    <t>36.5%</t>
  </si>
  <si>
    <t>12.1%</t>
  </si>
  <si>
    <t>52.8%</t>
  </si>
  <si>
    <t>47.2%</t>
  </si>
  <si>
    <t>Pittsburgh city, Pennsylvania</t>
  </si>
  <si>
    <t>140,496</t>
  </si>
  <si>
    <t>1.98</t>
  </si>
  <si>
    <t>21,753</t>
  </si>
  <si>
    <t>17.5%</t>
  </si>
  <si>
    <t>33.4%</t>
  </si>
  <si>
    <t>44.2%</t>
  </si>
  <si>
    <t>13.2%</t>
  </si>
  <si>
    <t>46.7%</t>
  </si>
  <si>
    <t>53.3%</t>
  </si>
  <si>
    <t>Charleston city, South Carolina</t>
  </si>
  <si>
    <t>3.4%</t>
  </si>
  <si>
    <t>57,226</t>
  </si>
  <si>
    <t>2.29</t>
  </si>
  <si>
    <t>11,158</t>
  </si>
  <si>
    <t>20.8%</t>
  </si>
  <si>
    <t>34.8%</t>
  </si>
  <si>
    <t>11.1%</t>
  </si>
  <si>
    <t>55.4%</t>
  </si>
  <si>
    <t>Memphis city, Tennessee</t>
  </si>
  <si>
    <t>255,756</t>
  </si>
  <si>
    <t>61,419</t>
  </si>
  <si>
    <t>28.7%</t>
  </si>
  <si>
    <t>Austin city, Texas</t>
  </si>
  <si>
    <t>4.4%</t>
  </si>
  <si>
    <t>395,280</t>
  </si>
  <si>
    <t>95,570</t>
  </si>
  <si>
    <t>26.4%</t>
  </si>
  <si>
    <t>24.2%</t>
  </si>
  <si>
    <t>6.4%</t>
  </si>
  <si>
    <t>45.5%</t>
  </si>
  <si>
    <t>54.5%</t>
  </si>
  <si>
    <t>Dallas city, Texas</t>
  </si>
  <si>
    <t>524,498</t>
  </si>
  <si>
    <t>2.52</t>
  </si>
  <si>
    <t>137,523</t>
  </si>
  <si>
    <t>29.9%</t>
  </si>
  <si>
    <t>35.5%</t>
  </si>
  <si>
    <t>8.0%</t>
  </si>
  <si>
    <t>41.3%</t>
  </si>
  <si>
    <t>58.7%</t>
  </si>
  <si>
    <t>Fort Worth city, Texas</t>
  </si>
  <si>
    <t>307,248</t>
  </si>
  <si>
    <t>2.85</t>
  </si>
  <si>
    <t>104,415</t>
  </si>
  <si>
    <t>38.2%</t>
  </si>
  <si>
    <t>26.3%</t>
  </si>
  <si>
    <t>7.4%</t>
  </si>
  <si>
    <t>57.0%</t>
  </si>
  <si>
    <t>43.0%</t>
  </si>
  <si>
    <t>Houston city, Texas</t>
  </si>
  <si>
    <t>6.2%</t>
  </si>
  <si>
    <t>874,827</t>
  </si>
  <si>
    <t>2.61</t>
  </si>
  <si>
    <t>248,361</t>
  </si>
  <si>
    <t>30.2%</t>
  </si>
  <si>
    <t>32.7%</t>
  </si>
  <si>
    <t>42.9%</t>
  </si>
  <si>
    <t>57.1%</t>
  </si>
  <si>
    <t>Richmond city, Virginia</t>
  </si>
  <si>
    <t>6.3%</t>
  </si>
  <si>
    <t>91,005</t>
  </si>
  <si>
    <t>2.40</t>
  </si>
  <si>
    <t>15,382</t>
  </si>
  <si>
    <t>19.8%</t>
  </si>
  <si>
    <t>34.4%</t>
  </si>
  <si>
    <t>43.1%</t>
  </si>
  <si>
    <t>12.8%</t>
  </si>
  <si>
    <t>43.7%</t>
  </si>
  <si>
    <t>56.3%</t>
  </si>
  <si>
    <t>Milwaukee city, Wisconsin</t>
  </si>
  <si>
    <t>229,227</t>
  </si>
  <si>
    <t>2.51</t>
  </si>
  <si>
    <t>62,084</t>
  </si>
  <si>
    <t>30.4%</t>
  </si>
  <si>
    <t>37.4%</t>
  </si>
  <si>
    <t>40.7%</t>
  </si>
  <si>
    <t>59.3%</t>
  </si>
  <si>
    <t>Total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</si>
  <si>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</si>
  <si>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</si>
  <si>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</si>
  <si>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</si>
  <si>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</si>
  <si>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</si>
  <si>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races:</t>
  </si>
  <si>
    <t>household_median_income</t>
  </si>
  <si>
    <t>Two races including Some other race
???</t>
  </si>
  <si>
    <t>Two races excluding Some other race, and three or more races???</t>
  </si>
  <si>
    <t>sum_of_filings</t>
  </si>
  <si>
    <t>renter_households</t>
  </si>
  <si>
    <t>Albuquerque, NM</t>
  </si>
  <si>
    <t>Austin, TX</t>
  </si>
  <si>
    <t>Boston, MA</t>
  </si>
  <si>
    <t>Bridgeport, CT</t>
  </si>
  <si>
    <t>Charleston, SC</t>
  </si>
  <si>
    <t>Cincinnati, OH</t>
  </si>
  <si>
    <t>Cleveland, OH</t>
  </si>
  <si>
    <t>Columbus, OH</t>
  </si>
  <si>
    <t>Dallas, TX</t>
  </si>
  <si>
    <t>Fort Worth, TX</t>
  </si>
  <si>
    <t>Gainesville, FL</t>
  </si>
  <si>
    <t>Greenville, SC</t>
  </si>
  <si>
    <t>Hartford, CT</t>
  </si>
  <si>
    <t>Houston, TX</t>
  </si>
  <si>
    <t>Indianapolis, IN</t>
  </si>
  <si>
    <t>Jacksonville, FL</t>
  </si>
  <si>
    <t>Kansas City, MO</t>
  </si>
  <si>
    <t>Las Vegas, NV</t>
  </si>
  <si>
    <t>Memphis, TN</t>
  </si>
  <si>
    <t>Milwaukee, WI</t>
  </si>
  <si>
    <t>Minneapolis-Saint Paul, MN</t>
  </si>
  <si>
    <t>New Orleans, LA</t>
  </si>
  <si>
    <t>New York, NY</t>
  </si>
  <si>
    <t>Philadelphia, PA</t>
  </si>
  <si>
    <t>Phoenix, AZ</t>
  </si>
  <si>
    <t>Pittsburgh, PA</t>
  </si>
  <si>
    <t>Richmond, VA</t>
  </si>
  <si>
    <t>South Bend, IN</t>
  </si>
  <si>
    <t>St Louis, MO</t>
  </si>
  <si>
    <t>Tampa, FL</t>
  </si>
  <si>
    <t>Wilmington, DE</t>
  </si>
  <si>
    <t>connecticut</t>
  </si>
  <si>
    <t>delaware</t>
  </si>
  <si>
    <t>indiana</t>
  </si>
  <si>
    <t>minnesota</t>
  </si>
  <si>
    <t>missouri</t>
  </si>
  <si>
    <t>newmexico</t>
  </si>
  <si>
    <t>city</t>
  </si>
  <si>
    <t>year</t>
  </si>
  <si>
    <t>state</t>
  </si>
  <si>
    <t>cencus_name</t>
  </si>
  <si>
    <t>eviction_name</t>
  </si>
  <si>
    <t>Two races including Some other race</t>
  </si>
  <si>
    <t>Two races excluding Some other race, and three or more races</t>
  </si>
  <si>
    <t>Total families</t>
  </si>
  <si>
    <t>Average family size</t>
  </si>
  <si>
    <t>Under 6 years only</t>
  </si>
  <si>
    <t>Under 6 years and 6 to 17 years</t>
  </si>
  <si>
    <t>6 to 17 years only</t>
  </si>
  <si>
    <t>1-unit structures</t>
  </si>
  <si>
    <t>2-or-more-unit structures</t>
  </si>
  <si>
    <t>Mobile homes and all other types of units</t>
  </si>
  <si>
    <t>(X)</t>
  </si>
  <si>
    <t>pct_below_50_poverty_level</t>
  </si>
  <si>
    <t>pct_below_200_poverty_level</t>
  </si>
  <si>
    <t>pct_below_500_poverty_level</t>
  </si>
  <si>
    <t>mean_income_USD</t>
  </si>
  <si>
    <t>pct_fam_No_workers_in_past_12M</t>
  </si>
  <si>
    <t>avg_household_size</t>
  </si>
  <si>
    <t>pct_family_household</t>
  </si>
  <si>
    <t>pct_non_family_household</t>
  </si>
  <si>
    <t>filing_increase_rate_2021</t>
  </si>
  <si>
    <t>pct_Households with own children of the householder under 18 years</t>
  </si>
  <si>
    <t>controversial</t>
  </si>
  <si>
    <t>filing_rate_21_based_on_deno_20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</si>
</sst>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/>
    <xf numFmtId="0" fontId="2" fillId="4" borderId="0" xfId="0" applyFont="1" applyFill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/>
    <xf numFmtId="3" fontId="2" fillId="0" borderId="0" xfId="0" applyNumberFormat="1" applyFont="1"/>
    <xf numFmtId="0" fontId="1" fillId="6" borderId="1" xfId="0" applyFont="1" applyFill="1" applyBorder="1" applyAlignment="1">
      <alignment horizontal="center"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1" fillId="3" borderId="2" xfId="0" applyFont="1" applyFill="1" applyBorder="1"/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/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0" fontId="2" fillId="0" borderId="0" xfId="0" applyNumberFormat="1" applyFont="1"/>
    <xf numFmtId="10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1"/>
  <sheetViews>
    <sheetView showGridLines="0" topLeftCell="D1" zoomScale="117" workbookViewId="0">
      <selection activeCell="J2" sqref="J2:AL39"/>
    </sheetView>
  </sheetViews>
  <sheetFormatPr baseColWidth="10" defaultColWidth="11.1640625" defaultRowHeight="15" customHeight="1" x14ac:dyDescent="0.2"/>
  <cols>
    <col min="1" max="1" width="35.6640625" customWidth="1"/>
    <col min="2" max="6" width="27" customWidth="1"/>
    <col min="7" max="7" width="20.33203125" customWidth="1"/>
    <col min="8" max="13" width="13.83203125" customWidth="1"/>
    <col min="14" max="14" width="10.5" customWidth="1"/>
    <col min="15" max="15" width="13.5" customWidth="1"/>
    <col min="16" max="42" width="10.5" customWidth="1"/>
  </cols>
  <sheetData>
    <row r="1" spans="1:42" ht="16.5" customHeight="1" x14ac:dyDescent="0.2">
      <c r="A1" s="1" t="s">
        <v>0</v>
      </c>
      <c r="B1" s="1"/>
      <c r="C1" s="1">
        <v>2020</v>
      </c>
      <c r="D1" s="1">
        <v>2021</v>
      </c>
      <c r="E1" s="1">
        <v>2022</v>
      </c>
      <c r="F1" s="2" t="s">
        <v>1</v>
      </c>
      <c r="G1" s="2" t="s">
        <v>2</v>
      </c>
      <c r="H1" s="2" t="s">
        <v>1</v>
      </c>
      <c r="I1" s="2">
        <v>2020</v>
      </c>
      <c r="J1" s="2">
        <v>2020</v>
      </c>
      <c r="K1" s="2"/>
      <c r="L1" s="2" t="s">
        <v>456</v>
      </c>
      <c r="M1" s="2">
        <v>2020</v>
      </c>
      <c r="N1" s="2">
        <v>2020</v>
      </c>
      <c r="O1" s="2">
        <v>2020</v>
      </c>
      <c r="P1" s="2">
        <v>2020</v>
      </c>
      <c r="Q1" s="2">
        <v>2020</v>
      </c>
      <c r="R1" s="2"/>
      <c r="S1" s="2">
        <v>2020</v>
      </c>
      <c r="T1" s="2">
        <v>2020</v>
      </c>
      <c r="U1" s="2">
        <v>2020</v>
      </c>
      <c r="V1" s="2">
        <v>2020</v>
      </c>
      <c r="W1" s="2">
        <v>2020</v>
      </c>
      <c r="X1" s="2">
        <v>2020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96.75" customHeight="1" x14ac:dyDescent="0.2">
      <c r="A2" s="4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6" t="s">
        <v>11</v>
      </c>
      <c r="I2" s="6" t="s">
        <v>12</v>
      </c>
      <c r="J2" s="7" t="s">
        <v>13</v>
      </c>
      <c r="K2" s="7" t="s">
        <v>454</v>
      </c>
      <c r="L2" s="7" t="s">
        <v>457</v>
      </c>
      <c r="M2" s="6" t="s">
        <v>14</v>
      </c>
      <c r="N2" s="6" t="s">
        <v>15</v>
      </c>
      <c r="O2" s="6" t="s">
        <v>16</v>
      </c>
      <c r="P2" s="6" t="s">
        <v>451</v>
      </c>
      <c r="Q2" s="6" t="s">
        <v>18</v>
      </c>
      <c r="R2" s="6" t="s">
        <v>455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446</v>
      </c>
      <c r="AG2" s="8" t="s">
        <v>447</v>
      </c>
      <c r="AH2" s="8" t="s">
        <v>448</v>
      </c>
      <c r="AI2" s="8" t="s">
        <v>449</v>
      </c>
      <c r="AJ2" s="8" t="s">
        <v>450</v>
      </c>
      <c r="AK2" s="8" t="s">
        <v>452</v>
      </c>
      <c r="AL2" s="8" t="s">
        <v>453</v>
      </c>
      <c r="AM2" s="8"/>
      <c r="AN2" s="8"/>
      <c r="AO2" s="8"/>
      <c r="AP2" s="8"/>
    </row>
    <row r="3" spans="1:42" ht="15.75" customHeight="1" x14ac:dyDescent="0.2">
      <c r="A3" s="11" t="s">
        <v>32</v>
      </c>
      <c r="B3" s="11" t="str">
        <f>VLOOKUP(A3,lookup_name!$A$1:$B$38,2,FALSE)</f>
        <v>connecticut</v>
      </c>
      <c r="C3" s="11">
        <v>6346</v>
      </c>
      <c r="D3" s="11">
        <v>9300</v>
      </c>
      <c r="E3" s="11">
        <v>17612</v>
      </c>
      <c r="F3" s="11">
        <v>19461</v>
      </c>
      <c r="G3" s="11">
        <v>465065</v>
      </c>
      <c r="H3" s="4">
        <f t="shared" ref="H3:H39" si="0">F3/G3</f>
        <v>4.1845763495425368E-2</v>
      </c>
      <c r="I3" s="4">
        <f t="shared" ref="I3:I39" si="1">O3*X3</f>
        <v>469663.14300000004</v>
      </c>
      <c r="J3" s="4">
        <f>C3/I3</f>
        <v>1.3511811805083457E-2</v>
      </c>
      <c r="K3" s="4">
        <f>(D3-C3)/I3</f>
        <v>6.2896142565736736E-3</v>
      </c>
      <c r="L3" s="4">
        <f>D3/I3</f>
        <v>1.9801426061657128E-2</v>
      </c>
      <c r="M3" s="29">
        <v>0.06</v>
      </c>
      <c r="N3" s="12">
        <v>0.24053471889056838</v>
      </c>
      <c r="O3" s="30">
        <v>1385437</v>
      </c>
      <c r="P3" s="4">
        <v>2.5</v>
      </c>
      <c r="Q3" s="30">
        <v>372439</v>
      </c>
      <c r="R3" s="29">
        <f>Q3/$O3</f>
        <v>0.26882420492595477</v>
      </c>
      <c r="S3" s="29">
        <v>0.29399999999999998</v>
      </c>
      <c r="T3" s="29">
        <v>0.42199999999999999</v>
      </c>
      <c r="U3" s="29">
        <v>0.28499999999999998</v>
      </c>
      <c r="V3" s="29">
        <v>0.122</v>
      </c>
      <c r="W3" s="29">
        <v>0.66100000000000003</v>
      </c>
      <c r="X3" s="29">
        <v>0.33900000000000002</v>
      </c>
      <c r="Y3" s="4">
        <v>0.74218110436238238</v>
      </c>
      <c r="Z3" s="4">
        <v>0.10703143970297005</v>
      </c>
      <c r="AA3" s="4">
        <v>2.5427462275409186E-3</v>
      </c>
      <c r="AB3" s="4">
        <v>4.5724621059674578E-2</v>
      </c>
      <c r="AC3" s="4">
        <v>3.3300201173545023E-4</v>
      </c>
      <c r="AD3" s="4">
        <v>5.3834018242012643E-2</v>
      </c>
      <c r="AE3" s="4">
        <v>4.8353068393683994E-2</v>
      </c>
      <c r="AF3" s="4">
        <v>2.7662359523187258E-2</v>
      </c>
      <c r="AG3" s="4">
        <v>0.16975158250977856</v>
      </c>
      <c r="AH3" s="4">
        <v>0.50800667998529336</v>
      </c>
      <c r="AI3" s="30">
        <v>115337</v>
      </c>
      <c r="AJ3" s="29">
        <v>0.126</v>
      </c>
      <c r="AK3" s="4">
        <v>0.6517770205357587</v>
      </c>
      <c r="AL3" s="4">
        <v>0.34822297946424124</v>
      </c>
      <c r="AM3" s="4"/>
      <c r="AN3" s="4"/>
      <c r="AO3" s="4"/>
      <c r="AP3" s="4"/>
    </row>
    <row r="4" spans="1:42" ht="15.75" customHeight="1" x14ac:dyDescent="0.2">
      <c r="A4" s="11" t="s">
        <v>43</v>
      </c>
      <c r="B4" s="11" t="str">
        <f>VLOOKUP(A4,lookup_name!$A$1:$B$38,2,FALSE)</f>
        <v>delaware</v>
      </c>
      <c r="C4" s="11">
        <v>7413</v>
      </c>
      <c r="D4" s="11">
        <v>8323</v>
      </c>
      <c r="E4" s="11">
        <v>8655</v>
      </c>
      <c r="F4" s="11">
        <v>10830</v>
      </c>
      <c r="G4" s="11">
        <v>104542</v>
      </c>
      <c r="H4" s="4">
        <f t="shared" si="0"/>
        <v>0.10359472747795144</v>
      </c>
      <c r="I4" s="4">
        <f t="shared" si="1"/>
        <v>106092.55799999999</v>
      </c>
      <c r="J4" s="4">
        <f t="shared" ref="J4:J39" si="2">C4/I4</f>
        <v>6.9872949995229638E-2</v>
      </c>
      <c r="K4" s="4">
        <f t="shared" ref="K4:K39" si="3">(D4-C4)/I4</f>
        <v>8.5774159578657725E-3</v>
      </c>
      <c r="L4" s="4">
        <f t="shared" ref="L4:L39" si="4">D4/I4</f>
        <v>7.8450365953095416E-2</v>
      </c>
      <c r="M4" s="29">
        <v>5.8000000000000003E-2</v>
      </c>
      <c r="N4" s="12">
        <v>0.25682896911062447</v>
      </c>
      <c r="O4" s="30">
        <v>370953</v>
      </c>
      <c r="P4" s="4">
        <v>2.54</v>
      </c>
      <c r="Q4" s="30">
        <v>90822</v>
      </c>
      <c r="R4" s="29">
        <f>Q4/$O4</f>
        <v>0.24483425123937533</v>
      </c>
      <c r="S4" s="29">
        <v>0.28000000000000003</v>
      </c>
      <c r="T4" s="29">
        <v>0.44400000000000001</v>
      </c>
      <c r="U4" s="29">
        <v>0.28100000000000003</v>
      </c>
      <c r="V4" s="29">
        <v>0.11600000000000001</v>
      </c>
      <c r="W4" s="29">
        <v>0.71399999999999997</v>
      </c>
      <c r="X4" s="29">
        <v>0.28599999999999998</v>
      </c>
      <c r="Y4" s="4">
        <v>0.67438375742369117</v>
      </c>
      <c r="Z4" s="4">
        <v>0.21990246765714663</v>
      </c>
      <c r="AA4" s="4">
        <v>3.6789059181815457E-3</v>
      </c>
      <c r="AB4" s="4">
        <v>3.9814855959465899E-2</v>
      </c>
      <c r="AC4" s="4">
        <v>7.2854737986460382E-4</v>
      </c>
      <c r="AD4" s="4">
        <v>2.2669707619985553E-2</v>
      </c>
      <c r="AE4" s="4">
        <v>3.8821758041664642E-2</v>
      </c>
      <c r="AF4" s="4">
        <v>2.9768077296594406E-2</v>
      </c>
      <c r="AG4" s="4">
        <v>0.1964800092176518</v>
      </c>
      <c r="AH4" s="4">
        <v>0.60178921205537173</v>
      </c>
      <c r="AI4" s="30">
        <v>92308</v>
      </c>
      <c r="AJ4" s="29">
        <v>0.17</v>
      </c>
      <c r="AK4" s="4">
        <v>0.65510185926518993</v>
      </c>
      <c r="AL4" s="4">
        <v>0.34489814073481007</v>
      </c>
      <c r="AM4" s="4"/>
      <c r="AN4" s="4"/>
      <c r="AO4" s="4"/>
      <c r="AP4" s="4"/>
    </row>
    <row r="5" spans="1:42" ht="15.75" customHeight="1" x14ac:dyDescent="0.2">
      <c r="A5" s="11" t="s">
        <v>54</v>
      </c>
      <c r="B5" s="11" t="str">
        <f>VLOOKUP(A5,lookup_name!$A$1:$B$38,2,FALSE)</f>
        <v>indiana</v>
      </c>
      <c r="C5" s="11">
        <v>40915</v>
      </c>
      <c r="D5" s="11">
        <v>52877</v>
      </c>
      <c r="E5" s="11">
        <v>53210</v>
      </c>
      <c r="F5" s="11">
        <v>66333</v>
      </c>
      <c r="G5" s="11">
        <v>794237</v>
      </c>
      <c r="H5" s="4">
        <f t="shared" si="0"/>
        <v>8.3517892014600179E-2</v>
      </c>
      <c r="I5" s="4">
        <f t="shared" si="1"/>
        <v>793844.85</v>
      </c>
      <c r="J5" s="4">
        <f t="shared" si="2"/>
        <v>5.1540297830237232E-2</v>
      </c>
      <c r="K5" s="4">
        <f t="shared" si="3"/>
        <v>1.5068435601742583E-2</v>
      </c>
      <c r="L5" s="4">
        <f t="shared" si="4"/>
        <v>6.6608733431979816E-2</v>
      </c>
      <c r="M5" s="29">
        <v>4.7E-2</v>
      </c>
      <c r="N5" s="12">
        <v>0.2199506547289915</v>
      </c>
      <c r="O5" s="30">
        <v>2602770</v>
      </c>
      <c r="P5" s="4">
        <v>2.5</v>
      </c>
      <c r="Q5" s="30">
        <v>716930</v>
      </c>
      <c r="R5" s="29">
        <f>Q5/$O5</f>
        <v>0.27544884872654901</v>
      </c>
      <c r="S5" s="29">
        <v>0.307</v>
      </c>
      <c r="T5" s="29">
        <v>0.38700000000000001</v>
      </c>
      <c r="U5" s="29">
        <v>0.28999999999999998</v>
      </c>
      <c r="V5" s="29">
        <v>0.114</v>
      </c>
      <c r="W5" s="29">
        <v>0.69499999999999995</v>
      </c>
      <c r="X5" s="29">
        <v>0.30499999999999999</v>
      </c>
      <c r="Y5" s="4">
        <v>0.82282246408894388</v>
      </c>
      <c r="Z5" s="4">
        <v>9.4360623650400266E-2</v>
      </c>
      <c r="AA5" s="4">
        <v>2.0950013685450851E-3</v>
      </c>
      <c r="AB5" s="4">
        <v>2.3698303078756075E-2</v>
      </c>
      <c r="AC5" s="4">
        <v>3.2925716447910992E-4</v>
      </c>
      <c r="AD5" s="4">
        <v>2.3456399855873462E-2</v>
      </c>
      <c r="AE5" s="4">
        <v>3.3237950793002069E-2</v>
      </c>
      <c r="AF5" s="4">
        <v>3.7313503934757339E-2</v>
      </c>
      <c r="AG5" s="4">
        <v>0.23565909567271964</v>
      </c>
      <c r="AH5" s="4">
        <v>0.69628294049274975</v>
      </c>
      <c r="AI5" s="30">
        <v>76984</v>
      </c>
      <c r="AJ5" s="29">
        <v>0.14399999999999999</v>
      </c>
      <c r="AK5" s="4">
        <v>0.64523257913684262</v>
      </c>
      <c r="AL5" s="4">
        <v>0.35476742086315732</v>
      </c>
      <c r="AM5" s="4"/>
      <c r="AN5" s="4"/>
      <c r="AO5" s="4"/>
      <c r="AP5" s="4"/>
    </row>
    <row r="6" spans="1:42" ht="15.75" customHeight="1" x14ac:dyDescent="0.2">
      <c r="A6" s="11" t="s">
        <v>64</v>
      </c>
      <c r="B6" s="11" t="str">
        <f>VLOOKUP(A6,lookup_name!$A$1:$B$38,2,FALSE)</f>
        <v>minnesota</v>
      </c>
      <c r="C6" s="11">
        <v>4404</v>
      </c>
      <c r="D6" s="11">
        <v>5562</v>
      </c>
      <c r="E6" s="11">
        <v>17148</v>
      </c>
      <c r="F6" s="11">
        <v>18332</v>
      </c>
      <c r="G6" s="11">
        <v>620733</v>
      </c>
      <c r="H6" s="4">
        <f t="shared" si="0"/>
        <v>2.9532826513170719E-2</v>
      </c>
      <c r="I6" s="4">
        <f t="shared" si="1"/>
        <v>620444.62800000003</v>
      </c>
      <c r="J6" s="4">
        <f t="shared" si="2"/>
        <v>7.0981354358668081E-3</v>
      </c>
      <c r="K6" s="4">
        <f t="shared" si="3"/>
        <v>1.8664034592946784E-3</v>
      </c>
      <c r="L6" s="4">
        <f t="shared" si="4"/>
        <v>8.9645388951614877E-3</v>
      </c>
      <c r="M6" s="29">
        <v>3.7999999999999999E-2</v>
      </c>
      <c r="N6" s="12">
        <v>0.22226055441927972</v>
      </c>
      <c r="O6" s="30">
        <v>2207988</v>
      </c>
      <c r="P6" s="4">
        <v>2.48</v>
      </c>
      <c r="Q6" s="30">
        <v>619373</v>
      </c>
      <c r="R6" s="29">
        <f>Q6/$O6</f>
        <v>0.28051465859415903</v>
      </c>
      <c r="S6" s="29">
        <v>0.3</v>
      </c>
      <c r="T6" s="29">
        <v>0.38</v>
      </c>
      <c r="U6" s="29">
        <v>0.28799999999999998</v>
      </c>
      <c r="V6" s="29">
        <v>0.115</v>
      </c>
      <c r="W6" s="29">
        <v>0.71899999999999997</v>
      </c>
      <c r="X6" s="29">
        <v>0.28100000000000003</v>
      </c>
      <c r="Y6" s="4">
        <v>0.81643097722460367</v>
      </c>
      <c r="Z6" s="4">
        <v>6.4251131127184447E-2</v>
      </c>
      <c r="AA6" s="4">
        <v>9.7422112130247564E-3</v>
      </c>
      <c r="AB6" s="4">
        <v>4.9148900229028923E-2</v>
      </c>
      <c r="AC6" s="4">
        <v>3.930240639295335E-4</v>
      </c>
      <c r="AD6" s="4">
        <v>2.1204371441846545E-2</v>
      </c>
      <c r="AE6" s="4">
        <v>3.8829384700382094E-2</v>
      </c>
      <c r="AF6" s="4">
        <v>2.2545590184496277E-2</v>
      </c>
      <c r="AG6" s="4">
        <v>0.16390968665957667</v>
      </c>
      <c r="AH6" s="4">
        <v>0.56804821760851021</v>
      </c>
      <c r="AI6" s="30">
        <v>96814</v>
      </c>
      <c r="AJ6" s="29">
        <v>0.126</v>
      </c>
      <c r="AK6" s="4">
        <v>0.6362344360567177</v>
      </c>
      <c r="AL6" s="4">
        <v>0.3637655639432823</v>
      </c>
      <c r="AM6" s="4"/>
      <c r="AN6" s="4"/>
      <c r="AO6" s="4"/>
      <c r="AP6" s="4"/>
    </row>
    <row r="7" spans="1:42" ht="15.75" customHeight="1" x14ac:dyDescent="0.2">
      <c r="A7" s="11" t="s">
        <v>74</v>
      </c>
      <c r="B7" s="11" t="str">
        <f>VLOOKUP(A7,lookup_name!$A$1:$B$38,2,FALSE)</f>
        <v>missouri</v>
      </c>
      <c r="C7" s="11">
        <v>23343</v>
      </c>
      <c r="D7" s="11">
        <v>26067</v>
      </c>
      <c r="E7" s="11">
        <v>25959</v>
      </c>
      <c r="F7" s="11">
        <v>32433</v>
      </c>
      <c r="G7" s="11">
        <v>802535</v>
      </c>
      <c r="H7" s="4">
        <f t="shared" si="0"/>
        <v>4.0413190701963156E-2</v>
      </c>
      <c r="I7" s="4">
        <f t="shared" si="1"/>
        <v>802829.74800000002</v>
      </c>
      <c r="J7" s="4">
        <f t="shared" si="2"/>
        <v>2.9075903151511023E-2</v>
      </c>
      <c r="K7" s="4">
        <f t="shared" si="3"/>
        <v>3.3929983371767136E-3</v>
      </c>
      <c r="L7" s="4">
        <f t="shared" si="4"/>
        <v>3.2468901488687738E-2</v>
      </c>
      <c r="M7" s="29">
        <v>4.4999999999999998E-2</v>
      </c>
      <c r="N7" s="12">
        <v>0.23406948871355418</v>
      </c>
      <c r="O7" s="30">
        <v>2440212</v>
      </c>
      <c r="P7" s="4">
        <v>2.44</v>
      </c>
      <c r="Q7" s="30">
        <v>640224</v>
      </c>
      <c r="R7" s="29">
        <f t="shared" ref="R7:R39" si="5">Q7/$O7</f>
        <v>0.26236408967745423</v>
      </c>
      <c r="S7" s="29">
        <v>0.29499999999999998</v>
      </c>
      <c r="T7" s="29">
        <v>0.39900000000000002</v>
      </c>
      <c r="U7" s="29">
        <v>0.29799999999999999</v>
      </c>
      <c r="V7" s="29">
        <v>0.11899999999999999</v>
      </c>
      <c r="W7" s="29">
        <v>0.67100000000000004</v>
      </c>
      <c r="X7" s="29">
        <v>0.32900000000000001</v>
      </c>
      <c r="Y7" s="4">
        <v>0.81285368115790568</v>
      </c>
      <c r="Z7" s="4">
        <v>0.11398183587626712</v>
      </c>
      <c r="AA7" s="4">
        <v>3.9636456265022468E-3</v>
      </c>
      <c r="AB7" s="4">
        <v>2.0216650120179747E-2</v>
      </c>
      <c r="AC7" s="4">
        <v>1.4511377886926534E-3</v>
      </c>
      <c r="AD7" s="4">
        <v>1.2537556170968753E-2</v>
      </c>
      <c r="AE7" s="4">
        <v>3.499549325948375E-2</v>
      </c>
      <c r="AF7" s="4">
        <v>3.5104470760565706E-2</v>
      </c>
      <c r="AG7" s="4">
        <v>0.24244579177025202</v>
      </c>
      <c r="AH7" s="4">
        <v>0.6888758368492176</v>
      </c>
      <c r="AI7" s="30">
        <v>78194</v>
      </c>
      <c r="AJ7" s="29">
        <v>0.157</v>
      </c>
      <c r="AK7" s="4">
        <v>0.63562346222377397</v>
      </c>
      <c r="AL7" s="4">
        <v>0.36437653777622597</v>
      </c>
      <c r="AM7" s="4"/>
      <c r="AN7" s="4"/>
      <c r="AO7" s="4"/>
      <c r="AP7" s="4"/>
    </row>
    <row r="8" spans="1:42" ht="15.75" customHeight="1" x14ac:dyDescent="0.2">
      <c r="A8" s="11" t="s">
        <v>85</v>
      </c>
      <c r="B8" s="11" t="str">
        <f>VLOOKUP(A8,lookup_name!$A$1:$B$38,2,FALSE)</f>
        <v>newmexico</v>
      </c>
      <c r="C8" s="11">
        <v>9033</v>
      </c>
      <c r="D8" s="11">
        <v>9187</v>
      </c>
      <c r="E8" s="11">
        <v>9239</v>
      </c>
      <c r="F8" s="11">
        <v>11186</v>
      </c>
      <c r="G8" s="11">
        <v>252353</v>
      </c>
      <c r="H8" s="4">
        <f t="shared" si="0"/>
        <v>4.4326796194220003E-2</v>
      </c>
      <c r="I8" s="4">
        <f t="shared" si="1"/>
        <v>253681.6</v>
      </c>
      <c r="J8" s="4">
        <f t="shared" si="2"/>
        <v>3.560762782953119E-2</v>
      </c>
      <c r="K8" s="4">
        <f t="shared" si="3"/>
        <v>6.0706018883513826E-4</v>
      </c>
      <c r="L8" s="4">
        <f t="shared" si="4"/>
        <v>3.6214688018366331E-2</v>
      </c>
      <c r="M8" s="29">
        <v>6.6000000000000003E-2</v>
      </c>
      <c r="N8" s="12">
        <v>0.23875774253095225</v>
      </c>
      <c r="O8" s="30">
        <v>792755</v>
      </c>
      <c r="P8" s="4">
        <v>2.59</v>
      </c>
      <c r="Q8" s="30">
        <v>199483</v>
      </c>
      <c r="R8" s="29">
        <f t="shared" si="5"/>
        <v>0.2516325977130387</v>
      </c>
      <c r="S8" s="29">
        <v>0.29299999999999998</v>
      </c>
      <c r="T8" s="29">
        <v>0.432</v>
      </c>
      <c r="U8" s="29">
        <v>0.31</v>
      </c>
      <c r="V8" s="29">
        <v>0.127</v>
      </c>
      <c r="W8" s="29">
        <v>0.68</v>
      </c>
      <c r="X8" s="29">
        <v>0.32</v>
      </c>
      <c r="Y8" s="4">
        <v>0.69996866984164674</v>
      </c>
      <c r="Z8" s="4">
        <v>2.073226734496221E-2</v>
      </c>
      <c r="AA8" s="4">
        <v>9.3068214386026651E-2</v>
      </c>
      <c r="AB8" s="4">
        <v>1.6068031745986332E-2</v>
      </c>
      <c r="AC8" s="4">
        <v>8.8363445096639466E-4</v>
      </c>
      <c r="AD8" s="4">
        <v>8.8067787590109969E-2</v>
      </c>
      <c r="AE8" s="4">
        <v>8.1211394640301651E-2</v>
      </c>
      <c r="AF8" s="4">
        <v>5.7572060700495635E-2</v>
      </c>
      <c r="AG8" s="4">
        <v>0.32608196741112949</v>
      </c>
      <c r="AH8" s="4">
        <v>0.73710074204705134</v>
      </c>
      <c r="AI8" s="30">
        <v>70241</v>
      </c>
      <c r="AJ8" s="29">
        <v>0.189</v>
      </c>
      <c r="AK8" s="4">
        <v>0.6265920744744593</v>
      </c>
      <c r="AL8" s="4">
        <v>0.3734079255255407</v>
      </c>
      <c r="AM8" s="4"/>
      <c r="AN8" s="4"/>
      <c r="AO8" s="4"/>
      <c r="AP8" s="4"/>
    </row>
    <row r="9" spans="1:42" ht="15.75" customHeight="1" x14ac:dyDescent="0.2">
      <c r="A9" s="11" t="s">
        <v>96</v>
      </c>
      <c r="B9" s="11" t="str">
        <f>VLOOKUP(A9,lookup_name!$A$1:$B$38,2,FALSE)</f>
        <v>Greenville, SC</v>
      </c>
      <c r="C9" s="11">
        <v>9734</v>
      </c>
      <c r="D9" s="11">
        <v>9819</v>
      </c>
      <c r="E9" s="11">
        <v>10388</v>
      </c>
      <c r="F9" s="11">
        <v>13155</v>
      </c>
      <c r="G9" s="11">
        <v>62747</v>
      </c>
      <c r="H9" s="4">
        <f t="shared" si="0"/>
        <v>0.20965145744019634</v>
      </c>
      <c r="I9" s="4">
        <f t="shared" si="1"/>
        <v>47300.513000000006</v>
      </c>
      <c r="J9" s="4">
        <f t="shared" si="2"/>
        <v>0.20579057990343569</v>
      </c>
      <c r="K9" s="4">
        <f t="shared" si="3"/>
        <v>1.7970206792471783E-3</v>
      </c>
      <c r="L9" s="4">
        <f t="shared" si="4"/>
        <v>0.20758760058268286</v>
      </c>
      <c r="M9" s="29">
        <v>4.2000000000000003E-2</v>
      </c>
      <c r="N9" s="12">
        <v>0.21524568087539672</v>
      </c>
      <c r="O9" s="30">
        <v>117371</v>
      </c>
      <c r="P9" s="4">
        <v>2.4500000000000002</v>
      </c>
      <c r="Q9" s="30">
        <v>31729</v>
      </c>
      <c r="R9" s="29">
        <f t="shared" si="5"/>
        <v>0.27033083129563523</v>
      </c>
      <c r="S9" s="29">
        <v>0.3</v>
      </c>
      <c r="T9" s="29">
        <v>0.371</v>
      </c>
      <c r="U9" s="29">
        <v>0.311</v>
      </c>
      <c r="V9" s="29">
        <v>0.106</v>
      </c>
      <c r="W9" s="29">
        <v>0.59699999999999998</v>
      </c>
      <c r="X9" s="29">
        <v>0.40300000000000002</v>
      </c>
      <c r="Y9" s="4">
        <v>0.6779384596644854</v>
      </c>
      <c r="Z9" s="4">
        <v>0.19961359652981261</v>
      </c>
      <c r="AA9" s="4">
        <v>4.4460084047830114E-3</v>
      </c>
      <c r="AB9" s="4">
        <v>2.9853220818417438E-2</v>
      </c>
      <c r="AC9" s="4">
        <v>4.019678831721627E-3</v>
      </c>
      <c r="AD9" s="4">
        <v>4.4186015036576369E-2</v>
      </c>
      <c r="AE9" s="4">
        <v>3.9943020714203539E-2</v>
      </c>
      <c r="AF9" s="4">
        <v>4.1157600163811342E-2</v>
      </c>
      <c r="AG9" s="4">
        <v>0.2418537983755375</v>
      </c>
      <c r="AH9" s="4">
        <v>0.63520578800081906</v>
      </c>
      <c r="AI9" s="30">
        <v>88315</v>
      </c>
      <c r="AJ9" s="29">
        <v>0.13500000000000001</v>
      </c>
      <c r="AK9" s="4">
        <v>0.62413202579853622</v>
      </c>
      <c r="AL9" s="4">
        <v>0.37586797420146373</v>
      </c>
      <c r="AM9" s="4"/>
      <c r="AN9" s="4"/>
      <c r="AO9" s="4"/>
      <c r="AP9" s="4"/>
    </row>
    <row r="10" spans="1:42" ht="15.75" customHeight="1" x14ac:dyDescent="0.2">
      <c r="A10" s="11" t="s">
        <v>106</v>
      </c>
      <c r="B10" s="11" t="str">
        <f>VLOOKUP(A10,lookup_name!$A$1:$B$38,2,FALSE)</f>
        <v>Phoenix, AZ</v>
      </c>
      <c r="C10" s="11">
        <v>37690</v>
      </c>
      <c r="D10" s="11">
        <v>41383</v>
      </c>
      <c r="E10" s="11">
        <v>42092</v>
      </c>
      <c r="F10" s="11">
        <v>59200</v>
      </c>
      <c r="G10" s="11">
        <v>586804</v>
      </c>
      <c r="H10" s="4">
        <f t="shared" si="0"/>
        <v>0.10088547453664255</v>
      </c>
      <c r="I10" s="4">
        <f t="shared" si="1"/>
        <v>257890.74</v>
      </c>
      <c r="J10" s="4">
        <f t="shared" si="2"/>
        <v>0.14614716294194977</v>
      </c>
      <c r="K10" s="4">
        <f t="shared" si="3"/>
        <v>1.4320017849419487E-2</v>
      </c>
      <c r="L10" s="4">
        <f t="shared" si="4"/>
        <v>0.16046718079136926</v>
      </c>
      <c r="M10" s="29">
        <v>5.3999999999999999E-2</v>
      </c>
      <c r="N10" s="12">
        <v>0.16025836608535102</v>
      </c>
      <c r="O10" s="30">
        <v>580835</v>
      </c>
      <c r="P10" s="4">
        <v>2.82</v>
      </c>
      <c r="Q10" s="30">
        <v>181424</v>
      </c>
      <c r="R10" s="29">
        <f t="shared" si="5"/>
        <v>0.31235032324154022</v>
      </c>
      <c r="S10" s="29">
        <v>0.35799999999999998</v>
      </c>
      <c r="T10" s="29">
        <v>0.317</v>
      </c>
      <c r="U10" s="29">
        <v>0.28199999999999997</v>
      </c>
      <c r="V10" s="29">
        <v>8.5000000000000006E-2</v>
      </c>
      <c r="W10" s="29">
        <v>0.55600000000000005</v>
      </c>
      <c r="X10" s="29">
        <v>0.44400000000000001</v>
      </c>
      <c r="Y10" s="4">
        <v>0.68233175874415564</v>
      </c>
      <c r="Z10" s="4">
        <v>7.1035598900641692E-2</v>
      </c>
      <c r="AA10" s="4">
        <v>2.0331978229907708E-2</v>
      </c>
      <c r="AB10" s="4">
        <v>3.8627080441528149E-2</v>
      </c>
      <c r="AC10" s="4">
        <v>1.8981899661244244E-3</v>
      </c>
      <c r="AD10" s="4">
        <v>0.10306665010473812</v>
      </c>
      <c r="AE10" s="4">
        <v>8.2708743612904312E-2</v>
      </c>
      <c r="AF10" s="4">
        <v>4.7061968119573201E-2</v>
      </c>
      <c r="AG10" s="4">
        <v>0.30401421227698822</v>
      </c>
      <c r="AH10" s="4">
        <v>0.7039450948205106</v>
      </c>
      <c r="AI10" s="30">
        <v>85527</v>
      </c>
      <c r="AJ10" s="29">
        <v>0.109</v>
      </c>
      <c r="AK10" s="4">
        <v>0.63767507123365497</v>
      </c>
      <c r="AL10" s="4">
        <v>0.36232492876634498</v>
      </c>
      <c r="AM10" s="4"/>
      <c r="AN10" s="4"/>
      <c r="AO10" s="4"/>
      <c r="AP10" s="4"/>
    </row>
    <row r="11" spans="1:42" ht="15.75" customHeight="1" x14ac:dyDescent="0.2">
      <c r="A11" s="11" t="s">
        <v>116</v>
      </c>
      <c r="B11" s="11" t="str">
        <f>VLOOKUP(A11,lookup_name!$A$1:$B$38,2,FALSE)</f>
        <v>Bridgeport, CT</v>
      </c>
      <c r="C11" s="11">
        <v>1291</v>
      </c>
      <c r="D11" s="11">
        <v>1907</v>
      </c>
      <c r="E11" s="11">
        <v>3567</v>
      </c>
      <c r="F11" s="11">
        <v>3908</v>
      </c>
      <c r="G11" s="11">
        <v>112078</v>
      </c>
      <c r="H11" s="4">
        <f t="shared" si="0"/>
        <v>3.4868573671907065E-2</v>
      </c>
      <c r="I11" s="4">
        <f t="shared" si="1"/>
        <v>29795.125999999997</v>
      </c>
      <c r="J11" s="4">
        <f t="shared" si="2"/>
        <v>4.3329234452641689E-2</v>
      </c>
      <c r="K11" s="4">
        <f t="shared" si="3"/>
        <v>2.0674522403429343E-2</v>
      </c>
      <c r="L11" s="4">
        <f t="shared" si="4"/>
        <v>6.4003756856071028E-2</v>
      </c>
      <c r="M11" s="29">
        <v>0.115</v>
      </c>
      <c r="N11" s="12">
        <v>0.1752796281738315</v>
      </c>
      <c r="O11" s="30">
        <v>51638</v>
      </c>
      <c r="P11" s="4">
        <v>2.72</v>
      </c>
      <c r="Q11" s="30">
        <v>15929</v>
      </c>
      <c r="R11" s="29">
        <f t="shared" si="5"/>
        <v>0.30847437933304933</v>
      </c>
      <c r="S11" s="29">
        <v>0.35199999999999998</v>
      </c>
      <c r="T11" s="29">
        <v>0.36299999999999999</v>
      </c>
      <c r="U11" s="29">
        <v>0.309</v>
      </c>
      <c r="V11" s="29">
        <v>0.12</v>
      </c>
      <c r="W11" s="29">
        <v>0.42299999999999999</v>
      </c>
      <c r="X11" s="29">
        <v>0.57699999999999996</v>
      </c>
      <c r="Y11" s="4">
        <v>0.38072875722344052</v>
      </c>
      <c r="Z11" s="4">
        <v>0.34360130745996936</v>
      </c>
      <c r="AA11" s="4">
        <v>5.1857062076765001E-3</v>
      </c>
      <c r="AB11" s="4">
        <v>3.8292854483015434E-2</v>
      </c>
      <c r="AC11" s="4">
        <v>8.5508985339346544E-4</v>
      </c>
      <c r="AD11" s="4">
        <v>0.16446687905995283</v>
      </c>
      <c r="AE11" s="4">
        <v>6.6869405712551885E-2</v>
      </c>
      <c r="AF11" s="4">
        <v>7.9294744670302425E-2</v>
      </c>
      <c r="AG11" s="4">
        <v>0.40053296975706493</v>
      </c>
      <c r="AH11" s="4">
        <v>0.79988844819038174</v>
      </c>
      <c r="AI11" s="30">
        <v>64887</v>
      </c>
      <c r="AJ11" s="29">
        <v>0.109</v>
      </c>
      <c r="AK11" s="4">
        <v>0.62496611022890125</v>
      </c>
      <c r="AL11" s="4">
        <v>0.37503388977109881</v>
      </c>
      <c r="AM11" s="4"/>
      <c r="AN11" s="4"/>
      <c r="AO11" s="4"/>
      <c r="AP11" s="4"/>
    </row>
    <row r="12" spans="1:42" ht="15.75" customHeight="1" x14ac:dyDescent="0.2">
      <c r="A12" s="11" t="s">
        <v>126</v>
      </c>
      <c r="B12" s="11" t="str">
        <f>VLOOKUP(A12,lookup_name!$A$1:$B$38,2,FALSE)</f>
        <v>Hartford, CT</v>
      </c>
      <c r="C12" s="11">
        <v>1974</v>
      </c>
      <c r="D12" s="11">
        <v>2876</v>
      </c>
      <c r="E12" s="11">
        <v>5546</v>
      </c>
      <c r="F12" s="11">
        <v>6107</v>
      </c>
      <c r="G12" s="11">
        <v>125768</v>
      </c>
      <c r="H12" s="4">
        <f t="shared" si="0"/>
        <v>4.8557661726353285E-2</v>
      </c>
      <c r="I12" s="4">
        <f t="shared" si="1"/>
        <v>35839.222000000002</v>
      </c>
      <c r="J12" s="4">
        <f t="shared" si="2"/>
        <v>5.5079320639270568E-2</v>
      </c>
      <c r="K12" s="4">
        <f t="shared" si="3"/>
        <v>2.5167957049960513E-2</v>
      </c>
      <c r="L12" s="4">
        <f t="shared" si="4"/>
        <v>8.0247277689231081E-2</v>
      </c>
      <c r="M12" s="29">
        <v>0.113</v>
      </c>
      <c r="N12" s="12">
        <v>0.16711682673869227</v>
      </c>
      <c r="O12" s="30">
        <v>47722</v>
      </c>
      <c r="P12" s="4">
        <v>2.41</v>
      </c>
      <c r="Q12" s="30">
        <v>12289</v>
      </c>
      <c r="R12" s="29">
        <f t="shared" si="5"/>
        <v>0.25751225849712922</v>
      </c>
      <c r="S12" s="29">
        <v>0.307</v>
      </c>
      <c r="T12" s="29">
        <v>0.32600000000000001</v>
      </c>
      <c r="U12" s="29">
        <v>0.39300000000000002</v>
      </c>
      <c r="V12" s="29">
        <v>0.11</v>
      </c>
      <c r="W12" s="29">
        <v>0.249</v>
      </c>
      <c r="X12" s="29">
        <v>0.751</v>
      </c>
      <c r="Y12" s="4">
        <v>0.29598772735803636</v>
      </c>
      <c r="Z12" s="4">
        <v>0.37186757949881272</v>
      </c>
      <c r="AA12" s="4">
        <v>4.5859207337473175E-3</v>
      </c>
      <c r="AB12" s="4">
        <v>2.5296004047360647E-2</v>
      </c>
      <c r="AC12" s="4">
        <v>6.5280010444801668E-4</v>
      </c>
      <c r="AD12" s="4">
        <v>0.20484867277578764</v>
      </c>
      <c r="AE12" s="4">
        <v>9.6761295481807272E-2</v>
      </c>
      <c r="AF12" s="4">
        <v>0.11149460947801132</v>
      </c>
      <c r="AG12" s="4">
        <v>0.47754595516947179</v>
      </c>
      <c r="AH12" s="4">
        <v>0.87221748235476615</v>
      </c>
      <c r="AI12" s="30">
        <v>54231</v>
      </c>
      <c r="AJ12" s="29">
        <v>0.16700000000000001</v>
      </c>
      <c r="AK12" s="4">
        <v>0.54033778969867152</v>
      </c>
      <c r="AL12" s="4">
        <v>0.45966221030132853</v>
      </c>
      <c r="AM12" s="4"/>
      <c r="AN12" s="4"/>
      <c r="AO12" s="4"/>
      <c r="AP12" s="4"/>
    </row>
    <row r="13" spans="1:42" ht="15.75" customHeight="1" x14ac:dyDescent="0.2">
      <c r="A13" s="11" t="s">
        <v>136</v>
      </c>
      <c r="B13" s="11" t="str">
        <f>VLOOKUP(A13,lookup_name!$A$1:$B$38,2,FALSE)</f>
        <v>Wilmington, DE</v>
      </c>
      <c r="C13" s="11">
        <v>4808</v>
      </c>
      <c r="D13" s="11">
        <v>5293</v>
      </c>
      <c r="E13" s="11">
        <v>5928</v>
      </c>
      <c r="F13" s="11">
        <v>7356</v>
      </c>
      <c r="G13" s="11">
        <v>66082</v>
      </c>
      <c r="H13" s="4">
        <f t="shared" si="0"/>
        <v>0.11131624345510124</v>
      </c>
      <c r="I13" s="4">
        <f t="shared" si="1"/>
        <v>16695.896000000001</v>
      </c>
      <c r="J13" s="4">
        <f t="shared" si="2"/>
        <v>0.28797496103233994</v>
      </c>
      <c r="K13" s="4">
        <f t="shared" si="3"/>
        <v>2.9049054929426967E-2</v>
      </c>
      <c r="L13" s="4">
        <f t="shared" si="4"/>
        <v>0.31702401596176688</v>
      </c>
      <c r="M13" s="29">
        <v>9.8000000000000004E-2</v>
      </c>
      <c r="N13" s="12">
        <v>0.20159932064255892</v>
      </c>
      <c r="O13" s="30">
        <v>29708</v>
      </c>
      <c r="P13" s="4">
        <v>2.2599999999999998</v>
      </c>
      <c r="Q13" s="30">
        <v>5915</v>
      </c>
      <c r="R13" s="29">
        <f t="shared" si="5"/>
        <v>0.19910461828463713</v>
      </c>
      <c r="S13" s="29">
        <v>0.23</v>
      </c>
      <c r="T13" s="29">
        <v>0.35199999999999998</v>
      </c>
      <c r="U13" s="29">
        <v>0.47099999999999997</v>
      </c>
      <c r="V13" s="29">
        <v>0.13400000000000001</v>
      </c>
      <c r="W13" s="29">
        <v>0.438</v>
      </c>
      <c r="X13" s="29">
        <v>0.56200000000000006</v>
      </c>
      <c r="Y13" s="4">
        <v>0.34548156535277053</v>
      </c>
      <c r="Z13" s="4">
        <v>0.57241525723586439</v>
      </c>
      <c r="AA13" s="4">
        <v>1.6700870426721393E-3</v>
      </c>
      <c r="AB13" s="4">
        <v>1.3417309461467694E-2</v>
      </c>
      <c r="AC13" s="4">
        <v>1.5568608024909772E-4</v>
      </c>
      <c r="AD13" s="4">
        <v>3.3925412214280658E-2</v>
      </c>
      <c r="AE13" s="4">
        <v>3.2934682612695491E-2</v>
      </c>
      <c r="AF13" s="4">
        <v>0.1006119772694157</v>
      </c>
      <c r="AG13" s="4">
        <v>0.38714847734227015</v>
      </c>
      <c r="AH13" s="4">
        <v>0.72111321579484189</v>
      </c>
      <c r="AI13" s="30">
        <v>69694</v>
      </c>
      <c r="AJ13" s="29">
        <v>0.13500000000000001</v>
      </c>
      <c r="AK13" s="4">
        <v>0.46203042951393564</v>
      </c>
      <c r="AL13" s="4">
        <v>0.53796957048606431</v>
      </c>
      <c r="AM13" s="4"/>
      <c r="AN13" s="4"/>
      <c r="AO13" s="4"/>
      <c r="AP13" s="4"/>
    </row>
    <row r="14" spans="1:42" ht="15.75" customHeight="1" x14ac:dyDescent="0.2">
      <c r="A14" s="11" t="s">
        <v>146</v>
      </c>
      <c r="B14" s="11" t="str">
        <f>VLOOKUP(A14,lookup_name!$A$1:$B$38,2,FALSE)</f>
        <v>Gainesville, FL</v>
      </c>
      <c r="C14" s="11">
        <v>1037</v>
      </c>
      <c r="D14" s="11">
        <v>1260</v>
      </c>
      <c r="E14" s="11">
        <v>1573</v>
      </c>
      <c r="F14" s="11">
        <v>1855</v>
      </c>
      <c r="G14" s="11">
        <v>44082</v>
      </c>
      <c r="H14" s="4">
        <f t="shared" si="0"/>
        <v>4.2080667846286467E-2</v>
      </c>
      <c r="I14" s="4">
        <f t="shared" si="1"/>
        <v>31373.34</v>
      </c>
      <c r="J14" s="4">
        <f t="shared" si="2"/>
        <v>3.3053541637581466E-2</v>
      </c>
      <c r="K14" s="4">
        <f t="shared" si="3"/>
        <v>7.1079457909167462E-3</v>
      </c>
      <c r="L14" s="4">
        <f t="shared" si="4"/>
        <v>4.0161487428498212E-2</v>
      </c>
      <c r="M14" s="29">
        <v>5.0999999999999997E-2</v>
      </c>
      <c r="N14" s="12">
        <v>0.15286914999513512</v>
      </c>
      <c r="O14" s="30">
        <v>51180</v>
      </c>
      <c r="P14" s="4">
        <v>2.33</v>
      </c>
      <c r="Q14" s="30">
        <v>7190</v>
      </c>
      <c r="R14" s="29">
        <f t="shared" si="5"/>
        <v>0.14048456428292302</v>
      </c>
      <c r="S14" s="29">
        <v>0.16</v>
      </c>
      <c r="T14" s="29">
        <v>0.27200000000000002</v>
      </c>
      <c r="U14" s="29">
        <v>0.42799999999999999</v>
      </c>
      <c r="V14" s="29">
        <v>9.9000000000000005E-2</v>
      </c>
      <c r="W14" s="29">
        <v>0.38700000000000001</v>
      </c>
      <c r="X14" s="29">
        <v>0.61299999999999999</v>
      </c>
      <c r="Y14" s="4">
        <v>0.64547829145803859</v>
      </c>
      <c r="Z14" s="4">
        <v>0.20712366496770476</v>
      </c>
      <c r="AA14" s="4">
        <v>4.108943125940229E-3</v>
      </c>
      <c r="AB14" s="4">
        <v>6.7254941584151004E-2</v>
      </c>
      <c r="AC14" s="4">
        <v>1.0103958506410401E-3</v>
      </c>
      <c r="AD14" s="4">
        <v>1.3052817507540547E-2</v>
      </c>
      <c r="AE14" s="4">
        <v>6.1970945505983789E-2</v>
      </c>
      <c r="AF14" s="4">
        <v>4.9757537423571578E-2</v>
      </c>
      <c r="AG14" s="4">
        <v>0.30534471853257433</v>
      </c>
      <c r="AH14" s="4">
        <v>0.69765970904490826</v>
      </c>
      <c r="AI14" s="30">
        <v>57807</v>
      </c>
      <c r="AJ14" s="29">
        <v>0.17</v>
      </c>
      <c r="AK14" s="4">
        <v>0.37069167643610784</v>
      </c>
      <c r="AL14" s="4">
        <v>0.6293083235638921</v>
      </c>
      <c r="AM14" s="4"/>
      <c r="AN14" s="4"/>
      <c r="AO14" s="4"/>
      <c r="AP14" s="4"/>
    </row>
    <row r="15" spans="1:42" ht="15.75" customHeight="1" x14ac:dyDescent="0.2">
      <c r="A15" s="11" t="s">
        <v>156</v>
      </c>
      <c r="B15" s="11" t="str">
        <f>VLOOKUP(A15,lookup_name!$A$1:$B$38,2,FALSE)</f>
        <v>Jacksonville, FL</v>
      </c>
      <c r="C15" s="11">
        <v>7669</v>
      </c>
      <c r="D15" s="11">
        <v>8597</v>
      </c>
      <c r="E15" s="11">
        <v>10348</v>
      </c>
      <c r="F15" s="11">
        <v>11869</v>
      </c>
      <c r="G15" s="11">
        <v>155567</v>
      </c>
      <c r="H15" s="4">
        <f t="shared" si="0"/>
        <v>7.6295101146129959E-2</v>
      </c>
      <c r="I15" s="4">
        <f t="shared" si="1"/>
        <v>152080.72399999999</v>
      </c>
      <c r="J15" s="4">
        <f t="shared" si="2"/>
        <v>5.0427166561884597E-2</v>
      </c>
      <c r="K15" s="4">
        <f t="shared" si="3"/>
        <v>6.102022502207447E-3</v>
      </c>
      <c r="L15" s="4">
        <f t="shared" si="4"/>
        <v>5.6529189064092045E-2</v>
      </c>
      <c r="M15" s="29">
        <v>5.5E-2</v>
      </c>
      <c r="N15" s="12">
        <v>0.19609014191878452</v>
      </c>
      <c r="O15" s="30">
        <v>348809</v>
      </c>
      <c r="P15" s="4">
        <v>2.5299999999999998</v>
      </c>
      <c r="Q15" s="30">
        <v>90476</v>
      </c>
      <c r="R15" s="29">
        <f t="shared" si="5"/>
        <v>0.25938550897482576</v>
      </c>
      <c r="S15" s="29">
        <v>0.28999999999999998</v>
      </c>
      <c r="T15" s="29">
        <v>0.35299999999999998</v>
      </c>
      <c r="U15" s="29">
        <v>0.317</v>
      </c>
      <c r="V15" s="29">
        <v>0.1</v>
      </c>
      <c r="W15" s="29">
        <v>0.56399999999999995</v>
      </c>
      <c r="X15" s="29">
        <v>0.436</v>
      </c>
      <c r="Y15" s="4">
        <v>0.56283075232025248</v>
      </c>
      <c r="Z15" s="4">
        <v>0.30880632207852071</v>
      </c>
      <c r="AA15" s="4">
        <v>2.1008589587894798E-3</v>
      </c>
      <c r="AB15" s="4">
        <v>4.8341917011638938E-2</v>
      </c>
      <c r="AC15" s="4">
        <v>6.748012161934563E-4</v>
      </c>
      <c r="AD15" s="4">
        <v>2.5736630293145171E-2</v>
      </c>
      <c r="AE15" s="4">
        <v>5.1508718121459789E-2</v>
      </c>
      <c r="AF15" s="4">
        <v>4.9447868877067556E-2</v>
      </c>
      <c r="AG15" s="4">
        <v>0.28239841631718687</v>
      </c>
      <c r="AH15" s="4">
        <v>0.70637601208402523</v>
      </c>
      <c r="AI15" s="30">
        <v>76190</v>
      </c>
      <c r="AJ15" s="29">
        <v>0.13500000000000001</v>
      </c>
      <c r="AK15" s="4">
        <v>0.61114822151951353</v>
      </c>
      <c r="AL15" s="4">
        <v>0.38885177848048647</v>
      </c>
      <c r="AM15" s="4"/>
      <c r="AN15" s="4"/>
      <c r="AO15" s="4"/>
      <c r="AP15" s="4"/>
    </row>
    <row r="16" spans="1:42" ht="15.75" customHeight="1" x14ac:dyDescent="0.2">
      <c r="A16" s="11" t="s">
        <v>165</v>
      </c>
      <c r="B16" s="11" t="str">
        <f>VLOOKUP(A16,lookup_name!$A$1:$B$38,2,FALSE)</f>
        <v>Tampa, FL</v>
      </c>
      <c r="C16" s="11">
        <v>11592</v>
      </c>
      <c r="D16" s="11">
        <v>13697</v>
      </c>
      <c r="E16" s="11">
        <v>13510</v>
      </c>
      <c r="F16" s="11">
        <v>16340</v>
      </c>
      <c r="G16" s="11">
        <v>352376</v>
      </c>
      <c r="H16" s="4">
        <f t="shared" si="0"/>
        <v>4.6370921969714166E-2</v>
      </c>
      <c r="I16" s="4">
        <f t="shared" si="1"/>
        <v>79449.434999999998</v>
      </c>
      <c r="J16" s="4">
        <f t="shared" si="2"/>
        <v>0.14590412128166802</v>
      </c>
      <c r="K16" s="4">
        <f t="shared" si="3"/>
        <v>2.6494839138881229E-2</v>
      </c>
      <c r="L16" s="4">
        <f t="shared" si="4"/>
        <v>0.17239896042054925</v>
      </c>
      <c r="M16" s="29">
        <v>5.8000000000000003E-2</v>
      </c>
      <c r="N16" s="12">
        <v>0.18276536199963628</v>
      </c>
      <c r="O16" s="30">
        <v>156705</v>
      </c>
      <c r="P16" s="4">
        <v>2.4500000000000002</v>
      </c>
      <c r="Q16" s="30">
        <v>37522</v>
      </c>
      <c r="R16" s="29">
        <f t="shared" si="5"/>
        <v>0.23944354041032515</v>
      </c>
      <c r="S16" s="29">
        <v>0.27100000000000002</v>
      </c>
      <c r="T16" s="29">
        <v>0.32500000000000001</v>
      </c>
      <c r="U16" s="29">
        <v>0.35799999999999998</v>
      </c>
      <c r="V16" s="29">
        <v>0.10100000000000001</v>
      </c>
      <c r="W16" s="29">
        <v>0.49299999999999999</v>
      </c>
      <c r="X16" s="29">
        <v>0.50700000000000001</v>
      </c>
      <c r="Y16" s="4">
        <v>0.61606367071470425</v>
      </c>
      <c r="Z16" s="4">
        <v>0.23321091555699247</v>
      </c>
      <c r="AA16" s="4">
        <v>2.3894198710824629E-3</v>
      </c>
      <c r="AB16" s="4">
        <v>4.4931701994382588E-2</v>
      </c>
      <c r="AC16" s="4">
        <v>7.4764088989472404E-4</v>
      </c>
      <c r="AD16" s="4">
        <v>2.9357533997453979E-2</v>
      </c>
      <c r="AE16" s="4">
        <v>7.3299116975489506E-2</v>
      </c>
      <c r="AF16" s="4">
        <v>5.7714654615881211E-2</v>
      </c>
      <c r="AG16" s="4">
        <v>0.2935383531897412</v>
      </c>
      <c r="AH16" s="4">
        <v>0.63761957861376839</v>
      </c>
      <c r="AI16" s="30">
        <v>91281</v>
      </c>
      <c r="AJ16" s="29">
        <v>0.128</v>
      </c>
      <c r="AK16" s="4">
        <v>0.54366484796273251</v>
      </c>
      <c r="AL16" s="4">
        <v>0.45633515203726749</v>
      </c>
      <c r="AM16" s="4"/>
      <c r="AN16" s="4"/>
      <c r="AO16" s="4"/>
      <c r="AP16" s="4"/>
    </row>
    <row r="17" spans="1:42" ht="15.75" customHeight="1" x14ac:dyDescent="0.2">
      <c r="A17" s="11" t="s">
        <v>173</v>
      </c>
      <c r="B17" s="11" t="str">
        <f>VLOOKUP(A17,lookup_name!$A$1:$B$38,2,FALSE)</f>
        <v>Indianapolis, IN</v>
      </c>
      <c r="C17" s="11">
        <v>14484</v>
      </c>
      <c r="D17" s="11">
        <v>19721</v>
      </c>
      <c r="E17" s="11">
        <v>19713</v>
      </c>
      <c r="F17" s="11">
        <v>25500</v>
      </c>
      <c r="G17" s="11">
        <v>171814</v>
      </c>
      <c r="H17" s="4">
        <f t="shared" si="0"/>
        <v>0.14841631066152933</v>
      </c>
      <c r="I17" s="4">
        <f t="shared" si="1"/>
        <v>157699.5</v>
      </c>
      <c r="J17" s="4">
        <f t="shared" si="2"/>
        <v>9.1845567043649476E-2</v>
      </c>
      <c r="K17" s="4">
        <f t="shared" si="3"/>
        <v>3.3208729260397148E-2</v>
      </c>
      <c r="L17" s="4">
        <f t="shared" si="4"/>
        <v>0.12505429630404663</v>
      </c>
      <c r="M17" s="29">
        <v>5.7000000000000002E-2</v>
      </c>
      <c r="N17" s="12">
        <v>0.18163717653933173</v>
      </c>
      <c r="O17" s="30">
        <v>342825</v>
      </c>
      <c r="P17" s="4">
        <v>2.4900000000000002</v>
      </c>
      <c r="Q17" s="30">
        <v>82766</v>
      </c>
      <c r="R17" s="29">
        <f t="shared" si="5"/>
        <v>0.24142346678334428</v>
      </c>
      <c r="S17" s="29">
        <v>0.27500000000000002</v>
      </c>
      <c r="T17" s="29">
        <v>0.32600000000000001</v>
      </c>
      <c r="U17" s="29">
        <v>0.372</v>
      </c>
      <c r="V17" s="29">
        <v>0.10199999999999999</v>
      </c>
      <c r="W17" s="29">
        <v>0.54</v>
      </c>
      <c r="X17" s="29">
        <v>0.46</v>
      </c>
      <c r="Y17" s="4">
        <v>0.58959358720569777</v>
      </c>
      <c r="Z17" s="4">
        <v>0.28964661307334938</v>
      </c>
      <c r="AA17" s="4">
        <v>2.1543915425466451E-3</v>
      </c>
      <c r="AB17" s="4">
        <v>3.7200924329441318E-2</v>
      </c>
      <c r="AC17" s="4">
        <v>1.72535361122262E-4</v>
      </c>
      <c r="AD17" s="4">
        <v>3.888371921825378E-2</v>
      </c>
      <c r="AE17" s="4">
        <v>4.2348229269588804E-2</v>
      </c>
      <c r="AF17" s="4">
        <v>5.7177569993416791E-2</v>
      </c>
      <c r="AG17" s="4">
        <v>0.30923415346902949</v>
      </c>
      <c r="AH17" s="4">
        <v>0.72321624500238169</v>
      </c>
      <c r="AI17" s="30">
        <v>71733</v>
      </c>
      <c r="AJ17" s="29">
        <v>0.13300000000000001</v>
      </c>
      <c r="AK17" s="4">
        <v>0.54499817691241892</v>
      </c>
      <c r="AL17" s="4">
        <v>0.45500182308758114</v>
      </c>
      <c r="AM17" s="4"/>
      <c r="AN17" s="4"/>
      <c r="AO17" s="4"/>
      <c r="AP17" s="4"/>
    </row>
    <row r="18" spans="1:42" ht="15.75" customHeight="1" x14ac:dyDescent="0.2">
      <c r="A18" s="11" t="s">
        <v>183</v>
      </c>
      <c r="B18" s="11" t="str">
        <f>VLOOKUP(A18,lookup_name!$A$1:$B$38,2,FALSE)</f>
        <v>South Bend, IN</v>
      </c>
      <c r="C18" s="11">
        <v>1324</v>
      </c>
      <c r="D18" s="11">
        <v>1873</v>
      </c>
      <c r="E18" s="11">
        <v>2082</v>
      </c>
      <c r="F18" s="11">
        <v>2597</v>
      </c>
      <c r="G18" s="11">
        <v>32420</v>
      </c>
      <c r="H18" s="4">
        <f t="shared" si="0"/>
        <v>8.0104873534855028E-2</v>
      </c>
      <c r="I18" s="4">
        <f t="shared" si="1"/>
        <v>16836.615999999998</v>
      </c>
      <c r="J18" s="4">
        <f t="shared" si="2"/>
        <v>7.8638130132563461E-2</v>
      </c>
      <c r="K18" s="4">
        <f t="shared" si="3"/>
        <v>3.2607502600284999E-2</v>
      </c>
      <c r="L18" s="4">
        <f t="shared" si="4"/>
        <v>0.11124563273284846</v>
      </c>
      <c r="M18" s="29">
        <v>0.06</v>
      </c>
      <c r="N18" s="12">
        <v>0.19147692966908827</v>
      </c>
      <c r="O18" s="30">
        <v>39709</v>
      </c>
      <c r="P18" s="4">
        <v>2.5</v>
      </c>
      <c r="Q18" s="30">
        <v>10993</v>
      </c>
      <c r="R18" s="29">
        <f t="shared" si="5"/>
        <v>0.27683900375229797</v>
      </c>
      <c r="S18" s="29">
        <v>0.30099999999999999</v>
      </c>
      <c r="T18" s="29">
        <v>0.36199999999999999</v>
      </c>
      <c r="U18" s="29">
        <v>0.36799999999999999</v>
      </c>
      <c r="V18" s="29">
        <v>0.14399999999999999</v>
      </c>
      <c r="W18" s="29">
        <v>0.57599999999999996</v>
      </c>
      <c r="X18" s="29">
        <v>0.42399999999999999</v>
      </c>
      <c r="Y18" s="4">
        <v>0.59954618935395287</v>
      </c>
      <c r="Z18" s="4">
        <v>0.25367625577001734</v>
      </c>
      <c r="AA18" s="4">
        <v>4.7718286816119046E-3</v>
      </c>
      <c r="AB18" s="4">
        <v>1.8220594823052803E-2</v>
      </c>
      <c r="AC18" s="4">
        <v>4.6744444228034979E-4</v>
      </c>
      <c r="AD18" s="4">
        <v>5.3415265956410808E-2</v>
      </c>
      <c r="AE18" s="4">
        <v>6.9902420972673976E-2</v>
      </c>
      <c r="AF18" s="4">
        <v>8.1118692763512301E-2</v>
      </c>
      <c r="AG18" s="4">
        <v>0.38332734781827976</v>
      </c>
      <c r="AH18" s="4">
        <v>0.80499191955467764</v>
      </c>
      <c r="AI18" s="30">
        <v>62356</v>
      </c>
      <c r="AJ18" s="29">
        <v>0.125</v>
      </c>
      <c r="AK18" s="4">
        <v>0.56098113777733005</v>
      </c>
      <c r="AL18" s="4">
        <v>0.43901886222266995</v>
      </c>
      <c r="AM18" s="4"/>
      <c r="AN18" s="4"/>
      <c r="AO18" s="4"/>
      <c r="AP18" s="4"/>
    </row>
    <row r="19" spans="1:42" ht="15.75" customHeight="1" x14ac:dyDescent="0.2">
      <c r="A19" s="11" t="s">
        <v>192</v>
      </c>
      <c r="B19" s="11" t="str">
        <f>VLOOKUP(A19,lookup_name!$A$1:$B$38,2,FALSE)</f>
        <v>New Orleans, LA</v>
      </c>
      <c r="C19" s="11">
        <v>3070</v>
      </c>
      <c r="D19" s="11">
        <v>3110</v>
      </c>
      <c r="E19" s="11">
        <v>4441</v>
      </c>
      <c r="F19" s="11">
        <v>5520</v>
      </c>
      <c r="G19" s="11">
        <v>79579</v>
      </c>
      <c r="H19" s="4">
        <f t="shared" si="0"/>
        <v>6.9365033488734462E-2</v>
      </c>
      <c r="I19" s="4">
        <f t="shared" si="1"/>
        <v>77722.652000000002</v>
      </c>
      <c r="J19" s="4">
        <f t="shared" si="2"/>
        <v>3.9499424183312738E-2</v>
      </c>
      <c r="K19" s="4">
        <f t="shared" si="3"/>
        <v>5.1465047795847213E-4</v>
      </c>
      <c r="L19" s="4">
        <f t="shared" si="4"/>
        <v>4.0014074661271208E-2</v>
      </c>
      <c r="M19" s="29">
        <v>8.5000000000000006E-2</v>
      </c>
      <c r="N19" s="12">
        <v>0.2143954361544694</v>
      </c>
      <c r="O19" s="30">
        <v>154826</v>
      </c>
      <c r="P19" s="4">
        <v>2.4300000000000002</v>
      </c>
      <c r="Q19" s="30">
        <v>27639</v>
      </c>
      <c r="R19" s="29">
        <f t="shared" si="5"/>
        <v>0.17851652823169234</v>
      </c>
      <c r="S19" s="29">
        <v>0.21299999999999999</v>
      </c>
      <c r="T19" s="29">
        <v>0.38100000000000001</v>
      </c>
      <c r="U19" s="29">
        <v>0.46500000000000002</v>
      </c>
      <c r="V19" s="29">
        <v>0.13800000000000001</v>
      </c>
      <c r="W19" s="29">
        <v>0.498</v>
      </c>
      <c r="X19" s="29">
        <v>0.502</v>
      </c>
      <c r="Y19" s="4">
        <v>0.33400213163484122</v>
      </c>
      <c r="Z19" s="4">
        <v>0.59215231221038267</v>
      </c>
      <c r="AA19" s="4">
        <v>1.8479280458224814E-3</v>
      </c>
      <c r="AB19" s="4">
        <v>2.8894642542217359E-2</v>
      </c>
      <c r="AC19" s="4">
        <v>7.9233429350618147E-5</v>
      </c>
      <c r="AD19" s="4">
        <v>1.7513143803562437E-2</v>
      </c>
      <c r="AE19" s="4">
        <v>2.5510608333823216E-2</v>
      </c>
      <c r="AF19" s="4">
        <v>7.1527379937680768E-2</v>
      </c>
      <c r="AG19" s="4">
        <v>0.34425084186845895</v>
      </c>
      <c r="AH19" s="4">
        <v>0.67056045384045715</v>
      </c>
      <c r="AI19" s="30">
        <v>73963</v>
      </c>
      <c r="AJ19" s="29">
        <v>0.16200000000000001</v>
      </c>
      <c r="AK19" s="4">
        <v>0.46224148398847736</v>
      </c>
      <c r="AL19" s="4">
        <v>0.53775851601152258</v>
      </c>
      <c r="AM19" s="4"/>
      <c r="AN19" s="4"/>
      <c r="AO19" s="4"/>
      <c r="AP19" s="4"/>
    </row>
    <row r="20" spans="1:42" ht="15.75" customHeight="1" x14ac:dyDescent="0.2">
      <c r="A20" s="11" t="s">
        <v>202</v>
      </c>
      <c r="B20" s="11" t="str">
        <f>VLOOKUP(A20,lookup_name!$A$1:$B$38,2,FALSE)</f>
        <v>Boston, MA</v>
      </c>
      <c r="C20" s="11">
        <v>2705</v>
      </c>
      <c r="D20" s="11">
        <v>3371</v>
      </c>
      <c r="E20" s="11">
        <v>3571</v>
      </c>
      <c r="F20" s="11">
        <v>4031</v>
      </c>
      <c r="G20" s="11">
        <v>292933</v>
      </c>
      <c r="H20" s="4">
        <f t="shared" si="0"/>
        <v>1.3760825854376256E-2</v>
      </c>
      <c r="I20" s="4">
        <f t="shared" si="1"/>
        <v>176752.636</v>
      </c>
      <c r="J20" s="4">
        <f t="shared" si="2"/>
        <v>1.5303873601070368E-2</v>
      </c>
      <c r="K20" s="4">
        <f t="shared" si="3"/>
        <v>3.7679777516868265E-3</v>
      </c>
      <c r="L20" s="4">
        <f t="shared" si="4"/>
        <v>1.9071851352757196E-2</v>
      </c>
      <c r="M20" s="29">
        <v>6.9000000000000006E-2</v>
      </c>
      <c r="N20" s="12">
        <v>0.16521790850773074</v>
      </c>
      <c r="O20" s="30">
        <v>273188</v>
      </c>
      <c r="P20" s="4">
        <v>2.35</v>
      </c>
      <c r="Q20" s="30">
        <v>51313</v>
      </c>
      <c r="R20" s="29">
        <f t="shared" si="5"/>
        <v>0.18783035858090399</v>
      </c>
      <c r="S20" s="29">
        <v>0.214</v>
      </c>
      <c r="T20" s="29">
        <v>0.30099999999999999</v>
      </c>
      <c r="U20" s="29">
        <v>0.36</v>
      </c>
      <c r="V20" s="29">
        <v>0.10100000000000001</v>
      </c>
      <c r="W20" s="29">
        <v>0.35299999999999998</v>
      </c>
      <c r="X20" s="29">
        <v>0.64700000000000002</v>
      </c>
      <c r="Y20" s="4">
        <v>0.52111627879987121</v>
      </c>
      <c r="Z20" s="4">
        <v>0.24196969213405559</v>
      </c>
      <c r="AA20" s="4">
        <v>3.0856227677470457E-3</v>
      </c>
      <c r="AB20" s="4">
        <v>9.8219129990744586E-2</v>
      </c>
      <c r="AC20" s="4">
        <v>5.2805203923832851E-4</v>
      </c>
      <c r="AD20" s="4">
        <v>6.2630743653946025E-2</v>
      </c>
      <c r="AE20" s="4">
        <v>7.2450480614397253E-2</v>
      </c>
      <c r="AF20" s="4">
        <v>5.5992987420416446E-2</v>
      </c>
      <c r="AG20" s="4">
        <v>0.26514009780703102</v>
      </c>
      <c r="AH20" s="4">
        <v>0.56245963153200262</v>
      </c>
      <c r="AI20" s="30">
        <v>113307</v>
      </c>
      <c r="AJ20" s="29">
        <v>0.108</v>
      </c>
      <c r="AK20" s="4">
        <v>0.47605312092771279</v>
      </c>
      <c r="AL20" s="4">
        <v>0.52394687907228721</v>
      </c>
      <c r="AM20" s="4"/>
      <c r="AN20" s="4"/>
      <c r="AO20" s="4"/>
      <c r="AP20" s="4"/>
    </row>
    <row r="21" spans="1:42" ht="15.75" customHeight="1" x14ac:dyDescent="0.2">
      <c r="A21" s="11" t="s">
        <v>210</v>
      </c>
      <c r="B21" s="11" t="str">
        <f>VLOOKUP(A21,lookup_name!$A$1:$B$38,2,FALSE)</f>
        <v>Minneapolis-Saint Paul, MN</v>
      </c>
      <c r="C21" s="11">
        <v>1860</v>
      </c>
      <c r="D21" s="11">
        <v>2222</v>
      </c>
      <c r="E21" s="11">
        <v>8354</v>
      </c>
      <c r="F21" s="11">
        <v>8642</v>
      </c>
      <c r="G21" s="11">
        <v>275972</v>
      </c>
      <c r="H21" s="4">
        <f t="shared" si="0"/>
        <v>3.1314771063731102E-2</v>
      </c>
      <c r="I21" s="4">
        <f t="shared" si="1"/>
        <v>94094.036000000007</v>
      </c>
      <c r="J21" s="4">
        <f t="shared" si="2"/>
        <v>1.9767459013023948E-2</v>
      </c>
      <c r="K21" s="4">
        <f t="shared" si="3"/>
        <v>3.847215141244446E-3</v>
      </c>
      <c r="L21" s="4">
        <f t="shared" si="4"/>
        <v>2.3614674154268395E-2</v>
      </c>
      <c r="M21" s="29">
        <v>5.1999999999999998E-2</v>
      </c>
      <c r="N21" s="12">
        <v>0.14771656585071702</v>
      </c>
      <c r="O21" s="30">
        <v>178886</v>
      </c>
      <c r="P21" s="4">
        <v>2.2799999999999998</v>
      </c>
      <c r="Q21" s="30">
        <v>37481</v>
      </c>
      <c r="R21" s="29">
        <f t="shared" si="5"/>
        <v>0.20952450163791464</v>
      </c>
      <c r="S21" s="29">
        <v>0.22700000000000001</v>
      </c>
      <c r="T21" s="29">
        <v>0.252</v>
      </c>
      <c r="U21" s="29">
        <v>0.40300000000000002</v>
      </c>
      <c r="V21" s="29">
        <v>8.8999999999999996E-2</v>
      </c>
      <c r="W21" s="29">
        <v>0.47399999999999998</v>
      </c>
      <c r="X21" s="29">
        <v>0.52600000000000002</v>
      </c>
      <c r="Y21" s="4">
        <v>0.62853091375054182</v>
      </c>
      <c r="Z21" s="4">
        <v>0.18870955584449847</v>
      </c>
      <c r="AA21" s="4">
        <v>1.3822149358358302E-2</v>
      </c>
      <c r="AB21" s="4">
        <v>5.9123372340626E-2</v>
      </c>
      <c r="AC21" s="4">
        <v>2.7323948970169786E-4</v>
      </c>
      <c r="AD21" s="4">
        <v>4.9960427384250099E-2</v>
      </c>
      <c r="AE21" s="4">
        <v>5.9580341832023667E-2</v>
      </c>
      <c r="AF21" s="4">
        <v>4.8001018589253881E-2</v>
      </c>
      <c r="AG21" s="4">
        <v>0.24149477973007386</v>
      </c>
      <c r="AH21" s="4">
        <v>0.55258467023172908</v>
      </c>
      <c r="AI21" s="30">
        <v>93145</v>
      </c>
      <c r="AJ21" s="29">
        <v>8.5000000000000006E-2</v>
      </c>
      <c r="AK21" s="4">
        <v>0.43905056851849783</v>
      </c>
      <c r="AL21" s="4">
        <v>0.56094943148150223</v>
      </c>
      <c r="AM21" s="4"/>
      <c r="AN21" s="4"/>
      <c r="AO21" s="4"/>
      <c r="AP21" s="4"/>
    </row>
    <row r="22" spans="1:42" ht="15.75" customHeight="1" x14ac:dyDescent="0.2">
      <c r="A22" s="11" t="s">
        <v>220</v>
      </c>
      <c r="B22" s="11" t="str">
        <f>VLOOKUP(A22,lookup_name!$A$1:$B$38,2,FALSE)</f>
        <v>Kansas City, MO</v>
      </c>
      <c r="C22" s="11">
        <v>4453</v>
      </c>
      <c r="D22" s="11">
        <v>5052</v>
      </c>
      <c r="E22" s="11">
        <v>6161</v>
      </c>
      <c r="F22" s="11">
        <v>7455</v>
      </c>
      <c r="G22" s="11">
        <v>119674</v>
      </c>
      <c r="H22" s="4">
        <f t="shared" si="0"/>
        <v>6.2294232665407692E-2</v>
      </c>
      <c r="I22" s="4">
        <f t="shared" si="1"/>
        <v>95308.290000000008</v>
      </c>
      <c r="J22" s="4">
        <f t="shared" si="2"/>
        <v>4.6722063736533301E-2</v>
      </c>
      <c r="K22" s="4">
        <f t="shared" si="3"/>
        <v>6.2848677696347287E-3</v>
      </c>
      <c r="L22" s="4">
        <f t="shared" si="4"/>
        <v>5.3006931506168031E-2</v>
      </c>
      <c r="M22" s="29">
        <v>4.9000000000000002E-2</v>
      </c>
      <c r="N22" s="12">
        <v>0.19257346922986085</v>
      </c>
      <c r="O22" s="30">
        <v>206295</v>
      </c>
      <c r="P22" s="4">
        <v>2.34</v>
      </c>
      <c r="Q22" s="30">
        <v>49748</v>
      </c>
      <c r="R22" s="29">
        <f t="shared" si="5"/>
        <v>0.2411498097384813</v>
      </c>
      <c r="S22" s="29">
        <v>0.26800000000000002</v>
      </c>
      <c r="T22" s="29">
        <v>0.33</v>
      </c>
      <c r="U22" s="29">
        <v>0.371</v>
      </c>
      <c r="V22" s="29">
        <v>0.104</v>
      </c>
      <c r="W22" s="29">
        <v>0.53800000000000003</v>
      </c>
      <c r="X22" s="29">
        <v>0.46200000000000002</v>
      </c>
      <c r="Y22" s="4">
        <v>0.603131782440681</v>
      </c>
      <c r="Z22" s="4">
        <v>0.27664213959662676</v>
      </c>
      <c r="AA22" s="4">
        <v>3.4652800117273871E-3</v>
      </c>
      <c r="AB22" s="4">
        <v>2.7811824300937784E-2</v>
      </c>
      <c r="AC22" s="4">
        <v>2.5002137804942606E-3</v>
      </c>
      <c r="AD22" s="4">
        <v>3.8612829272861277E-2</v>
      </c>
      <c r="AE22" s="4">
        <v>4.7835930596671537E-2</v>
      </c>
      <c r="AF22" s="4">
        <v>4.5311272274053266E-2</v>
      </c>
      <c r="AG22" s="4">
        <v>0.27450484542506975</v>
      </c>
      <c r="AH22" s="4">
        <v>0.67411468258627383</v>
      </c>
      <c r="AI22" s="30">
        <v>77114</v>
      </c>
      <c r="AJ22" s="29">
        <v>0.11899999999999999</v>
      </c>
      <c r="AK22" s="4">
        <v>0.53672168496570449</v>
      </c>
      <c r="AL22" s="4">
        <v>0.46327831503429556</v>
      </c>
      <c r="AM22" s="4"/>
      <c r="AN22" s="4"/>
      <c r="AO22" s="4"/>
      <c r="AP22" s="4"/>
    </row>
    <row r="23" spans="1:42" ht="15.75" customHeight="1" x14ac:dyDescent="0.2">
      <c r="A23" s="11" t="s">
        <v>230</v>
      </c>
      <c r="B23" s="11" t="str">
        <f>VLOOKUP(A23,lookup_name!$A$1:$B$38,2,FALSE)</f>
        <v>St Louis, MO</v>
      </c>
      <c r="C23" s="11">
        <v>7386</v>
      </c>
      <c r="D23" s="11">
        <v>8525</v>
      </c>
      <c r="E23" s="11">
        <v>10444</v>
      </c>
      <c r="F23" s="11">
        <v>12402</v>
      </c>
      <c r="G23" s="11">
        <v>207619</v>
      </c>
      <c r="H23" s="4">
        <f t="shared" si="0"/>
        <v>5.9734417370279215E-2</v>
      </c>
      <c r="I23" s="4">
        <f t="shared" si="1"/>
        <v>80253.394000000015</v>
      </c>
      <c r="J23" s="4">
        <f t="shared" si="2"/>
        <v>9.2033490820338376E-2</v>
      </c>
      <c r="K23" s="4">
        <f t="shared" si="3"/>
        <v>1.4192546174433442E-2</v>
      </c>
      <c r="L23" s="4">
        <f t="shared" si="4"/>
        <v>0.10622603699477182</v>
      </c>
      <c r="M23" s="29">
        <v>5.8000000000000003E-2</v>
      </c>
      <c r="N23" s="12">
        <v>0.20494964047665148</v>
      </c>
      <c r="O23" s="30">
        <v>143566</v>
      </c>
      <c r="P23" s="4">
        <v>2.0499999999999998</v>
      </c>
      <c r="Q23" s="30">
        <v>27034</v>
      </c>
      <c r="R23" s="29">
        <f t="shared" si="5"/>
        <v>0.18830363735146205</v>
      </c>
      <c r="S23" s="29">
        <v>0.222</v>
      </c>
      <c r="T23" s="29">
        <v>0.32900000000000001</v>
      </c>
      <c r="U23" s="29">
        <v>0.45400000000000001</v>
      </c>
      <c r="V23" s="29">
        <v>0.112</v>
      </c>
      <c r="W23" s="29">
        <v>0.441</v>
      </c>
      <c r="X23" s="29">
        <v>0.55900000000000005</v>
      </c>
      <c r="Y23" s="4">
        <v>0.46443984260392701</v>
      </c>
      <c r="Z23" s="4">
        <v>0.45663239352956425</v>
      </c>
      <c r="AA23" s="4">
        <v>2.5729466474570819E-3</v>
      </c>
      <c r="AB23" s="4">
        <v>3.3691161074992863E-2</v>
      </c>
      <c r="AC23" s="4">
        <v>3.6756380677958314E-4</v>
      </c>
      <c r="AD23" s="4">
        <v>1.1292741599362013E-2</v>
      </c>
      <c r="AE23" s="4">
        <v>3.100335073791716E-2</v>
      </c>
      <c r="AF23" s="4">
        <v>6.811312607944732E-2</v>
      </c>
      <c r="AG23" s="4">
        <v>0.33863804589193192</v>
      </c>
      <c r="AH23" s="4">
        <v>0.72636010362694303</v>
      </c>
      <c r="AI23" s="30">
        <v>65863</v>
      </c>
      <c r="AJ23" s="29">
        <v>0.126</v>
      </c>
      <c r="AK23" s="4">
        <v>0.45169469094353815</v>
      </c>
      <c r="AL23" s="4">
        <v>0.5483053090564618</v>
      </c>
      <c r="AM23" s="4"/>
      <c r="AN23" s="4"/>
      <c r="AO23" s="4"/>
      <c r="AP23" s="4"/>
    </row>
    <row r="24" spans="1:42" ht="15.75" customHeight="1" x14ac:dyDescent="0.2">
      <c r="A24" s="11" t="s">
        <v>239</v>
      </c>
      <c r="B24" s="11" t="str">
        <f>VLOOKUP(A24,lookup_name!$A$1:$B$38,2,FALSE)</f>
        <v>Las Vegas, NV</v>
      </c>
      <c r="C24" s="11">
        <v>20249</v>
      </c>
      <c r="D24" s="11">
        <v>38056</v>
      </c>
      <c r="E24" s="11">
        <v>36953</v>
      </c>
      <c r="F24" s="11">
        <v>52838</v>
      </c>
      <c r="G24" s="11">
        <v>362272</v>
      </c>
      <c r="H24" s="4">
        <f t="shared" si="0"/>
        <v>0.1458517357123929</v>
      </c>
      <c r="I24" s="4">
        <f t="shared" si="1"/>
        <v>110585.52800000001</v>
      </c>
      <c r="J24" s="4">
        <f t="shared" si="2"/>
        <v>0.18310714219314483</v>
      </c>
      <c r="K24" s="4">
        <f t="shared" si="3"/>
        <v>0.16102468670222381</v>
      </c>
      <c r="L24" s="4">
        <f t="shared" si="4"/>
        <v>0.34413182889536864</v>
      </c>
      <c r="M24" s="29">
        <v>6.9000000000000006E-2</v>
      </c>
      <c r="N24" s="12">
        <v>0.20619645854599949</v>
      </c>
      <c r="O24" s="30">
        <v>237308</v>
      </c>
      <c r="P24" s="4">
        <v>2.68</v>
      </c>
      <c r="Q24" s="30">
        <v>64866</v>
      </c>
      <c r="R24" s="29">
        <f t="shared" si="5"/>
        <v>0.27334097459841217</v>
      </c>
      <c r="S24" s="29">
        <v>0.31</v>
      </c>
      <c r="T24" s="29">
        <v>0.379</v>
      </c>
      <c r="U24" s="29">
        <v>0.3</v>
      </c>
      <c r="V24" s="29">
        <v>0.1</v>
      </c>
      <c r="W24" s="29">
        <v>0.53400000000000003</v>
      </c>
      <c r="X24" s="29">
        <v>0.46600000000000003</v>
      </c>
      <c r="Y24" s="4">
        <v>0.58491391480528832</v>
      </c>
      <c r="Z24" s="4">
        <v>0.1213554578540911</v>
      </c>
      <c r="AA24" s="4">
        <v>9.5688138580253615E-3</v>
      </c>
      <c r="AB24" s="4">
        <v>6.7341613480733614E-2</v>
      </c>
      <c r="AC24" s="4">
        <v>8.5650812759659571E-3</v>
      </c>
      <c r="AD24" s="4">
        <v>0.12642221305193657</v>
      </c>
      <c r="AE24" s="4">
        <v>8.1832905673959108E-2</v>
      </c>
      <c r="AF24" s="4">
        <v>4.9139039845922813E-2</v>
      </c>
      <c r="AG24" s="4">
        <v>0.27822784298672698</v>
      </c>
      <c r="AH24" s="4">
        <v>0.70446541007562447</v>
      </c>
      <c r="AI24" s="30">
        <v>81840</v>
      </c>
      <c r="AJ24" s="29">
        <v>0.14899999999999999</v>
      </c>
      <c r="AK24" s="4">
        <v>0.62575640096414786</v>
      </c>
      <c r="AL24" s="4">
        <v>0.37424359903585214</v>
      </c>
      <c r="AM24" s="4"/>
      <c r="AN24" s="4"/>
      <c r="AO24" s="4"/>
      <c r="AP24" s="4"/>
    </row>
    <row r="25" spans="1:42" ht="15.75" customHeight="1" x14ac:dyDescent="0.2">
      <c r="A25" s="11" t="s">
        <v>246</v>
      </c>
      <c r="B25" s="11" t="str">
        <f>VLOOKUP(A25,lookup_name!$A$1:$B$38,2,FALSE)</f>
        <v>Albuquerque, NM</v>
      </c>
      <c r="C25" s="11">
        <v>5627</v>
      </c>
      <c r="D25" s="11">
        <v>5330</v>
      </c>
      <c r="E25" s="11">
        <v>5523</v>
      </c>
      <c r="F25" s="11">
        <v>6595</v>
      </c>
      <c r="G25" s="11">
        <v>99091</v>
      </c>
      <c r="H25" s="4">
        <f t="shared" si="0"/>
        <v>6.655498481194054E-2</v>
      </c>
      <c r="I25" s="4">
        <f t="shared" si="1"/>
        <v>91191.297000000006</v>
      </c>
      <c r="J25" s="4">
        <f t="shared" si="2"/>
        <v>6.1705449808439498E-2</v>
      </c>
      <c r="K25" s="4">
        <f t="shared" si="3"/>
        <v>-3.2568897446430657E-3</v>
      </c>
      <c r="L25" s="4">
        <f t="shared" si="4"/>
        <v>5.8448560063796437E-2</v>
      </c>
      <c r="M25" s="29">
        <v>5.6000000000000001E-2</v>
      </c>
      <c r="N25" s="12">
        <v>0.21619528697628856</v>
      </c>
      <c r="O25" s="30">
        <v>229701</v>
      </c>
      <c r="P25" s="4">
        <v>2.42</v>
      </c>
      <c r="Q25" s="30">
        <v>55576</v>
      </c>
      <c r="R25" s="29">
        <f t="shared" si="5"/>
        <v>0.24194931672043221</v>
      </c>
      <c r="S25" s="29">
        <v>0.27100000000000002</v>
      </c>
      <c r="T25" s="29">
        <v>0.376</v>
      </c>
      <c r="U25" s="29">
        <v>0.35899999999999999</v>
      </c>
      <c r="V25" s="29">
        <v>0.125</v>
      </c>
      <c r="W25" s="29">
        <v>0.60299999999999998</v>
      </c>
      <c r="X25" s="29">
        <v>0.39700000000000002</v>
      </c>
      <c r="Y25" s="4">
        <v>0.70318513615025147</v>
      </c>
      <c r="Z25" s="4">
        <v>3.0902119201280408E-2</v>
      </c>
      <c r="AA25" s="4">
        <v>4.4908796014609766E-2</v>
      </c>
      <c r="AB25" s="4">
        <v>3.0282970557430053E-2</v>
      </c>
      <c r="AC25" s="4">
        <v>8.5467492911907815E-4</v>
      </c>
      <c r="AD25" s="4">
        <v>9.7873661559433806E-2</v>
      </c>
      <c r="AE25" s="4">
        <v>9.1992641587875387E-2</v>
      </c>
      <c r="AF25" s="4">
        <v>5.2460202604920403E-2</v>
      </c>
      <c r="AG25" s="4">
        <v>0.28184561381901035</v>
      </c>
      <c r="AH25" s="4">
        <v>0.69992610154878843</v>
      </c>
      <c r="AI25" s="30">
        <v>72426</v>
      </c>
      <c r="AJ25" s="29">
        <v>0.15</v>
      </c>
      <c r="AK25" s="4">
        <v>0.56555260969695387</v>
      </c>
      <c r="AL25" s="4">
        <v>0.43444739030304613</v>
      </c>
      <c r="AM25" s="4"/>
      <c r="AN25" s="4"/>
      <c r="AO25" s="4"/>
      <c r="AP25" s="4"/>
    </row>
    <row r="26" spans="1:42" ht="15.75" customHeight="1" x14ac:dyDescent="0.2">
      <c r="A26" s="11" t="s">
        <v>256</v>
      </c>
      <c r="B26" s="11" t="str">
        <f>VLOOKUP(A26,lookup_name!$A$1:$B$38,2,FALSE)</f>
        <v>New York, NY</v>
      </c>
      <c r="C26" s="11">
        <v>75110</v>
      </c>
      <c r="D26" s="11">
        <v>42192</v>
      </c>
      <c r="E26" s="11">
        <v>75696</v>
      </c>
      <c r="F26" s="11">
        <v>81321</v>
      </c>
      <c r="G26" s="11">
        <v>2132397</v>
      </c>
      <c r="H26" s="4">
        <f t="shared" si="0"/>
        <v>3.8135956859815502E-2</v>
      </c>
      <c r="I26" s="4">
        <f t="shared" si="1"/>
        <v>2144816.352</v>
      </c>
      <c r="J26" s="4">
        <f t="shared" si="2"/>
        <v>3.5019315257439815E-2</v>
      </c>
      <c r="K26" s="4">
        <f t="shared" si="3"/>
        <v>-1.5347700967173529E-2</v>
      </c>
      <c r="L26" s="4">
        <f t="shared" si="4"/>
        <v>1.9671614290266284E-2</v>
      </c>
      <c r="M26" s="29">
        <v>6.6000000000000003E-2</v>
      </c>
      <c r="N26" s="12">
        <v>0.20596566499020472</v>
      </c>
      <c r="O26" s="30">
        <v>3191691</v>
      </c>
      <c r="P26" s="4">
        <v>2.57</v>
      </c>
      <c r="Q26" s="30">
        <v>779648</v>
      </c>
      <c r="R26" s="29">
        <f t="shared" si="5"/>
        <v>0.24427427341807212</v>
      </c>
      <c r="S26" s="29">
        <v>0.28399999999999997</v>
      </c>
      <c r="T26" s="29">
        <v>0.38900000000000001</v>
      </c>
      <c r="U26" s="29">
        <v>0.32100000000000001</v>
      </c>
      <c r="V26" s="29">
        <v>0.11799999999999999</v>
      </c>
      <c r="W26" s="29">
        <v>0.32800000000000001</v>
      </c>
      <c r="X26" s="29">
        <v>0.67200000000000004</v>
      </c>
      <c r="Y26" s="4">
        <v>0.41330204765123479</v>
      </c>
      <c r="Z26" s="4">
        <v>0.23821333169124076</v>
      </c>
      <c r="AA26" s="4">
        <v>4.4016672967719514E-3</v>
      </c>
      <c r="AB26" s="4">
        <v>0.14287887944367431</v>
      </c>
      <c r="AC26" s="4">
        <v>6.3046329923127154E-4</v>
      </c>
      <c r="AD26" s="4">
        <v>0.14430115118326134</v>
      </c>
      <c r="AE26" s="4">
        <v>5.6272459434585524E-2</v>
      </c>
      <c r="AF26" s="4">
        <v>5.6549618160125721E-2</v>
      </c>
      <c r="AG26" s="4">
        <v>0.3072063406968249</v>
      </c>
      <c r="AH26" s="4">
        <v>0.64976795278115029</v>
      </c>
      <c r="AI26" s="30">
        <v>107000</v>
      </c>
      <c r="AJ26" s="29">
        <v>0.13</v>
      </c>
      <c r="AK26" s="4">
        <v>0.59611973715500655</v>
      </c>
      <c r="AL26" s="4">
        <v>0.40388026284499345</v>
      </c>
      <c r="AM26" s="4"/>
      <c r="AN26" s="4"/>
      <c r="AO26" s="4"/>
      <c r="AP26" s="4"/>
    </row>
    <row r="27" spans="1:42" ht="15.75" customHeight="1" x14ac:dyDescent="0.2">
      <c r="A27" s="11" t="s">
        <v>266</v>
      </c>
      <c r="B27" s="11" t="str">
        <f>VLOOKUP(A27,lookup_name!$A$1:$B$38,2,FALSE)</f>
        <v>Cincinnati, OH</v>
      </c>
      <c r="C27" s="11">
        <v>7888</v>
      </c>
      <c r="D27" s="11">
        <v>9915</v>
      </c>
      <c r="E27" s="11">
        <v>9714</v>
      </c>
      <c r="F27" s="11">
        <v>12029</v>
      </c>
      <c r="G27" s="11">
        <v>143889</v>
      </c>
      <c r="H27" s="4">
        <f t="shared" si="0"/>
        <v>8.3599163243889385E-2</v>
      </c>
      <c r="I27" s="4">
        <f t="shared" si="1"/>
        <v>84743.255999999994</v>
      </c>
      <c r="J27" s="4">
        <f t="shared" si="2"/>
        <v>9.3081153266048697E-2</v>
      </c>
      <c r="K27" s="4">
        <f t="shared" si="3"/>
        <v>2.391930751398082E-2</v>
      </c>
      <c r="L27" s="4">
        <f t="shared" si="4"/>
        <v>0.11700046078002951</v>
      </c>
      <c r="M27" s="29">
        <v>7.2999999999999995E-2</v>
      </c>
      <c r="N27" s="12">
        <v>0.18077750283295946</v>
      </c>
      <c r="O27" s="30">
        <v>138696</v>
      </c>
      <c r="P27" s="4">
        <v>2.09</v>
      </c>
      <c r="Q27" s="30">
        <v>29511</v>
      </c>
      <c r="R27" s="29">
        <f t="shared" si="5"/>
        <v>0.21277470150545078</v>
      </c>
      <c r="S27" s="29">
        <v>0.23599999999999999</v>
      </c>
      <c r="T27" s="29">
        <v>0.29699999999999999</v>
      </c>
      <c r="U27" s="29">
        <v>0.44600000000000001</v>
      </c>
      <c r="V27" s="29">
        <v>0.108</v>
      </c>
      <c r="W27" s="29">
        <v>0.38900000000000001</v>
      </c>
      <c r="X27" s="29">
        <v>0.61099999999999999</v>
      </c>
      <c r="Y27" s="4">
        <v>0.50327235725353248</v>
      </c>
      <c r="Z27" s="4">
        <v>0.4136616372688619</v>
      </c>
      <c r="AA27" s="4">
        <v>6.7726727609709035E-4</v>
      </c>
      <c r="AB27" s="4">
        <v>2.1850954946859298E-2</v>
      </c>
      <c r="AC27" s="4">
        <v>5.1868762120606433E-4</v>
      </c>
      <c r="AD27" s="4">
        <v>1.4235827769279816E-2</v>
      </c>
      <c r="AE27" s="4">
        <v>4.5783267864163313E-2</v>
      </c>
      <c r="AF27" s="4">
        <v>8.482941477127523E-2</v>
      </c>
      <c r="AG27" s="4">
        <v>0.37757155635062611</v>
      </c>
      <c r="AH27" s="4">
        <v>0.71618642984922054</v>
      </c>
      <c r="AI27" s="30">
        <v>68877</v>
      </c>
      <c r="AJ27" s="29">
        <v>0.13500000000000001</v>
      </c>
      <c r="AK27" s="4">
        <v>0.45140451058429948</v>
      </c>
      <c r="AL27" s="4">
        <v>0.54859548941570058</v>
      </c>
      <c r="AM27" s="4"/>
      <c r="AN27" s="4"/>
      <c r="AO27" s="4"/>
      <c r="AP27" s="4"/>
    </row>
    <row r="28" spans="1:42" ht="15.75" customHeight="1" x14ac:dyDescent="0.2">
      <c r="A28" s="11" t="s">
        <v>276</v>
      </c>
      <c r="B28" s="11" t="str">
        <f>VLOOKUP(A28,lookup_name!$A$1:$B$38,2,FALSE)</f>
        <v>Cleveland, OH</v>
      </c>
      <c r="C28" s="11">
        <v>4395</v>
      </c>
      <c r="D28" s="11">
        <v>4310</v>
      </c>
      <c r="E28" s="11">
        <v>1195</v>
      </c>
      <c r="F28" s="11">
        <v>2801</v>
      </c>
      <c r="G28" s="11">
        <v>99850</v>
      </c>
      <c r="H28" s="4">
        <f t="shared" si="0"/>
        <v>2.8052078117175763E-2</v>
      </c>
      <c r="I28" s="4">
        <f t="shared" si="1"/>
        <v>101628.51999999999</v>
      </c>
      <c r="J28" s="4">
        <f t="shared" si="2"/>
        <v>4.324573456348671E-2</v>
      </c>
      <c r="K28" s="4">
        <f t="shared" si="3"/>
        <v>-8.3637939428813886E-4</v>
      </c>
      <c r="L28" s="4">
        <f t="shared" si="4"/>
        <v>4.2409355169198575E-2</v>
      </c>
      <c r="M28" s="29">
        <v>0.124</v>
      </c>
      <c r="N28" s="12">
        <v>0.20960997153895719</v>
      </c>
      <c r="O28" s="30">
        <v>174920</v>
      </c>
      <c r="P28" s="4">
        <v>2.12</v>
      </c>
      <c r="Q28" s="30">
        <v>37278</v>
      </c>
      <c r="R28" s="29">
        <f t="shared" si="5"/>
        <v>0.21311456665904413</v>
      </c>
      <c r="S28" s="29">
        <v>0.252</v>
      </c>
      <c r="T28" s="29">
        <v>0.36299999999999999</v>
      </c>
      <c r="U28" s="29">
        <v>0.45</v>
      </c>
      <c r="V28" s="29">
        <v>0.13700000000000001</v>
      </c>
      <c r="W28" s="29">
        <v>0.41899999999999998</v>
      </c>
      <c r="X28" s="29">
        <v>0.58099999999999996</v>
      </c>
      <c r="Y28" s="4">
        <v>0.39708763444647055</v>
      </c>
      <c r="Z28" s="4">
        <v>0.47620985519042291</v>
      </c>
      <c r="AA28" s="4">
        <v>4.4895925453459279E-3</v>
      </c>
      <c r="AB28" s="4">
        <v>2.4769715989575589E-2</v>
      </c>
      <c r="AC28" s="4">
        <v>6.339169021028824E-4</v>
      </c>
      <c r="AD28" s="4">
        <v>3.8624582932243932E-2</v>
      </c>
      <c r="AE28" s="4">
        <v>5.8184701993838225E-2</v>
      </c>
      <c r="AF28" s="4">
        <v>0.12160289756429578</v>
      </c>
      <c r="AG28" s="4">
        <v>0.50777869609606685</v>
      </c>
      <c r="AH28" s="4">
        <v>0.86106519519665514</v>
      </c>
      <c r="AI28" s="30">
        <v>47716</v>
      </c>
      <c r="AJ28" s="29">
        <v>0.17499999999999999</v>
      </c>
      <c r="AK28" s="4">
        <v>0.47036359478618794</v>
      </c>
      <c r="AL28" s="4">
        <v>0.52963640521381206</v>
      </c>
      <c r="AM28" s="4"/>
      <c r="AN28" s="4"/>
      <c r="AO28" s="4"/>
      <c r="AP28" s="4"/>
    </row>
    <row r="29" spans="1:42" ht="15.75" customHeight="1" x14ac:dyDescent="0.2">
      <c r="A29" s="11" t="s">
        <v>285</v>
      </c>
      <c r="B29" s="11" t="str">
        <f>VLOOKUP(A29,lookup_name!$A$1:$B$38,2,FALSE)</f>
        <v>Columbus, OH</v>
      </c>
      <c r="C29" s="11">
        <v>12120</v>
      </c>
      <c r="D29" s="11">
        <v>15435</v>
      </c>
      <c r="E29" s="11">
        <v>15827</v>
      </c>
      <c r="F29" s="11">
        <v>19185</v>
      </c>
      <c r="G29" s="11">
        <v>238402</v>
      </c>
      <c r="H29" s="4">
        <f t="shared" si="0"/>
        <v>8.0473318176860931E-2</v>
      </c>
      <c r="I29" s="4">
        <f t="shared" si="1"/>
        <v>199806.92600000001</v>
      </c>
      <c r="J29" s="4">
        <f t="shared" si="2"/>
        <v>6.0658557952090207E-2</v>
      </c>
      <c r="K29" s="4">
        <f t="shared" si="3"/>
        <v>1.6591016469569227E-2</v>
      </c>
      <c r="L29" s="4">
        <f t="shared" si="4"/>
        <v>7.7249574421659431E-2</v>
      </c>
      <c r="M29" s="29">
        <v>5.3999999999999999E-2</v>
      </c>
      <c r="N29" s="12">
        <v>0.1547140355356498</v>
      </c>
      <c r="O29" s="30">
        <v>362626</v>
      </c>
      <c r="P29" s="4">
        <v>2.39</v>
      </c>
      <c r="Q29" s="30">
        <v>90390</v>
      </c>
      <c r="R29" s="29">
        <f t="shared" si="5"/>
        <v>0.24926508303320777</v>
      </c>
      <c r="S29" s="29">
        <v>0.27800000000000002</v>
      </c>
      <c r="T29" s="29">
        <v>0.27500000000000002</v>
      </c>
      <c r="U29" s="29">
        <v>0.36</v>
      </c>
      <c r="V29" s="29">
        <v>8.5999999999999993E-2</v>
      </c>
      <c r="W29" s="29">
        <v>0.44900000000000001</v>
      </c>
      <c r="X29" s="29">
        <v>0.55100000000000005</v>
      </c>
      <c r="Y29" s="4">
        <v>0.57399286227658064</v>
      </c>
      <c r="Z29" s="4">
        <v>0.29176597355240647</v>
      </c>
      <c r="AA29" s="4">
        <v>2.4722212536793693E-3</v>
      </c>
      <c r="AB29" s="4">
        <v>5.9256826446243811E-2</v>
      </c>
      <c r="AC29" s="4">
        <v>4.3303238519861565E-4</v>
      </c>
      <c r="AD29" s="4">
        <v>2.2792125334194148E-2</v>
      </c>
      <c r="AE29" s="4">
        <v>4.9286958751696981E-2</v>
      </c>
      <c r="AF29" s="4">
        <v>5.8105955769080134E-2</v>
      </c>
      <c r="AG29" s="4">
        <v>0.30845713987310375</v>
      </c>
      <c r="AH29" s="4">
        <v>0.72359069427400191</v>
      </c>
      <c r="AI29" s="30">
        <v>70667</v>
      </c>
      <c r="AJ29" s="29">
        <v>0.106</v>
      </c>
      <c r="AK29" s="4">
        <v>0.52807851615714263</v>
      </c>
      <c r="AL29" s="4">
        <v>0.47192148384285737</v>
      </c>
      <c r="AM29" s="4"/>
      <c r="AN29" s="4"/>
      <c r="AO29" s="4"/>
      <c r="AP29" s="4"/>
    </row>
    <row r="30" spans="1:42" ht="15.75" customHeight="1" x14ac:dyDescent="0.2">
      <c r="A30" s="11" t="s">
        <v>293</v>
      </c>
      <c r="B30" s="11" t="str">
        <f>VLOOKUP(A30,lookup_name!$A$1:$B$38,2,FALSE)</f>
        <v>Philadelphia, PA</v>
      </c>
      <c r="C30" s="11">
        <v>7690</v>
      </c>
      <c r="D30" s="11">
        <v>6800</v>
      </c>
      <c r="E30" s="11">
        <v>10770</v>
      </c>
      <c r="F30" s="11">
        <v>12013</v>
      </c>
      <c r="G30" s="11">
        <v>282465</v>
      </c>
      <c r="H30" s="4">
        <f t="shared" si="0"/>
        <v>4.2529162905138689E-2</v>
      </c>
      <c r="I30" s="4">
        <f t="shared" si="1"/>
        <v>289395</v>
      </c>
      <c r="J30" s="4">
        <f t="shared" si="2"/>
        <v>2.6572677482333835E-2</v>
      </c>
      <c r="K30" s="4">
        <f t="shared" si="3"/>
        <v>-3.0753813991257622E-3</v>
      </c>
      <c r="L30" s="4">
        <f t="shared" si="4"/>
        <v>2.3497296083208073E-2</v>
      </c>
      <c r="M30" s="29">
        <v>8.7999999999999995E-2</v>
      </c>
      <c r="N30" s="12">
        <v>0.19525573637190799</v>
      </c>
      <c r="O30" s="30">
        <v>613125</v>
      </c>
      <c r="P30" s="4">
        <v>2.5</v>
      </c>
      <c r="Q30" s="30">
        <v>138508</v>
      </c>
      <c r="R30" s="29">
        <f t="shared" si="5"/>
        <v>0.22590499490316004</v>
      </c>
      <c r="S30" s="29">
        <v>0.27</v>
      </c>
      <c r="T30" s="29">
        <v>0.36499999999999999</v>
      </c>
      <c r="U30" s="29">
        <v>0.372</v>
      </c>
      <c r="V30" s="29">
        <v>0.121</v>
      </c>
      <c r="W30" s="29">
        <v>0.52800000000000002</v>
      </c>
      <c r="X30" s="29">
        <v>0.47199999999999998</v>
      </c>
      <c r="Y30" s="4">
        <v>0.39330686530962716</v>
      </c>
      <c r="Z30" s="4">
        <v>0.4135815232202214</v>
      </c>
      <c r="AA30" s="4">
        <v>3.3227296840845988E-3</v>
      </c>
      <c r="AB30" s="4">
        <v>7.4152198091596053E-2</v>
      </c>
      <c r="AC30" s="4">
        <v>3.7179163734381434E-4</v>
      </c>
      <c r="AD30" s="4">
        <v>7.2706763256616527E-2</v>
      </c>
      <c r="AE30" s="4">
        <v>4.2558128800510395E-2</v>
      </c>
      <c r="AF30" s="4">
        <v>7.786991761811797E-2</v>
      </c>
      <c r="AG30" s="4">
        <v>0.3737012614159046</v>
      </c>
      <c r="AH30" s="4">
        <v>0.74706102786961537</v>
      </c>
      <c r="AI30" s="30">
        <v>72419</v>
      </c>
      <c r="AJ30" s="29">
        <v>0.159</v>
      </c>
      <c r="AK30" s="4">
        <v>0.53969092762487259</v>
      </c>
      <c r="AL30" s="4">
        <v>0.46030907237512741</v>
      </c>
      <c r="AM30" s="4"/>
      <c r="AN30" s="4"/>
      <c r="AO30" s="4"/>
      <c r="AP30" s="4"/>
    </row>
    <row r="31" spans="1:42" ht="15.75" customHeight="1" x14ac:dyDescent="0.2">
      <c r="A31" s="11" t="s">
        <v>302</v>
      </c>
      <c r="B31" s="11" t="str">
        <f>VLOOKUP(A31,lookup_name!$A$1:$B$38,2,FALSE)</f>
        <v>Pittsburgh, PA</v>
      </c>
      <c r="C31" s="11">
        <v>5178</v>
      </c>
      <c r="D31" s="11">
        <v>5788</v>
      </c>
      <c r="E31" s="11">
        <v>8458</v>
      </c>
      <c r="F31" s="11">
        <v>9543</v>
      </c>
      <c r="G31" s="11">
        <v>193411</v>
      </c>
      <c r="H31" s="4">
        <f t="shared" si="0"/>
        <v>4.9340523548298702E-2</v>
      </c>
      <c r="I31" s="4">
        <f t="shared" si="1"/>
        <v>74884.368000000002</v>
      </c>
      <c r="J31" s="4">
        <f t="shared" si="2"/>
        <v>6.9146607473538402E-2</v>
      </c>
      <c r="K31" s="4">
        <f t="shared" si="3"/>
        <v>8.1458923443141033E-3</v>
      </c>
      <c r="L31" s="4">
        <f t="shared" si="4"/>
        <v>7.7292499817852509E-2</v>
      </c>
      <c r="M31" s="29">
        <v>5.3999999999999999E-2</v>
      </c>
      <c r="N31" s="12">
        <v>0.20911691880804287</v>
      </c>
      <c r="O31" s="30">
        <v>140496</v>
      </c>
      <c r="P31" s="4">
        <v>1.98</v>
      </c>
      <c r="Q31" s="30">
        <v>21753</v>
      </c>
      <c r="R31" s="29">
        <f t="shared" si="5"/>
        <v>0.15483003074820637</v>
      </c>
      <c r="S31" s="29">
        <v>0.17499999999999999</v>
      </c>
      <c r="T31" s="29">
        <v>0.33400000000000002</v>
      </c>
      <c r="U31" s="29">
        <v>0.442</v>
      </c>
      <c r="V31" s="29">
        <v>0.13200000000000001</v>
      </c>
      <c r="W31" s="29">
        <v>0.46700000000000003</v>
      </c>
      <c r="X31" s="29">
        <v>0.53300000000000003</v>
      </c>
      <c r="Y31" s="4">
        <v>0.66365513166891255</v>
      </c>
      <c r="Z31" s="4">
        <v>0.22978830745537462</v>
      </c>
      <c r="AA31" s="4">
        <v>1.9284002575625818E-3</v>
      </c>
      <c r="AB31" s="4">
        <v>5.8316682487735909E-2</v>
      </c>
      <c r="AC31" s="4">
        <v>5.6424792389955054E-4</v>
      </c>
      <c r="AD31" s="4">
        <v>9.5191943867288884E-3</v>
      </c>
      <c r="AE31" s="4">
        <v>3.6228035819785849E-2</v>
      </c>
      <c r="AF31" s="4">
        <v>5.7031811800157518E-2</v>
      </c>
      <c r="AG31" s="4">
        <v>0.27567373215080643</v>
      </c>
      <c r="AH31" s="4">
        <v>0.65635379926719861</v>
      </c>
      <c r="AI31" s="30">
        <v>73913</v>
      </c>
      <c r="AJ31" s="29">
        <v>0.13900000000000001</v>
      </c>
      <c r="AK31" s="4">
        <v>0.41571290285844437</v>
      </c>
      <c r="AL31" s="4">
        <v>0.58428709714155558</v>
      </c>
      <c r="AM31" s="4"/>
      <c r="AN31" s="4"/>
      <c r="AO31" s="4"/>
      <c r="AP31" s="4"/>
    </row>
    <row r="32" spans="1:42" ht="15.75" customHeight="1" x14ac:dyDescent="0.2">
      <c r="A32" s="11" t="s">
        <v>312</v>
      </c>
      <c r="B32" s="11" t="str">
        <f>VLOOKUP(A32,lookup_name!$A$1:$B$38,2,FALSE)</f>
        <v>Charleston, SC</v>
      </c>
      <c r="C32" s="11">
        <v>6950</v>
      </c>
      <c r="D32" s="11">
        <v>5635</v>
      </c>
      <c r="E32" s="11">
        <v>7226</v>
      </c>
      <c r="F32" s="11">
        <v>8409</v>
      </c>
      <c r="G32" s="11">
        <v>61209</v>
      </c>
      <c r="H32" s="4">
        <f t="shared" si="0"/>
        <v>0.13738175758466892</v>
      </c>
      <c r="I32" s="4">
        <f t="shared" si="1"/>
        <v>25522.796000000002</v>
      </c>
      <c r="J32" s="4">
        <f t="shared" si="2"/>
        <v>0.27230558908984737</v>
      </c>
      <c r="K32" s="4">
        <f t="shared" si="3"/>
        <v>-5.1522568295417161E-2</v>
      </c>
      <c r="L32" s="4">
        <f t="shared" si="4"/>
        <v>0.22078302079443018</v>
      </c>
      <c r="M32" s="29">
        <v>3.4000000000000002E-2</v>
      </c>
      <c r="N32" s="12">
        <v>0.21311870170241023</v>
      </c>
      <c r="O32" s="30">
        <v>57226</v>
      </c>
      <c r="P32" s="4">
        <v>2.29</v>
      </c>
      <c r="Q32" s="30">
        <v>11158</v>
      </c>
      <c r="R32" s="29">
        <f t="shared" si="5"/>
        <v>0.19498130220529131</v>
      </c>
      <c r="S32" s="29">
        <v>0.20799999999999999</v>
      </c>
      <c r="T32" s="29">
        <v>0.34799999999999998</v>
      </c>
      <c r="U32" s="29">
        <v>0.35799999999999998</v>
      </c>
      <c r="V32" s="29">
        <v>0.111</v>
      </c>
      <c r="W32" s="29">
        <v>0.55400000000000005</v>
      </c>
      <c r="X32" s="29">
        <v>0.44600000000000001</v>
      </c>
      <c r="Y32" s="4">
        <v>0.73880809392809454</v>
      </c>
      <c r="Z32" s="4">
        <v>0.20773345203260338</v>
      </c>
      <c r="AA32" s="4">
        <v>5.9836107442298291E-4</v>
      </c>
      <c r="AB32" s="4">
        <v>2.0833181310702636E-2</v>
      </c>
      <c r="AC32" s="4">
        <v>1.7585977919016937E-3</v>
      </c>
      <c r="AD32" s="4">
        <v>1.0354565422026984E-2</v>
      </c>
      <c r="AE32" s="4">
        <v>1.9913748440247809E-2</v>
      </c>
      <c r="AF32" s="4">
        <v>3.2804089508784995E-2</v>
      </c>
      <c r="AG32" s="4">
        <v>0.14915873929381496</v>
      </c>
      <c r="AH32" s="4">
        <v>0.49297538846948102</v>
      </c>
      <c r="AI32" s="30">
        <v>104916</v>
      </c>
      <c r="AJ32" s="29">
        <v>0.14000000000000001</v>
      </c>
      <c r="AK32" s="4">
        <v>0.51618145598154686</v>
      </c>
      <c r="AL32" s="4">
        <v>0.48381854401845314</v>
      </c>
      <c r="AM32" s="4"/>
      <c r="AN32" s="4"/>
      <c r="AO32" s="4"/>
      <c r="AP32" s="4"/>
    </row>
    <row r="33" spans="1:42" ht="15.75" customHeight="1" x14ac:dyDescent="0.2">
      <c r="A33" s="11" t="s">
        <v>321</v>
      </c>
      <c r="B33" s="11" t="str">
        <f>VLOOKUP(A33,lookup_name!$A$1:$B$38,2,FALSE)</f>
        <v>Memphis, TN</v>
      </c>
      <c r="C33" s="11">
        <v>16217</v>
      </c>
      <c r="D33" s="11">
        <v>16058</v>
      </c>
      <c r="E33" s="11">
        <v>18022</v>
      </c>
      <c r="F33" s="11">
        <v>22997</v>
      </c>
      <c r="G33" s="11">
        <v>157847</v>
      </c>
      <c r="H33" s="4">
        <f t="shared" si="0"/>
        <v>0.14569171412823811</v>
      </c>
      <c r="I33" s="4">
        <f t="shared" si="1"/>
        <v>137596.728</v>
      </c>
      <c r="J33" s="4">
        <f t="shared" si="2"/>
        <v>0.11785890722634043</v>
      </c>
      <c r="K33" s="4">
        <f t="shared" si="3"/>
        <v>-1.1555507337354708E-3</v>
      </c>
      <c r="L33" s="4">
        <f t="shared" si="4"/>
        <v>0.11670335649260496</v>
      </c>
      <c r="M33" s="29">
        <v>8.5999999999999993E-2</v>
      </c>
      <c r="N33" s="12">
        <v>0.19466132030541858</v>
      </c>
      <c r="O33" s="30">
        <v>255756</v>
      </c>
      <c r="P33" s="4">
        <v>2.4900000000000002</v>
      </c>
      <c r="Q33" s="30">
        <v>61419</v>
      </c>
      <c r="R33" s="29">
        <f t="shared" si="5"/>
        <v>0.240146858724722</v>
      </c>
      <c r="S33" s="29">
        <v>0.28699999999999998</v>
      </c>
      <c r="T33" s="29">
        <v>0.35799999999999998</v>
      </c>
      <c r="U33" s="29">
        <v>0.379</v>
      </c>
      <c r="V33" s="29">
        <v>0.115</v>
      </c>
      <c r="W33" s="29">
        <v>0.46200000000000002</v>
      </c>
      <c r="X33" s="29">
        <v>0.53800000000000003</v>
      </c>
      <c r="Y33" s="4">
        <v>0.278695979474889</v>
      </c>
      <c r="Z33" s="4">
        <v>0.64410287136470479</v>
      </c>
      <c r="AA33" s="4">
        <v>2.0417569249204961E-3</v>
      </c>
      <c r="AB33" s="4">
        <v>1.7630701633098277E-2</v>
      </c>
      <c r="AC33" s="4">
        <v>2.6424544099798745E-4</v>
      </c>
      <c r="AD33" s="4">
        <v>3.5173833556098384E-2</v>
      </c>
      <c r="AE33" s="4">
        <v>2.2090611605291053E-2</v>
      </c>
      <c r="AF33" s="4">
        <v>9.3410252276375463E-2</v>
      </c>
      <c r="AG33" s="4">
        <v>0.41689740013037901</v>
      </c>
      <c r="AH33" s="4">
        <v>0.777276200222906</v>
      </c>
      <c r="AI33" s="30">
        <v>64439</v>
      </c>
      <c r="AJ33" s="29">
        <v>0.151</v>
      </c>
      <c r="AK33" s="4">
        <v>0.5578011855049344</v>
      </c>
      <c r="AL33" s="4">
        <v>0.4421988144950656</v>
      </c>
      <c r="AM33" s="4"/>
      <c r="AN33" s="4"/>
      <c r="AO33" s="4"/>
      <c r="AP33" s="4"/>
    </row>
    <row r="34" spans="1:42" ht="15.75" customHeight="1" x14ac:dyDescent="0.2">
      <c r="A34" s="11" t="s">
        <v>325</v>
      </c>
      <c r="B34" s="11" t="str">
        <f>VLOOKUP(A34,lookup_name!$A$1:$B$38,2,FALSE)</f>
        <v>Austin, TX</v>
      </c>
      <c r="C34" s="11">
        <v>3396</v>
      </c>
      <c r="D34" s="11">
        <v>1750</v>
      </c>
      <c r="E34" s="11">
        <v>7356</v>
      </c>
      <c r="F34" s="11">
        <v>7341</v>
      </c>
      <c r="G34" s="11">
        <v>225010</v>
      </c>
      <c r="H34" s="4">
        <f t="shared" si="0"/>
        <v>3.2625216657037465E-2</v>
      </c>
      <c r="I34" s="4">
        <f t="shared" si="1"/>
        <v>215427.6</v>
      </c>
      <c r="J34" s="4">
        <f t="shared" si="2"/>
        <v>1.5763996813778734E-2</v>
      </c>
      <c r="K34" s="4">
        <f t="shared" si="3"/>
        <v>-7.6406180080918137E-3</v>
      </c>
      <c r="L34" s="4">
        <f t="shared" si="4"/>
        <v>8.1233788056869222E-3</v>
      </c>
      <c r="M34" s="29">
        <v>4.3999999999999997E-2</v>
      </c>
      <c r="N34" s="12">
        <v>0.13982287508075605</v>
      </c>
      <c r="O34" s="30">
        <v>395280</v>
      </c>
      <c r="P34" s="4">
        <v>2.39</v>
      </c>
      <c r="Q34" s="30">
        <v>95570</v>
      </c>
      <c r="R34" s="29">
        <f t="shared" si="5"/>
        <v>0.24177798016595831</v>
      </c>
      <c r="S34" s="29">
        <v>0.26400000000000001</v>
      </c>
      <c r="T34" s="29">
        <v>0.24199999999999999</v>
      </c>
      <c r="U34" s="29">
        <v>0.33900000000000002</v>
      </c>
      <c r="V34" s="29">
        <v>6.4000000000000001E-2</v>
      </c>
      <c r="W34" s="29">
        <v>0.45500000000000002</v>
      </c>
      <c r="X34" s="29">
        <v>0.54500000000000004</v>
      </c>
      <c r="Y34" s="4">
        <v>0.69392528202494741</v>
      </c>
      <c r="Z34" s="4">
        <v>7.7865390030977186E-2</v>
      </c>
      <c r="AA34" s="4">
        <v>7.2245597760365763E-3</v>
      </c>
      <c r="AB34" s="4">
        <v>7.7135479649477368E-2</v>
      </c>
      <c r="AC34" s="4">
        <v>6.6468434740835222E-4</v>
      </c>
      <c r="AD34" s="4">
        <v>7.8230862888664335E-2</v>
      </c>
      <c r="AE34" s="4">
        <v>6.4953741282488778E-2</v>
      </c>
      <c r="AF34" s="4">
        <v>3.5700345439996881E-2</v>
      </c>
      <c r="AG34" s="4">
        <v>0.20201896992525226</v>
      </c>
      <c r="AH34" s="4">
        <v>0.53249477936727885</v>
      </c>
      <c r="AI34" s="30">
        <v>105709</v>
      </c>
      <c r="AJ34" s="29">
        <v>7.9000000000000001E-2</v>
      </c>
      <c r="AK34" s="4">
        <v>0.51850839910949198</v>
      </c>
      <c r="AL34" s="4">
        <v>0.48149160089050802</v>
      </c>
      <c r="AM34" s="4"/>
      <c r="AN34" s="4"/>
      <c r="AO34" s="4"/>
      <c r="AP34" s="4"/>
    </row>
    <row r="35" spans="1:42" ht="15.75" customHeight="1" x14ac:dyDescent="0.2">
      <c r="A35" s="11" t="s">
        <v>334</v>
      </c>
      <c r="B35" s="11" t="str">
        <f>VLOOKUP(A35,lookup_name!$A$1:$B$38,2,FALSE)</f>
        <v>Dallas, TX</v>
      </c>
      <c r="C35" s="11">
        <v>21198</v>
      </c>
      <c r="D35" s="11">
        <v>23478</v>
      </c>
      <c r="E35" s="11">
        <v>33221</v>
      </c>
      <c r="F35" s="11">
        <v>39373</v>
      </c>
      <c r="G35" s="11">
        <v>464121</v>
      </c>
      <c r="H35" s="4">
        <f t="shared" si="0"/>
        <v>8.483348092415556E-2</v>
      </c>
      <c r="I35" s="4">
        <f t="shared" si="1"/>
        <v>307880.326</v>
      </c>
      <c r="J35" s="4">
        <f t="shared" si="2"/>
        <v>6.885142768102695E-2</v>
      </c>
      <c r="K35" s="4">
        <f t="shared" si="3"/>
        <v>7.4054748142627341E-3</v>
      </c>
      <c r="L35" s="4">
        <f t="shared" si="4"/>
        <v>7.6256902495289686E-2</v>
      </c>
      <c r="M35" s="29">
        <v>4.9000000000000002E-2</v>
      </c>
      <c r="N35" s="12">
        <v>0.15568631493091811</v>
      </c>
      <c r="O35" s="30">
        <v>524498</v>
      </c>
      <c r="P35" s="4">
        <v>2.52</v>
      </c>
      <c r="Q35" s="30">
        <v>137523</v>
      </c>
      <c r="R35" s="29">
        <f t="shared" si="5"/>
        <v>0.26219928388668784</v>
      </c>
      <c r="S35" s="29">
        <v>0.29899999999999999</v>
      </c>
      <c r="T35" s="29">
        <v>0.28399999999999997</v>
      </c>
      <c r="U35" s="29">
        <v>0.35499999999999998</v>
      </c>
      <c r="V35" s="29">
        <v>0.08</v>
      </c>
      <c r="W35" s="29">
        <v>0.41299999999999998</v>
      </c>
      <c r="X35" s="29">
        <v>0.58699999999999997</v>
      </c>
      <c r="Y35" s="4">
        <v>0.57749136196396</v>
      </c>
      <c r="Z35" s="4">
        <v>0.24298836460653428</v>
      </c>
      <c r="AA35" s="4">
        <v>3.3304801299029164E-3</v>
      </c>
      <c r="AB35" s="4">
        <v>3.6090782659095967E-2</v>
      </c>
      <c r="AC35" s="4">
        <v>3.9810403885136899E-4</v>
      </c>
      <c r="AD35" s="4">
        <v>7.5964674055119114E-2</v>
      </c>
      <c r="AE35" s="4">
        <v>6.3736232546536348E-2</v>
      </c>
      <c r="AF35" s="4">
        <v>5.8835097617707492E-2</v>
      </c>
      <c r="AG35" s="4">
        <v>0.37089642825657959</v>
      </c>
      <c r="AH35" s="4">
        <v>0.71604741528383387</v>
      </c>
      <c r="AI35" s="30">
        <v>87999</v>
      </c>
      <c r="AJ35" s="29">
        <v>0.11</v>
      </c>
      <c r="AK35" s="4">
        <v>0.56230147684071241</v>
      </c>
      <c r="AL35" s="4">
        <v>0.43769852315928753</v>
      </c>
      <c r="AM35" s="4"/>
      <c r="AN35" s="4"/>
      <c r="AO35" s="4"/>
      <c r="AP35" s="4"/>
    </row>
    <row r="36" spans="1:42" ht="15.75" customHeight="1" x14ac:dyDescent="0.2">
      <c r="A36" s="11" t="s">
        <v>343</v>
      </c>
      <c r="B36" s="11" t="str">
        <f>VLOOKUP(A36,lookup_name!$A$1:$B$38,2,FALSE)</f>
        <v>Fort Worth, TX</v>
      </c>
      <c r="C36" s="11">
        <v>19505</v>
      </c>
      <c r="D36" s="11">
        <v>21672</v>
      </c>
      <c r="E36" s="11">
        <v>31935</v>
      </c>
      <c r="F36" s="11">
        <v>36707</v>
      </c>
      <c r="G36" s="11">
        <v>381009</v>
      </c>
      <c r="H36" s="4">
        <f t="shared" si="0"/>
        <v>9.6341556236204398E-2</v>
      </c>
      <c r="I36" s="4">
        <f t="shared" si="1"/>
        <v>132116.63999999998</v>
      </c>
      <c r="J36" s="4">
        <f t="shared" si="2"/>
        <v>0.14763469612911745</v>
      </c>
      <c r="K36" s="4">
        <f t="shared" si="3"/>
        <v>1.6402173110063957E-2</v>
      </c>
      <c r="L36" s="4">
        <f t="shared" si="4"/>
        <v>0.1640368692391814</v>
      </c>
      <c r="M36" s="29">
        <v>5.7000000000000002E-2</v>
      </c>
      <c r="N36" s="12">
        <v>0.14530144437308692</v>
      </c>
      <c r="O36" s="30">
        <v>307248</v>
      </c>
      <c r="P36" s="4">
        <v>2.85</v>
      </c>
      <c r="Q36" s="30">
        <v>104415</v>
      </c>
      <c r="R36" s="29">
        <f t="shared" si="5"/>
        <v>0.33983947820653021</v>
      </c>
      <c r="S36" s="29">
        <v>0.38200000000000001</v>
      </c>
      <c r="T36" s="29">
        <v>0.28999999999999998</v>
      </c>
      <c r="U36" s="29">
        <v>0.26300000000000001</v>
      </c>
      <c r="V36" s="29">
        <v>7.3999999999999996E-2</v>
      </c>
      <c r="W36" s="29">
        <v>0.56999999999999995</v>
      </c>
      <c r="X36" s="29">
        <v>0.43</v>
      </c>
      <c r="Y36" s="4">
        <v>0.60058438436217032</v>
      </c>
      <c r="Z36" s="4">
        <v>0.18538680439039207</v>
      </c>
      <c r="AA36" s="4">
        <v>5.1130829693540056E-3</v>
      </c>
      <c r="AB36" s="4">
        <v>4.834452450682062E-2</v>
      </c>
      <c r="AC36" s="4">
        <v>7.3748544362887665E-4</v>
      </c>
      <c r="AD36" s="4">
        <v>9.9150322621861631E-2</v>
      </c>
      <c r="AE36" s="4">
        <v>6.0683395705772449E-2</v>
      </c>
      <c r="AF36" s="4">
        <v>4.223912906615785E-2</v>
      </c>
      <c r="AG36" s="4">
        <v>0.2777941895772697</v>
      </c>
      <c r="AH36" s="4">
        <v>0.69017051590626222</v>
      </c>
      <c r="AI36" s="30">
        <v>84769</v>
      </c>
      <c r="AJ36" s="29">
        <v>9.0999999999999998E-2</v>
      </c>
      <c r="AK36" s="4">
        <v>0.67206621361245644</v>
      </c>
      <c r="AL36" s="4">
        <v>0.32793378638754361</v>
      </c>
      <c r="AM36" s="4"/>
      <c r="AN36" s="4"/>
      <c r="AO36" s="4"/>
      <c r="AP36" s="4"/>
    </row>
    <row r="37" spans="1:42" ht="15.75" customHeight="1" x14ac:dyDescent="0.2">
      <c r="A37" s="11" t="s">
        <v>352</v>
      </c>
      <c r="B37" s="11" t="str">
        <f>VLOOKUP(A37,lookup_name!$A$1:$B$38,2,FALSE)</f>
        <v>Houston, TX</v>
      </c>
      <c r="C37" s="11">
        <v>34630</v>
      </c>
      <c r="D37" s="11">
        <v>38193</v>
      </c>
      <c r="E37" s="11">
        <v>63277</v>
      </c>
      <c r="F37" s="11">
        <v>72588</v>
      </c>
      <c r="G37" s="11">
        <v>768357</v>
      </c>
      <c r="H37" s="4">
        <f t="shared" si="0"/>
        <v>9.4471710415861374E-2</v>
      </c>
      <c r="I37" s="4">
        <f t="shared" si="1"/>
        <v>499526.21699999995</v>
      </c>
      <c r="J37" s="4">
        <f t="shared" si="2"/>
        <v>6.9325690667402962E-2</v>
      </c>
      <c r="K37" s="4">
        <f t="shared" si="3"/>
        <v>7.1327587596868823E-3</v>
      </c>
      <c r="L37" s="4">
        <f t="shared" si="4"/>
        <v>7.6458449427089833E-2</v>
      </c>
      <c r="M37" s="29">
        <v>6.2E-2</v>
      </c>
      <c r="N37" s="12">
        <v>0.1589261459478013</v>
      </c>
      <c r="O37" s="30">
        <v>874827</v>
      </c>
      <c r="P37" s="4">
        <v>2.61</v>
      </c>
      <c r="Q37" s="30">
        <v>248361</v>
      </c>
      <c r="R37" s="29">
        <f t="shared" si="5"/>
        <v>0.28389727340377013</v>
      </c>
      <c r="S37" s="29">
        <v>0.32100000000000001</v>
      </c>
      <c r="T37" s="29">
        <v>0.30199999999999999</v>
      </c>
      <c r="U37" s="29">
        <v>0.32700000000000001</v>
      </c>
      <c r="V37" s="29">
        <v>8.5000000000000006E-2</v>
      </c>
      <c r="W37" s="29">
        <v>0.42899999999999999</v>
      </c>
      <c r="X37" s="29">
        <v>0.57099999999999995</v>
      </c>
      <c r="Y37" s="4">
        <v>0.51539270926726954</v>
      </c>
      <c r="Z37" s="4">
        <v>0.22831416395545984</v>
      </c>
      <c r="AA37" s="4">
        <v>3.463543310286274E-3</v>
      </c>
      <c r="AB37" s="4">
        <v>6.8671273772953761E-2</v>
      </c>
      <c r="AC37" s="4">
        <v>4.7033638562050251E-4</v>
      </c>
      <c r="AD37" s="4">
        <v>0.11348248645405272</v>
      </c>
      <c r="AE37" s="4">
        <v>7.0205486854357402E-2</v>
      </c>
      <c r="AF37" s="4">
        <v>6.48769914628545E-2</v>
      </c>
      <c r="AG37" s="4">
        <v>0.37262988874000236</v>
      </c>
      <c r="AH37" s="4">
        <v>0.71901061733924998</v>
      </c>
      <c r="AI37" s="30">
        <v>86249</v>
      </c>
      <c r="AJ37" s="29">
        <v>0.105</v>
      </c>
      <c r="AK37" s="4">
        <v>0.60226078984759268</v>
      </c>
      <c r="AL37" s="4">
        <v>0.39773921015240726</v>
      </c>
      <c r="AM37" s="4"/>
      <c r="AN37" s="4"/>
      <c r="AO37" s="4"/>
      <c r="AP37" s="4"/>
    </row>
    <row r="38" spans="1:42" ht="15.75" customHeight="1" x14ac:dyDescent="0.2">
      <c r="A38" s="11" t="s">
        <v>361</v>
      </c>
      <c r="B38" s="11" t="str">
        <f>VLOOKUP(A38,lookup_name!$A$1:$B$38,2,FALSE)</f>
        <v>Richmond, VA</v>
      </c>
      <c r="C38" s="11">
        <v>8458</v>
      </c>
      <c r="D38" s="11">
        <v>4538</v>
      </c>
      <c r="E38" s="11">
        <v>8902</v>
      </c>
      <c r="F38" s="11">
        <v>8723</v>
      </c>
      <c r="G38" s="11">
        <v>82080</v>
      </c>
      <c r="H38" s="4">
        <f t="shared" si="0"/>
        <v>0.1062743664717349</v>
      </c>
      <c r="I38" s="4">
        <f t="shared" si="1"/>
        <v>51235.814999999995</v>
      </c>
      <c r="J38" s="4">
        <f t="shared" si="2"/>
        <v>0.16507983721933575</v>
      </c>
      <c r="K38" s="4">
        <f t="shared" si="3"/>
        <v>-7.6508981071151116E-2</v>
      </c>
      <c r="L38" s="4">
        <f t="shared" si="4"/>
        <v>8.8570856148184635E-2</v>
      </c>
      <c r="M38" s="29">
        <v>6.3E-2</v>
      </c>
      <c r="N38" s="12">
        <v>0.19315718068515442</v>
      </c>
      <c r="O38" s="30">
        <v>91005</v>
      </c>
      <c r="P38" s="4">
        <v>2.4</v>
      </c>
      <c r="Q38" s="30">
        <v>15382</v>
      </c>
      <c r="R38" s="29">
        <f t="shared" si="5"/>
        <v>0.16902368001758145</v>
      </c>
      <c r="S38" s="29">
        <v>0.19800000000000001</v>
      </c>
      <c r="T38" s="29">
        <v>0.34399999999999997</v>
      </c>
      <c r="U38" s="29">
        <v>0.43099999999999999</v>
      </c>
      <c r="V38" s="29">
        <v>0.128</v>
      </c>
      <c r="W38" s="29">
        <v>0.437</v>
      </c>
      <c r="X38" s="29">
        <v>0.56299999999999994</v>
      </c>
      <c r="Y38" s="4">
        <v>0.45204660760012738</v>
      </c>
      <c r="Z38" s="4">
        <v>0.46106799631815665</v>
      </c>
      <c r="AA38" s="4">
        <v>1.6097158786038659E-3</v>
      </c>
      <c r="AB38" s="4">
        <v>2.0786710464898162E-2</v>
      </c>
      <c r="AC38" s="4">
        <v>1.2214646233308469E-4</v>
      </c>
      <c r="AD38" s="4">
        <v>2.2959172544965167E-2</v>
      </c>
      <c r="AE38" s="4">
        <v>4.1407650730915707E-2</v>
      </c>
      <c r="AF38" s="4">
        <v>7.3548419168820836E-2</v>
      </c>
      <c r="AG38" s="4">
        <v>0.28929707695366874</v>
      </c>
      <c r="AH38" s="4">
        <v>0.63904354742493541</v>
      </c>
      <c r="AI38" s="30">
        <v>80218</v>
      </c>
      <c r="AJ38" s="29">
        <v>0.13100000000000001</v>
      </c>
      <c r="AK38" s="4">
        <v>0.44208559969232458</v>
      </c>
      <c r="AL38" s="4">
        <v>0.55791440030767536</v>
      </c>
      <c r="AM38" s="4"/>
      <c r="AN38" s="4"/>
      <c r="AO38" s="4"/>
      <c r="AP38" s="4"/>
    </row>
    <row r="39" spans="1:42" ht="15.75" customHeight="1" x14ac:dyDescent="0.2">
      <c r="A39" s="11" t="s">
        <v>372</v>
      </c>
      <c r="B39" s="11" t="str">
        <f>VLOOKUP(A39,lookup_name!$A$1:$B$38,2,FALSE)</f>
        <v>Milwaukee, WI</v>
      </c>
      <c r="C39" s="11">
        <v>8990</v>
      </c>
      <c r="D39" s="11">
        <v>8086</v>
      </c>
      <c r="E39" s="11">
        <v>10556</v>
      </c>
      <c r="F39" s="11">
        <v>12795</v>
      </c>
      <c r="G39" s="11">
        <v>193121</v>
      </c>
      <c r="H39" s="4">
        <f t="shared" si="0"/>
        <v>6.6253799431444535E-2</v>
      </c>
      <c r="I39" s="4">
        <f t="shared" si="1"/>
        <v>135931.611</v>
      </c>
      <c r="J39" s="4">
        <f t="shared" si="2"/>
        <v>6.6136198444672292E-2</v>
      </c>
      <c r="K39" s="4">
        <f t="shared" si="3"/>
        <v>-6.6504030471617086E-3</v>
      </c>
      <c r="L39" s="4">
        <f t="shared" si="4"/>
        <v>5.9485795397510588E-2</v>
      </c>
      <c r="M39" s="29">
        <v>6.3E-2</v>
      </c>
      <c r="N39" s="12">
        <v>0.15581904297484683</v>
      </c>
      <c r="O39" s="30">
        <v>229227</v>
      </c>
      <c r="P39" s="4">
        <v>2.5099999999999998</v>
      </c>
      <c r="Q39" s="30">
        <v>62084</v>
      </c>
      <c r="R39" s="29">
        <f t="shared" si="5"/>
        <v>0.27084069503156261</v>
      </c>
      <c r="S39" s="29">
        <v>0.30399999999999999</v>
      </c>
      <c r="T39" s="29">
        <v>0.29799999999999999</v>
      </c>
      <c r="U39" s="29">
        <v>0.374</v>
      </c>
      <c r="V39" s="29">
        <v>0.1</v>
      </c>
      <c r="W39" s="29">
        <v>0.40699999999999997</v>
      </c>
      <c r="X39" s="29">
        <v>0.59299999999999997</v>
      </c>
      <c r="Y39" s="4">
        <v>0.42046810169257015</v>
      </c>
      <c r="Z39" s="4">
        <v>0.38790751355355363</v>
      </c>
      <c r="AA39" s="4">
        <v>5.3404291578995327E-3</v>
      </c>
      <c r="AB39" s="4">
        <v>4.5985060297072972E-2</v>
      </c>
      <c r="AC39" s="4">
        <v>3.847133800951322E-4</v>
      </c>
      <c r="AD39" s="4">
        <v>8.3609353934622349E-2</v>
      </c>
      <c r="AE39" s="4">
        <v>5.6304827984186255E-2</v>
      </c>
      <c r="AF39" s="4">
        <v>8.0275154406718729E-2</v>
      </c>
      <c r="AG39" s="4">
        <v>0.42814777294859646</v>
      </c>
      <c r="AH39" s="4">
        <v>0.81893565569752624</v>
      </c>
      <c r="AI39" s="30">
        <v>59318</v>
      </c>
      <c r="AJ39" s="29">
        <v>0.13600000000000001</v>
      </c>
      <c r="AK39" s="4">
        <v>0.53398596151413225</v>
      </c>
      <c r="AL39" s="4">
        <v>0.4660140384858677</v>
      </c>
      <c r="AM39" s="4"/>
      <c r="AN39" s="4"/>
      <c r="AO39" s="4"/>
      <c r="AP39" s="4"/>
    </row>
    <row r="40" spans="1:42" ht="15.75" customHeight="1" x14ac:dyDescent="0.2"/>
    <row r="41" spans="1:42" ht="15.75" customHeight="1" x14ac:dyDescent="0.2"/>
    <row r="42" spans="1:42" ht="15.75" customHeight="1" x14ac:dyDescent="0.2"/>
    <row r="43" spans="1:42" ht="15.75" customHeight="1" x14ac:dyDescent="0.2"/>
    <row r="44" spans="1:42" ht="15.75" customHeight="1" x14ac:dyDescent="0.2"/>
    <row r="45" spans="1:42" ht="15.75" customHeight="1" x14ac:dyDescent="0.2"/>
    <row r="46" spans="1:42" ht="15.75" customHeight="1" x14ac:dyDescent="0.2"/>
    <row r="47" spans="1:42" ht="15.75" customHeight="1" x14ac:dyDescent="0.2"/>
    <row r="48" spans="1:4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BFC1-775F-3941-BC98-C1E4E5CC093A}">
  <dimension ref="A1:AC38"/>
  <sheetViews>
    <sheetView tabSelected="1" workbookViewId="0">
      <selection activeCell="D2" sqref="D2"/>
    </sheetView>
  </sheetViews>
  <sheetFormatPr baseColWidth="10" defaultRowHeight="16" x14ac:dyDescent="0.2"/>
  <cols>
    <col min="1" max="4" width="11" bestFit="1" customWidth="1"/>
    <col min="5" max="5" width="14.6640625" bestFit="1" customWidth="1"/>
    <col min="6" max="6" width="15" bestFit="1" customWidth="1"/>
    <col min="7" max="7" width="13.6640625" bestFit="1" customWidth="1"/>
    <col min="8" max="23" width="11" bestFit="1" customWidth="1"/>
    <col min="24" max="24" width="17.5" bestFit="1" customWidth="1"/>
    <col min="26" max="27" width="11" bestFit="1" customWidth="1"/>
  </cols>
  <sheetData>
    <row r="1" spans="1:29" x14ac:dyDescent="0.2">
      <c r="A1" s="31" t="s">
        <v>13</v>
      </c>
      <c r="B1" s="31" t="s">
        <v>454</v>
      </c>
      <c r="C1" s="31" t="s">
        <v>457</v>
      </c>
      <c r="D1" s="31" t="s">
        <v>14</v>
      </c>
      <c r="E1" s="31" t="s">
        <v>15</v>
      </c>
      <c r="F1" s="31" t="s">
        <v>16</v>
      </c>
      <c r="G1" s="31" t="s">
        <v>451</v>
      </c>
      <c r="H1" s="31" t="s">
        <v>18</v>
      </c>
      <c r="I1" s="31" t="s">
        <v>455</v>
      </c>
      <c r="J1" s="31" t="s">
        <v>19</v>
      </c>
      <c r="K1" s="31" t="s">
        <v>20</v>
      </c>
      <c r="L1" s="31" t="s">
        <v>21</v>
      </c>
      <c r="M1" s="31" t="s">
        <v>22</v>
      </c>
      <c r="N1" s="31" t="s">
        <v>23</v>
      </c>
      <c r="O1" s="31" t="s">
        <v>24</v>
      </c>
      <c r="P1" s="31" t="s">
        <v>25</v>
      </c>
      <c r="Q1" s="31" t="s">
        <v>26</v>
      </c>
      <c r="R1" s="31" t="s">
        <v>27</v>
      </c>
      <c r="S1" s="31" t="s">
        <v>28</v>
      </c>
      <c r="T1" s="31" t="s">
        <v>29</v>
      </c>
      <c r="U1" s="31" t="s">
        <v>30</v>
      </c>
      <c r="V1" s="31" t="s">
        <v>31</v>
      </c>
      <c r="W1" s="31" t="s">
        <v>446</v>
      </c>
      <c r="X1" s="31" t="s">
        <v>447</v>
      </c>
      <c r="Y1" s="31" t="s">
        <v>448</v>
      </c>
      <c r="Z1" s="31" t="s">
        <v>449</v>
      </c>
      <c r="AA1" s="31" t="s">
        <v>450</v>
      </c>
      <c r="AB1" t="s">
        <v>452</v>
      </c>
      <c r="AC1" t="s">
        <v>453</v>
      </c>
    </row>
    <row r="2" spans="1:29" x14ac:dyDescent="0.2">
      <c r="A2" s="31">
        <v>1.3511811805083457E-2</v>
      </c>
      <c r="B2" s="31">
        <v>6.2896142565736736E-3</v>
      </c>
      <c r="C2" s="31">
        <v>1.9801426061657128E-2</v>
      </c>
      <c r="D2" s="31">
        <v>0.06</v>
      </c>
      <c r="E2" s="31">
        <v>0.24053471889056838</v>
      </c>
      <c r="F2" s="31">
        <v>1385437</v>
      </c>
      <c r="G2" s="31">
        <v>2.5</v>
      </c>
      <c r="H2" s="31">
        <v>372439</v>
      </c>
      <c r="I2" s="31">
        <v>0.26882420492595477</v>
      </c>
      <c r="J2" s="31">
        <v>0.29399999999999998</v>
      </c>
      <c r="K2" s="31">
        <v>0.42199999999999999</v>
      </c>
      <c r="L2" s="31">
        <v>0.28499999999999998</v>
      </c>
      <c r="M2" s="31">
        <v>0.122</v>
      </c>
      <c r="N2" s="31">
        <v>0.66100000000000003</v>
      </c>
      <c r="O2" s="31">
        <v>0.33900000000000002</v>
      </c>
      <c r="P2" s="31">
        <v>0.74218110436238238</v>
      </c>
      <c r="Q2" s="31">
        <v>0.10703143970297005</v>
      </c>
      <c r="R2" s="31">
        <v>2.5427462275409186E-3</v>
      </c>
      <c r="S2" s="31">
        <v>4.5724621059674578E-2</v>
      </c>
      <c r="T2" s="31">
        <v>3.3300201173545023E-4</v>
      </c>
      <c r="U2" s="31">
        <v>5.3834018242012643E-2</v>
      </c>
      <c r="V2" s="31">
        <v>4.8353068393683994E-2</v>
      </c>
      <c r="W2" s="31">
        <v>2.7662359523187258E-2</v>
      </c>
      <c r="X2" s="31">
        <v>0.16975158250977856</v>
      </c>
      <c r="Y2" s="31">
        <v>0.50800667998529336</v>
      </c>
      <c r="Z2" s="31">
        <v>115337</v>
      </c>
      <c r="AA2" s="31">
        <v>0.126</v>
      </c>
      <c r="AB2">
        <v>0.6517770205357587</v>
      </c>
      <c r="AC2">
        <v>0.34822297946424124</v>
      </c>
    </row>
    <row r="3" spans="1:29" x14ac:dyDescent="0.2">
      <c r="A3" s="31">
        <v>6.9872949995229638E-2</v>
      </c>
      <c r="B3" s="31">
        <v>8.5774159578657725E-3</v>
      </c>
      <c r="C3" s="31">
        <v>7.8450365953095416E-2</v>
      </c>
      <c r="D3" s="31">
        <v>5.8000000000000003E-2</v>
      </c>
      <c r="E3" s="31">
        <v>0.25682896911062447</v>
      </c>
      <c r="F3" s="31">
        <v>370953</v>
      </c>
      <c r="G3" s="31">
        <v>2.54</v>
      </c>
      <c r="H3" s="31">
        <v>90822</v>
      </c>
      <c r="I3" s="31">
        <v>0.24483425123937533</v>
      </c>
      <c r="J3" s="31">
        <v>0.28000000000000003</v>
      </c>
      <c r="K3" s="31">
        <v>0.44400000000000001</v>
      </c>
      <c r="L3" s="31">
        <v>0.28100000000000003</v>
      </c>
      <c r="M3" s="31">
        <v>0.11600000000000001</v>
      </c>
      <c r="N3" s="31">
        <v>0.71399999999999997</v>
      </c>
      <c r="O3" s="31">
        <v>0.28599999999999998</v>
      </c>
      <c r="P3" s="31">
        <v>0.67438375742369117</v>
      </c>
      <c r="Q3" s="31">
        <v>0.21990246765714663</v>
      </c>
      <c r="R3" s="31">
        <v>3.6789059181815457E-3</v>
      </c>
      <c r="S3" s="31">
        <v>3.9814855959465899E-2</v>
      </c>
      <c r="T3" s="31">
        <v>7.2854737986460382E-4</v>
      </c>
      <c r="U3" s="31">
        <v>2.2669707619985553E-2</v>
      </c>
      <c r="V3" s="31">
        <v>3.8821758041664642E-2</v>
      </c>
      <c r="W3" s="31">
        <v>2.9768077296594406E-2</v>
      </c>
      <c r="X3" s="31">
        <v>0.1964800092176518</v>
      </c>
      <c r="Y3" s="31">
        <v>0.60178921205537173</v>
      </c>
      <c r="Z3" s="31">
        <v>92308</v>
      </c>
      <c r="AA3" s="31">
        <v>0.17</v>
      </c>
      <c r="AB3">
        <v>0.65510185926518993</v>
      </c>
      <c r="AC3">
        <v>0.34489814073481007</v>
      </c>
    </row>
    <row r="4" spans="1:29" x14ac:dyDescent="0.2">
      <c r="A4" s="31">
        <v>5.1540297830237232E-2</v>
      </c>
      <c r="B4" s="31">
        <v>1.5068435601742583E-2</v>
      </c>
      <c r="C4" s="31">
        <v>6.6608733431979816E-2</v>
      </c>
      <c r="D4" s="31">
        <v>4.7E-2</v>
      </c>
      <c r="E4" s="31">
        <v>0.2199506547289915</v>
      </c>
      <c r="F4" s="31">
        <v>2602770</v>
      </c>
      <c r="G4" s="31">
        <v>2.5</v>
      </c>
      <c r="H4" s="31">
        <v>716930</v>
      </c>
      <c r="I4" s="31">
        <v>0.27544884872654901</v>
      </c>
      <c r="J4" s="31">
        <v>0.307</v>
      </c>
      <c r="K4" s="31">
        <v>0.38700000000000001</v>
      </c>
      <c r="L4" s="31">
        <v>0.28999999999999998</v>
      </c>
      <c r="M4" s="31">
        <v>0.114</v>
      </c>
      <c r="N4" s="31">
        <v>0.69499999999999995</v>
      </c>
      <c r="O4" s="31">
        <v>0.30499999999999999</v>
      </c>
      <c r="P4" s="31">
        <v>0.82282246408894388</v>
      </c>
      <c r="Q4" s="31">
        <v>9.4360623650400266E-2</v>
      </c>
      <c r="R4" s="31">
        <v>2.0950013685450851E-3</v>
      </c>
      <c r="S4" s="31">
        <v>2.3698303078756075E-2</v>
      </c>
      <c r="T4" s="31">
        <v>3.2925716447910992E-4</v>
      </c>
      <c r="U4" s="31">
        <v>2.3456399855873462E-2</v>
      </c>
      <c r="V4" s="31">
        <v>3.3237950793002069E-2</v>
      </c>
      <c r="W4" s="31">
        <v>3.7313503934757339E-2</v>
      </c>
      <c r="X4" s="31">
        <v>0.23565909567271964</v>
      </c>
      <c r="Y4" s="31">
        <v>0.69628294049274975</v>
      </c>
      <c r="Z4" s="31">
        <v>76984</v>
      </c>
      <c r="AA4" s="31">
        <v>0.14399999999999999</v>
      </c>
      <c r="AB4">
        <v>0.64523257913684262</v>
      </c>
      <c r="AC4">
        <v>0.35476742086315732</v>
      </c>
    </row>
    <row r="5" spans="1:29" x14ac:dyDescent="0.2">
      <c r="A5" s="31">
        <v>7.0981354358668081E-3</v>
      </c>
      <c r="B5" s="31">
        <v>1.8664034592946784E-3</v>
      </c>
      <c r="C5" s="31">
        <v>8.9645388951614877E-3</v>
      </c>
      <c r="D5" s="31">
        <v>3.7999999999999999E-2</v>
      </c>
      <c r="E5" s="31">
        <v>0.22226055441927972</v>
      </c>
      <c r="F5" s="31">
        <v>2207988</v>
      </c>
      <c r="G5" s="31">
        <v>2.48</v>
      </c>
      <c r="H5" s="31">
        <v>619373</v>
      </c>
      <c r="I5" s="31">
        <v>0.28051465859415903</v>
      </c>
      <c r="J5" s="31">
        <v>0.3</v>
      </c>
      <c r="K5" s="31">
        <v>0.38</v>
      </c>
      <c r="L5" s="31">
        <v>0.28799999999999998</v>
      </c>
      <c r="M5" s="31">
        <v>0.115</v>
      </c>
      <c r="N5" s="31">
        <v>0.71899999999999997</v>
      </c>
      <c r="O5" s="31">
        <v>0.28100000000000003</v>
      </c>
      <c r="P5" s="31">
        <v>0.81643097722460367</v>
      </c>
      <c r="Q5" s="31">
        <v>6.4251131127184447E-2</v>
      </c>
      <c r="R5" s="31">
        <v>9.7422112130247564E-3</v>
      </c>
      <c r="S5" s="31">
        <v>4.9148900229028923E-2</v>
      </c>
      <c r="T5" s="31">
        <v>3.930240639295335E-4</v>
      </c>
      <c r="U5" s="31">
        <v>2.1204371441846545E-2</v>
      </c>
      <c r="V5" s="31">
        <v>3.8829384700382094E-2</v>
      </c>
      <c r="W5" s="31">
        <v>2.2545590184496277E-2</v>
      </c>
      <c r="X5" s="31">
        <v>0.16390968665957667</v>
      </c>
      <c r="Y5" s="31">
        <v>0.56804821760851021</v>
      </c>
      <c r="Z5" s="31">
        <v>96814</v>
      </c>
      <c r="AA5" s="31">
        <v>0.126</v>
      </c>
      <c r="AB5">
        <v>0.6362344360567177</v>
      </c>
      <c r="AC5">
        <v>0.3637655639432823</v>
      </c>
    </row>
    <row r="6" spans="1:29" x14ac:dyDescent="0.2">
      <c r="A6" s="31">
        <v>2.9075903151511023E-2</v>
      </c>
      <c r="B6" s="31">
        <v>3.3929983371767136E-3</v>
      </c>
      <c r="C6" s="31">
        <v>3.2468901488687738E-2</v>
      </c>
      <c r="D6" s="31">
        <v>4.4999999999999998E-2</v>
      </c>
      <c r="E6" s="31">
        <v>0.23406948871355418</v>
      </c>
      <c r="F6" s="31">
        <v>2440212</v>
      </c>
      <c r="G6" s="31">
        <v>2.44</v>
      </c>
      <c r="H6" s="31">
        <v>640224</v>
      </c>
      <c r="I6" s="31">
        <v>0.26236408967745423</v>
      </c>
      <c r="J6" s="31">
        <v>0.29499999999999998</v>
      </c>
      <c r="K6" s="31">
        <v>0.39900000000000002</v>
      </c>
      <c r="L6" s="31">
        <v>0.29799999999999999</v>
      </c>
      <c r="M6" s="31">
        <v>0.11899999999999999</v>
      </c>
      <c r="N6" s="31">
        <v>0.67100000000000004</v>
      </c>
      <c r="O6" s="31">
        <v>0.32900000000000001</v>
      </c>
      <c r="P6" s="31">
        <v>0.81285368115790568</v>
      </c>
      <c r="Q6" s="31">
        <v>0.11398183587626712</v>
      </c>
      <c r="R6" s="31">
        <v>3.9636456265022468E-3</v>
      </c>
      <c r="S6" s="31">
        <v>2.0216650120179747E-2</v>
      </c>
      <c r="T6" s="31">
        <v>1.4511377886926534E-3</v>
      </c>
      <c r="U6" s="31">
        <v>1.2537556170968753E-2</v>
      </c>
      <c r="V6" s="31">
        <v>3.499549325948375E-2</v>
      </c>
      <c r="W6" s="31">
        <v>3.5104470760565706E-2</v>
      </c>
      <c r="X6" s="31">
        <v>0.24244579177025202</v>
      </c>
      <c r="Y6" s="31">
        <v>0.6888758368492176</v>
      </c>
      <c r="Z6" s="31">
        <v>78194</v>
      </c>
      <c r="AA6" s="31">
        <v>0.157</v>
      </c>
      <c r="AB6">
        <v>0.63562346222377397</v>
      </c>
      <c r="AC6">
        <v>0.36437653777622597</v>
      </c>
    </row>
    <row r="7" spans="1:29" x14ac:dyDescent="0.2">
      <c r="A7" s="31">
        <v>3.560762782953119E-2</v>
      </c>
      <c r="B7" s="31">
        <v>6.0706018883513826E-4</v>
      </c>
      <c r="C7" s="31">
        <v>3.6214688018366331E-2</v>
      </c>
      <c r="D7" s="31">
        <v>6.6000000000000003E-2</v>
      </c>
      <c r="E7" s="31">
        <v>0.23875774253095225</v>
      </c>
      <c r="F7" s="31">
        <v>792755</v>
      </c>
      <c r="G7" s="31">
        <v>2.59</v>
      </c>
      <c r="H7" s="31">
        <v>199483</v>
      </c>
      <c r="I7" s="31">
        <v>0.2516325977130387</v>
      </c>
      <c r="J7" s="31">
        <v>0.29299999999999998</v>
      </c>
      <c r="K7" s="31">
        <v>0.432</v>
      </c>
      <c r="L7" s="31">
        <v>0.31</v>
      </c>
      <c r="M7" s="31">
        <v>0.127</v>
      </c>
      <c r="N7" s="31">
        <v>0.68</v>
      </c>
      <c r="O7" s="31">
        <v>0.32</v>
      </c>
      <c r="P7" s="31">
        <v>0.69996866984164674</v>
      </c>
      <c r="Q7" s="31">
        <v>2.073226734496221E-2</v>
      </c>
      <c r="R7" s="31">
        <v>9.3068214386026651E-2</v>
      </c>
      <c r="S7" s="31">
        <v>1.6068031745986332E-2</v>
      </c>
      <c r="T7" s="31">
        <v>8.8363445096639466E-4</v>
      </c>
      <c r="U7" s="31">
        <v>8.8067787590109969E-2</v>
      </c>
      <c r="V7" s="31">
        <v>8.1211394640301651E-2</v>
      </c>
      <c r="W7" s="31">
        <v>5.7572060700495635E-2</v>
      </c>
      <c r="X7" s="31">
        <v>0.32608196741112949</v>
      </c>
      <c r="Y7" s="31">
        <v>0.73710074204705134</v>
      </c>
      <c r="Z7" s="31">
        <v>70241</v>
      </c>
      <c r="AA7" s="31">
        <v>0.189</v>
      </c>
      <c r="AB7">
        <v>0.6265920744744593</v>
      </c>
      <c r="AC7">
        <v>0.3734079255255407</v>
      </c>
    </row>
    <row r="8" spans="1:29" x14ac:dyDescent="0.2">
      <c r="A8" s="31">
        <v>0.20579057990343569</v>
      </c>
      <c r="B8" s="31">
        <v>1.7970206792471783E-3</v>
      </c>
      <c r="C8" s="31">
        <v>0.20758760058268286</v>
      </c>
      <c r="D8" s="31">
        <v>4.2000000000000003E-2</v>
      </c>
      <c r="E8" s="31">
        <v>0.21524568087539672</v>
      </c>
      <c r="F8" s="31">
        <v>117371</v>
      </c>
      <c r="G8" s="31">
        <v>2.4500000000000002</v>
      </c>
      <c r="H8" s="31">
        <v>31729</v>
      </c>
      <c r="I8" s="31">
        <v>0.27033083129563523</v>
      </c>
      <c r="J8" s="31">
        <v>0.3</v>
      </c>
      <c r="K8" s="31">
        <v>0.371</v>
      </c>
      <c r="L8" s="31">
        <v>0.311</v>
      </c>
      <c r="M8" s="31">
        <v>0.106</v>
      </c>
      <c r="N8" s="31">
        <v>0.59699999999999998</v>
      </c>
      <c r="O8" s="31">
        <v>0.40300000000000002</v>
      </c>
      <c r="P8" s="31">
        <v>0.6779384596644854</v>
      </c>
      <c r="Q8" s="31">
        <v>0.19961359652981261</v>
      </c>
      <c r="R8" s="31">
        <v>4.4460084047830114E-3</v>
      </c>
      <c r="S8" s="31">
        <v>2.9853220818417438E-2</v>
      </c>
      <c r="T8" s="31">
        <v>4.019678831721627E-3</v>
      </c>
      <c r="U8" s="31">
        <v>4.4186015036576369E-2</v>
      </c>
      <c r="V8" s="31">
        <v>3.9943020714203539E-2</v>
      </c>
      <c r="W8" s="31">
        <v>4.1157600163811342E-2</v>
      </c>
      <c r="X8" s="31">
        <v>0.2418537983755375</v>
      </c>
      <c r="Y8" s="31">
        <v>0.63520578800081906</v>
      </c>
      <c r="Z8" s="31">
        <v>88315</v>
      </c>
      <c r="AA8" s="31">
        <v>0.13500000000000001</v>
      </c>
      <c r="AB8">
        <v>0.62413202579853622</v>
      </c>
      <c r="AC8">
        <v>0.37586797420146373</v>
      </c>
    </row>
    <row r="9" spans="1:29" x14ac:dyDescent="0.2">
      <c r="A9" s="31">
        <v>0.14614716294194977</v>
      </c>
      <c r="B9" s="31">
        <v>1.4320017849419487E-2</v>
      </c>
      <c r="C9" s="31">
        <v>0.16046718079136926</v>
      </c>
      <c r="D9" s="31">
        <v>5.3999999999999999E-2</v>
      </c>
      <c r="E9" s="31">
        <v>0.16025836608535102</v>
      </c>
      <c r="F9" s="31">
        <v>580835</v>
      </c>
      <c r="G9" s="31">
        <v>2.82</v>
      </c>
      <c r="H9" s="31">
        <v>181424</v>
      </c>
      <c r="I9" s="31">
        <v>0.31235032324154022</v>
      </c>
      <c r="J9" s="31">
        <v>0.35799999999999998</v>
      </c>
      <c r="K9" s="31">
        <v>0.317</v>
      </c>
      <c r="L9" s="31">
        <v>0.28199999999999997</v>
      </c>
      <c r="M9" s="31">
        <v>8.5000000000000006E-2</v>
      </c>
      <c r="N9" s="31">
        <v>0.55600000000000005</v>
      </c>
      <c r="O9" s="31">
        <v>0.44400000000000001</v>
      </c>
      <c r="P9" s="31">
        <v>0.68233175874415564</v>
      </c>
      <c r="Q9" s="31">
        <v>7.1035598900641692E-2</v>
      </c>
      <c r="R9" s="31">
        <v>2.0331978229907708E-2</v>
      </c>
      <c r="S9" s="31">
        <v>3.8627080441528149E-2</v>
      </c>
      <c r="T9" s="31">
        <v>1.8981899661244244E-3</v>
      </c>
      <c r="U9" s="31">
        <v>0.10306665010473812</v>
      </c>
      <c r="V9" s="31">
        <v>8.2708743612904312E-2</v>
      </c>
      <c r="W9" s="31">
        <v>4.7061968119573201E-2</v>
      </c>
      <c r="X9" s="31">
        <v>0.30401421227698822</v>
      </c>
      <c r="Y9" s="31">
        <v>0.7039450948205106</v>
      </c>
      <c r="Z9" s="31">
        <v>85527</v>
      </c>
      <c r="AA9" s="31">
        <v>0.109</v>
      </c>
      <c r="AB9">
        <v>0.63767507123365497</v>
      </c>
      <c r="AC9">
        <v>0.36232492876634498</v>
      </c>
    </row>
    <row r="10" spans="1:29" x14ac:dyDescent="0.2">
      <c r="A10" s="31">
        <v>4.3329234452641689E-2</v>
      </c>
      <c r="B10" s="31">
        <v>2.0674522403429343E-2</v>
      </c>
      <c r="C10" s="31">
        <v>6.4003756856071028E-2</v>
      </c>
      <c r="D10" s="31">
        <v>0.115</v>
      </c>
      <c r="E10" s="31">
        <v>0.1752796281738315</v>
      </c>
      <c r="F10" s="31">
        <v>51638</v>
      </c>
      <c r="G10" s="31">
        <v>2.72</v>
      </c>
      <c r="H10" s="31">
        <v>15929</v>
      </c>
      <c r="I10" s="31">
        <v>0.30847437933304933</v>
      </c>
      <c r="J10" s="31">
        <v>0.35199999999999998</v>
      </c>
      <c r="K10" s="31">
        <v>0.36299999999999999</v>
      </c>
      <c r="L10" s="31">
        <v>0.309</v>
      </c>
      <c r="M10" s="31">
        <v>0.12</v>
      </c>
      <c r="N10" s="31">
        <v>0.42299999999999999</v>
      </c>
      <c r="O10" s="31">
        <v>0.57699999999999996</v>
      </c>
      <c r="P10" s="31">
        <v>0.38072875722344052</v>
      </c>
      <c r="Q10" s="31">
        <v>0.34360130745996936</v>
      </c>
      <c r="R10" s="31">
        <v>5.1857062076765001E-3</v>
      </c>
      <c r="S10" s="31">
        <v>3.8292854483015434E-2</v>
      </c>
      <c r="T10" s="31">
        <v>8.5508985339346544E-4</v>
      </c>
      <c r="U10" s="31">
        <v>0.16446687905995283</v>
      </c>
      <c r="V10" s="31">
        <v>6.6869405712551885E-2</v>
      </c>
      <c r="W10" s="31">
        <v>7.9294744670302425E-2</v>
      </c>
      <c r="X10" s="31">
        <v>0.40053296975706493</v>
      </c>
      <c r="Y10" s="31">
        <v>0.79988844819038174</v>
      </c>
      <c r="Z10" s="31">
        <v>64887</v>
      </c>
      <c r="AA10" s="31">
        <v>0.109</v>
      </c>
      <c r="AB10">
        <v>0.62496611022890125</v>
      </c>
      <c r="AC10">
        <v>0.37503388977109881</v>
      </c>
    </row>
    <row r="11" spans="1:29" x14ac:dyDescent="0.2">
      <c r="A11" s="31">
        <v>5.5079320639270568E-2</v>
      </c>
      <c r="B11" s="31">
        <v>2.5167957049960513E-2</v>
      </c>
      <c r="C11" s="31">
        <v>8.0247277689231081E-2</v>
      </c>
      <c r="D11" s="31">
        <v>0.113</v>
      </c>
      <c r="E11" s="31">
        <v>0.16711682673869227</v>
      </c>
      <c r="F11" s="31">
        <v>47722</v>
      </c>
      <c r="G11" s="31">
        <v>2.41</v>
      </c>
      <c r="H11" s="31">
        <v>12289</v>
      </c>
      <c r="I11" s="31">
        <v>0.25751225849712922</v>
      </c>
      <c r="J11" s="31">
        <v>0.307</v>
      </c>
      <c r="K11" s="31">
        <v>0.32600000000000001</v>
      </c>
      <c r="L11" s="31">
        <v>0.39300000000000002</v>
      </c>
      <c r="M11" s="31">
        <v>0.11</v>
      </c>
      <c r="N11" s="31">
        <v>0.249</v>
      </c>
      <c r="O11" s="31">
        <v>0.751</v>
      </c>
      <c r="P11" s="31">
        <v>0.29598772735803636</v>
      </c>
      <c r="Q11" s="31">
        <v>0.37186757949881272</v>
      </c>
      <c r="R11" s="31">
        <v>4.5859207337473175E-3</v>
      </c>
      <c r="S11" s="31">
        <v>2.5296004047360647E-2</v>
      </c>
      <c r="T11" s="31">
        <v>6.5280010444801668E-4</v>
      </c>
      <c r="U11" s="31">
        <v>0.20484867277578764</v>
      </c>
      <c r="V11" s="31">
        <v>9.6761295481807272E-2</v>
      </c>
      <c r="W11" s="31">
        <v>0.11149460947801132</v>
      </c>
      <c r="X11" s="31">
        <v>0.47754595516947179</v>
      </c>
      <c r="Y11" s="31">
        <v>0.87221748235476615</v>
      </c>
      <c r="Z11" s="31">
        <v>54231</v>
      </c>
      <c r="AA11" s="31">
        <v>0.16700000000000001</v>
      </c>
      <c r="AB11">
        <v>0.54033778969867152</v>
      </c>
      <c r="AC11">
        <v>0.45966221030132853</v>
      </c>
    </row>
    <row r="12" spans="1:29" x14ac:dyDescent="0.2">
      <c r="A12" s="31">
        <v>0.28797496103233994</v>
      </c>
      <c r="B12" s="31">
        <v>2.9049054929426967E-2</v>
      </c>
      <c r="C12" s="31">
        <v>0.31702401596176688</v>
      </c>
      <c r="D12" s="31">
        <v>9.8000000000000004E-2</v>
      </c>
      <c r="E12" s="31">
        <v>0.20159932064255892</v>
      </c>
      <c r="F12" s="31">
        <v>29708</v>
      </c>
      <c r="G12" s="31">
        <v>2.2599999999999998</v>
      </c>
      <c r="H12" s="31">
        <v>5915</v>
      </c>
      <c r="I12" s="31">
        <v>0.19910461828463713</v>
      </c>
      <c r="J12" s="31">
        <v>0.23</v>
      </c>
      <c r="K12" s="31">
        <v>0.35199999999999998</v>
      </c>
      <c r="L12" s="31">
        <v>0.47099999999999997</v>
      </c>
      <c r="M12" s="31">
        <v>0.13400000000000001</v>
      </c>
      <c r="N12" s="31">
        <v>0.438</v>
      </c>
      <c r="O12" s="31">
        <v>0.56200000000000006</v>
      </c>
      <c r="P12" s="31">
        <v>0.34548156535277053</v>
      </c>
      <c r="Q12" s="31">
        <v>0.57241525723586439</v>
      </c>
      <c r="R12" s="31">
        <v>1.6700870426721393E-3</v>
      </c>
      <c r="S12" s="31">
        <v>1.3417309461467694E-2</v>
      </c>
      <c r="T12" s="31">
        <v>1.5568608024909772E-4</v>
      </c>
      <c r="U12" s="31">
        <v>3.3925412214280658E-2</v>
      </c>
      <c r="V12" s="31">
        <v>3.2934682612695491E-2</v>
      </c>
      <c r="W12" s="31">
        <v>0.1006119772694157</v>
      </c>
      <c r="X12" s="31">
        <v>0.38714847734227015</v>
      </c>
      <c r="Y12" s="31">
        <v>0.72111321579484189</v>
      </c>
      <c r="Z12" s="31">
        <v>69694</v>
      </c>
      <c r="AA12" s="31">
        <v>0.13500000000000001</v>
      </c>
      <c r="AB12">
        <v>0.46203042951393564</v>
      </c>
      <c r="AC12">
        <v>0.53796957048606431</v>
      </c>
    </row>
    <row r="13" spans="1:29" x14ac:dyDescent="0.2">
      <c r="A13" s="31">
        <v>3.3053541637581466E-2</v>
      </c>
      <c r="B13" s="31">
        <v>7.1079457909167462E-3</v>
      </c>
      <c r="C13" s="31">
        <v>4.0161487428498212E-2</v>
      </c>
      <c r="D13" s="31">
        <v>5.0999999999999997E-2</v>
      </c>
      <c r="E13" s="31">
        <v>0.15286914999513512</v>
      </c>
      <c r="F13" s="31">
        <v>51180</v>
      </c>
      <c r="G13" s="31">
        <v>2.33</v>
      </c>
      <c r="H13" s="31">
        <v>7190</v>
      </c>
      <c r="I13" s="31">
        <v>0.14048456428292302</v>
      </c>
      <c r="J13" s="31">
        <v>0.16</v>
      </c>
      <c r="K13" s="31">
        <v>0.27200000000000002</v>
      </c>
      <c r="L13" s="31">
        <v>0.42799999999999999</v>
      </c>
      <c r="M13" s="31">
        <v>9.9000000000000005E-2</v>
      </c>
      <c r="N13" s="31">
        <v>0.38700000000000001</v>
      </c>
      <c r="O13" s="31">
        <v>0.61299999999999999</v>
      </c>
      <c r="P13" s="31">
        <v>0.64547829145803859</v>
      </c>
      <c r="Q13" s="31">
        <v>0.20712366496770476</v>
      </c>
      <c r="R13" s="31">
        <v>4.108943125940229E-3</v>
      </c>
      <c r="S13" s="31">
        <v>6.7254941584151004E-2</v>
      </c>
      <c r="T13" s="31">
        <v>1.0103958506410401E-3</v>
      </c>
      <c r="U13" s="31">
        <v>1.3052817507540547E-2</v>
      </c>
      <c r="V13" s="31">
        <v>6.1970945505983789E-2</v>
      </c>
      <c r="W13" s="31">
        <v>4.9757537423571578E-2</v>
      </c>
      <c r="X13" s="31">
        <v>0.30534471853257433</v>
      </c>
      <c r="Y13" s="31">
        <v>0.69765970904490826</v>
      </c>
      <c r="Z13" s="31">
        <v>57807</v>
      </c>
      <c r="AA13" s="31">
        <v>0.17</v>
      </c>
      <c r="AB13">
        <v>0.37069167643610784</v>
      </c>
      <c r="AC13">
        <v>0.6293083235638921</v>
      </c>
    </row>
    <row r="14" spans="1:29" x14ac:dyDescent="0.2">
      <c r="A14" s="31">
        <v>5.0427166561884597E-2</v>
      </c>
      <c r="B14" s="31">
        <v>6.102022502207447E-3</v>
      </c>
      <c r="C14" s="31">
        <v>5.6529189064092045E-2</v>
      </c>
      <c r="D14" s="31">
        <v>5.5E-2</v>
      </c>
      <c r="E14" s="31">
        <v>0.19609014191878452</v>
      </c>
      <c r="F14" s="31">
        <v>348809</v>
      </c>
      <c r="G14" s="31">
        <v>2.5299999999999998</v>
      </c>
      <c r="H14" s="31">
        <v>90476</v>
      </c>
      <c r="I14" s="31">
        <v>0.25938550897482576</v>
      </c>
      <c r="J14" s="31">
        <v>0.28999999999999998</v>
      </c>
      <c r="K14" s="31">
        <v>0.35299999999999998</v>
      </c>
      <c r="L14" s="31">
        <v>0.317</v>
      </c>
      <c r="M14" s="31">
        <v>0.1</v>
      </c>
      <c r="N14" s="31">
        <v>0.56399999999999995</v>
      </c>
      <c r="O14" s="31">
        <v>0.436</v>
      </c>
      <c r="P14" s="31">
        <v>0.56283075232025248</v>
      </c>
      <c r="Q14" s="31">
        <v>0.30880632207852071</v>
      </c>
      <c r="R14" s="31">
        <v>2.1008589587894798E-3</v>
      </c>
      <c r="S14" s="31">
        <v>4.8341917011638938E-2</v>
      </c>
      <c r="T14" s="31">
        <v>6.748012161934563E-4</v>
      </c>
      <c r="U14" s="31">
        <v>2.5736630293145171E-2</v>
      </c>
      <c r="V14" s="31">
        <v>5.1508718121459789E-2</v>
      </c>
      <c r="W14" s="31">
        <v>4.9447868877067556E-2</v>
      </c>
      <c r="X14" s="31">
        <v>0.28239841631718687</v>
      </c>
      <c r="Y14" s="31">
        <v>0.70637601208402523</v>
      </c>
      <c r="Z14" s="31">
        <v>76190</v>
      </c>
      <c r="AA14" s="31">
        <v>0.13500000000000001</v>
      </c>
      <c r="AB14">
        <v>0.61114822151951353</v>
      </c>
      <c r="AC14">
        <v>0.38885177848048647</v>
      </c>
    </row>
    <row r="15" spans="1:29" x14ac:dyDescent="0.2">
      <c r="A15" s="31">
        <v>0.14590412128166802</v>
      </c>
      <c r="B15" s="31">
        <v>2.6494839138881229E-2</v>
      </c>
      <c r="C15" s="31">
        <v>0.17239896042054925</v>
      </c>
      <c r="D15" s="31">
        <v>5.8000000000000003E-2</v>
      </c>
      <c r="E15" s="31">
        <v>0.18276536199963628</v>
      </c>
      <c r="F15" s="31">
        <v>156705</v>
      </c>
      <c r="G15" s="31">
        <v>2.4500000000000002</v>
      </c>
      <c r="H15" s="31">
        <v>37522</v>
      </c>
      <c r="I15" s="31">
        <v>0.23944354041032515</v>
      </c>
      <c r="J15" s="31">
        <v>0.27100000000000002</v>
      </c>
      <c r="K15" s="31">
        <v>0.32500000000000001</v>
      </c>
      <c r="L15" s="31">
        <v>0.35799999999999998</v>
      </c>
      <c r="M15" s="31">
        <v>0.10100000000000001</v>
      </c>
      <c r="N15" s="31">
        <v>0.49299999999999999</v>
      </c>
      <c r="O15" s="31">
        <v>0.50700000000000001</v>
      </c>
      <c r="P15" s="31">
        <v>0.61606367071470425</v>
      </c>
      <c r="Q15" s="31">
        <v>0.23321091555699247</v>
      </c>
      <c r="R15" s="31">
        <v>2.3894198710824629E-3</v>
      </c>
      <c r="S15" s="31">
        <v>4.4931701994382588E-2</v>
      </c>
      <c r="T15" s="31">
        <v>7.4764088989472404E-4</v>
      </c>
      <c r="U15" s="31">
        <v>2.9357533997453979E-2</v>
      </c>
      <c r="V15" s="31">
        <v>7.3299116975489506E-2</v>
      </c>
      <c r="W15" s="31">
        <v>5.7714654615881211E-2</v>
      </c>
      <c r="X15" s="31">
        <v>0.2935383531897412</v>
      </c>
      <c r="Y15" s="31">
        <v>0.63761957861376839</v>
      </c>
      <c r="Z15" s="31">
        <v>91281</v>
      </c>
      <c r="AA15" s="31">
        <v>0.128</v>
      </c>
      <c r="AB15">
        <v>0.54366484796273251</v>
      </c>
      <c r="AC15">
        <v>0.45633515203726749</v>
      </c>
    </row>
    <row r="16" spans="1:29" x14ac:dyDescent="0.2">
      <c r="A16" s="31">
        <v>9.1845567043649476E-2</v>
      </c>
      <c r="B16" s="31">
        <v>3.3208729260397148E-2</v>
      </c>
      <c r="C16" s="31">
        <v>0.12505429630404663</v>
      </c>
      <c r="D16" s="31">
        <v>5.7000000000000002E-2</v>
      </c>
      <c r="E16" s="31">
        <v>0.18163717653933173</v>
      </c>
      <c r="F16" s="31">
        <v>342825</v>
      </c>
      <c r="G16" s="31">
        <v>2.4900000000000002</v>
      </c>
      <c r="H16" s="31">
        <v>82766</v>
      </c>
      <c r="I16" s="31">
        <v>0.24142346678334428</v>
      </c>
      <c r="J16" s="31">
        <v>0.27500000000000002</v>
      </c>
      <c r="K16" s="31">
        <v>0.32600000000000001</v>
      </c>
      <c r="L16" s="31">
        <v>0.372</v>
      </c>
      <c r="M16" s="31">
        <v>0.10199999999999999</v>
      </c>
      <c r="N16" s="31">
        <v>0.54</v>
      </c>
      <c r="O16" s="31">
        <v>0.46</v>
      </c>
      <c r="P16" s="31">
        <v>0.58959358720569777</v>
      </c>
      <c r="Q16" s="31">
        <v>0.28964661307334938</v>
      </c>
      <c r="R16" s="31">
        <v>2.1543915425466451E-3</v>
      </c>
      <c r="S16" s="31">
        <v>3.7200924329441318E-2</v>
      </c>
      <c r="T16" s="31">
        <v>1.72535361122262E-4</v>
      </c>
      <c r="U16" s="31">
        <v>3.888371921825378E-2</v>
      </c>
      <c r="V16" s="31">
        <v>4.2348229269588804E-2</v>
      </c>
      <c r="W16" s="31">
        <v>5.7177569993416791E-2</v>
      </c>
      <c r="X16" s="31">
        <v>0.30923415346902949</v>
      </c>
      <c r="Y16" s="31">
        <v>0.72321624500238169</v>
      </c>
      <c r="Z16" s="31">
        <v>71733</v>
      </c>
      <c r="AA16" s="31">
        <v>0.13300000000000001</v>
      </c>
      <c r="AB16">
        <v>0.54499817691241892</v>
      </c>
      <c r="AC16">
        <v>0.45500182308758114</v>
      </c>
    </row>
    <row r="17" spans="1:29" x14ac:dyDescent="0.2">
      <c r="A17" s="31">
        <v>7.8638130132563461E-2</v>
      </c>
      <c r="B17" s="31">
        <v>3.2607502600284999E-2</v>
      </c>
      <c r="C17" s="31">
        <v>0.11124563273284846</v>
      </c>
      <c r="D17" s="31">
        <v>0.06</v>
      </c>
      <c r="E17" s="31">
        <v>0.19147692966908827</v>
      </c>
      <c r="F17" s="31">
        <v>39709</v>
      </c>
      <c r="G17" s="31">
        <v>2.5</v>
      </c>
      <c r="H17" s="31">
        <v>10993</v>
      </c>
      <c r="I17" s="31">
        <v>0.27683900375229797</v>
      </c>
      <c r="J17" s="31">
        <v>0.30099999999999999</v>
      </c>
      <c r="K17" s="31">
        <v>0.36199999999999999</v>
      </c>
      <c r="L17" s="31">
        <v>0.36799999999999999</v>
      </c>
      <c r="M17" s="31">
        <v>0.14399999999999999</v>
      </c>
      <c r="N17" s="31">
        <v>0.57599999999999996</v>
      </c>
      <c r="O17" s="31">
        <v>0.42399999999999999</v>
      </c>
      <c r="P17" s="31">
        <v>0.59954618935395287</v>
      </c>
      <c r="Q17" s="31">
        <v>0.25367625577001734</v>
      </c>
      <c r="R17" s="31">
        <v>4.7718286816119046E-3</v>
      </c>
      <c r="S17" s="31">
        <v>1.8220594823052803E-2</v>
      </c>
      <c r="T17" s="31">
        <v>4.6744444228034979E-4</v>
      </c>
      <c r="U17" s="31">
        <v>5.3415265956410808E-2</v>
      </c>
      <c r="V17" s="31">
        <v>6.9902420972673976E-2</v>
      </c>
      <c r="W17" s="31">
        <v>8.1118692763512301E-2</v>
      </c>
      <c r="X17" s="31">
        <v>0.38332734781827976</v>
      </c>
      <c r="Y17" s="31">
        <v>0.80499191955467764</v>
      </c>
      <c r="Z17" s="31">
        <v>62356</v>
      </c>
      <c r="AA17" s="31">
        <v>0.125</v>
      </c>
      <c r="AB17">
        <v>0.56098113777733005</v>
      </c>
      <c r="AC17">
        <v>0.43901886222266995</v>
      </c>
    </row>
    <row r="18" spans="1:29" x14ac:dyDescent="0.2">
      <c r="A18" s="31">
        <v>3.9499424183312738E-2</v>
      </c>
      <c r="B18" s="31">
        <v>5.1465047795847213E-4</v>
      </c>
      <c r="C18" s="31">
        <v>4.0014074661271208E-2</v>
      </c>
      <c r="D18" s="31">
        <v>8.5000000000000006E-2</v>
      </c>
      <c r="E18" s="31">
        <v>0.2143954361544694</v>
      </c>
      <c r="F18" s="31">
        <v>154826</v>
      </c>
      <c r="G18" s="31">
        <v>2.4300000000000002</v>
      </c>
      <c r="H18" s="31">
        <v>27639</v>
      </c>
      <c r="I18" s="31">
        <v>0.17851652823169234</v>
      </c>
      <c r="J18" s="31">
        <v>0.21299999999999999</v>
      </c>
      <c r="K18" s="31">
        <v>0.38100000000000001</v>
      </c>
      <c r="L18" s="31">
        <v>0.46500000000000002</v>
      </c>
      <c r="M18" s="31">
        <v>0.13800000000000001</v>
      </c>
      <c r="N18" s="31">
        <v>0.498</v>
      </c>
      <c r="O18" s="31">
        <v>0.502</v>
      </c>
      <c r="P18" s="31">
        <v>0.33400213163484122</v>
      </c>
      <c r="Q18" s="31">
        <v>0.59215231221038267</v>
      </c>
      <c r="R18" s="31">
        <v>1.8479280458224814E-3</v>
      </c>
      <c r="S18" s="31">
        <v>2.8894642542217359E-2</v>
      </c>
      <c r="T18" s="31">
        <v>7.9233429350618147E-5</v>
      </c>
      <c r="U18" s="31">
        <v>1.7513143803562437E-2</v>
      </c>
      <c r="V18" s="31">
        <v>2.5510608333823216E-2</v>
      </c>
      <c r="W18" s="31">
        <v>7.1527379937680768E-2</v>
      </c>
      <c r="X18" s="31">
        <v>0.34425084186845895</v>
      </c>
      <c r="Y18" s="31">
        <v>0.67056045384045715</v>
      </c>
      <c r="Z18" s="31">
        <v>73963</v>
      </c>
      <c r="AA18" s="31">
        <v>0.16200000000000001</v>
      </c>
      <c r="AB18">
        <v>0.46224148398847736</v>
      </c>
      <c r="AC18">
        <v>0.53775851601152258</v>
      </c>
    </row>
    <row r="19" spans="1:29" x14ac:dyDescent="0.2">
      <c r="A19" s="31">
        <v>1.5303873601070368E-2</v>
      </c>
      <c r="B19" s="31">
        <v>3.7679777516868265E-3</v>
      </c>
      <c r="C19" s="31">
        <v>1.9071851352757196E-2</v>
      </c>
      <c r="D19" s="31">
        <v>6.9000000000000006E-2</v>
      </c>
      <c r="E19" s="31">
        <v>0.16521790850773074</v>
      </c>
      <c r="F19" s="31">
        <v>273188</v>
      </c>
      <c r="G19" s="31">
        <v>2.35</v>
      </c>
      <c r="H19" s="31">
        <v>51313</v>
      </c>
      <c r="I19" s="31">
        <v>0.18783035858090399</v>
      </c>
      <c r="J19" s="31">
        <v>0.214</v>
      </c>
      <c r="K19" s="31">
        <v>0.30099999999999999</v>
      </c>
      <c r="L19" s="31">
        <v>0.36</v>
      </c>
      <c r="M19" s="31">
        <v>0.10100000000000001</v>
      </c>
      <c r="N19" s="31">
        <v>0.35299999999999998</v>
      </c>
      <c r="O19" s="31">
        <v>0.64700000000000002</v>
      </c>
      <c r="P19" s="31">
        <v>0.52111627879987121</v>
      </c>
      <c r="Q19" s="31">
        <v>0.24196969213405559</v>
      </c>
      <c r="R19" s="31">
        <v>3.0856227677470457E-3</v>
      </c>
      <c r="S19" s="31">
        <v>9.8219129990744586E-2</v>
      </c>
      <c r="T19" s="31">
        <v>5.2805203923832851E-4</v>
      </c>
      <c r="U19" s="31">
        <v>6.2630743653946025E-2</v>
      </c>
      <c r="V19" s="31">
        <v>7.2450480614397253E-2</v>
      </c>
      <c r="W19" s="31">
        <v>5.5992987420416446E-2</v>
      </c>
      <c r="X19" s="31">
        <v>0.26514009780703102</v>
      </c>
      <c r="Y19" s="31">
        <v>0.56245963153200262</v>
      </c>
      <c r="Z19" s="31">
        <v>113307</v>
      </c>
      <c r="AA19" s="31">
        <v>0.108</v>
      </c>
      <c r="AB19">
        <v>0.47605312092771279</v>
      </c>
      <c r="AC19">
        <v>0.52394687907228721</v>
      </c>
    </row>
    <row r="20" spans="1:29" x14ac:dyDescent="0.2">
      <c r="A20" s="31">
        <v>1.9767459013023948E-2</v>
      </c>
      <c r="B20" s="31">
        <v>3.847215141244446E-3</v>
      </c>
      <c r="C20" s="31">
        <v>2.3614674154268395E-2</v>
      </c>
      <c r="D20" s="31">
        <v>5.1999999999999998E-2</v>
      </c>
      <c r="E20" s="31">
        <v>0.14771656585071702</v>
      </c>
      <c r="F20" s="31">
        <v>178886</v>
      </c>
      <c r="G20" s="31">
        <v>2.2799999999999998</v>
      </c>
      <c r="H20" s="31">
        <v>37481</v>
      </c>
      <c r="I20" s="31">
        <v>0.20952450163791464</v>
      </c>
      <c r="J20" s="31">
        <v>0.22700000000000001</v>
      </c>
      <c r="K20" s="31">
        <v>0.252</v>
      </c>
      <c r="L20" s="31">
        <v>0.40300000000000002</v>
      </c>
      <c r="M20" s="31">
        <v>8.8999999999999996E-2</v>
      </c>
      <c r="N20" s="31">
        <v>0.47399999999999998</v>
      </c>
      <c r="O20" s="31">
        <v>0.52600000000000002</v>
      </c>
      <c r="P20" s="31">
        <v>0.62853091375054182</v>
      </c>
      <c r="Q20" s="31">
        <v>0.18870955584449847</v>
      </c>
      <c r="R20" s="31">
        <v>1.3822149358358302E-2</v>
      </c>
      <c r="S20" s="31">
        <v>5.9123372340626E-2</v>
      </c>
      <c r="T20" s="31">
        <v>2.7323948970169786E-4</v>
      </c>
      <c r="U20" s="31">
        <v>4.9960427384250099E-2</v>
      </c>
      <c r="V20" s="31">
        <v>5.9580341832023667E-2</v>
      </c>
      <c r="W20" s="31">
        <v>4.8001018589253881E-2</v>
      </c>
      <c r="X20" s="31">
        <v>0.24149477973007386</v>
      </c>
      <c r="Y20" s="31">
        <v>0.55258467023172908</v>
      </c>
      <c r="Z20" s="31">
        <v>93145</v>
      </c>
      <c r="AA20" s="31">
        <v>8.5000000000000006E-2</v>
      </c>
      <c r="AB20">
        <v>0.43905056851849783</v>
      </c>
      <c r="AC20">
        <v>0.56094943148150223</v>
      </c>
    </row>
    <row r="21" spans="1:29" x14ac:dyDescent="0.2">
      <c r="A21" s="31">
        <v>4.6722063736533301E-2</v>
      </c>
      <c r="B21" s="31">
        <v>6.2848677696347287E-3</v>
      </c>
      <c r="C21" s="31">
        <v>5.3006931506168031E-2</v>
      </c>
      <c r="D21" s="31">
        <v>4.9000000000000002E-2</v>
      </c>
      <c r="E21" s="31">
        <v>0.19257346922986085</v>
      </c>
      <c r="F21" s="31">
        <v>206295</v>
      </c>
      <c r="G21" s="31">
        <v>2.34</v>
      </c>
      <c r="H21" s="31">
        <v>49748</v>
      </c>
      <c r="I21" s="31">
        <v>0.2411498097384813</v>
      </c>
      <c r="J21" s="31">
        <v>0.26800000000000002</v>
      </c>
      <c r="K21" s="31">
        <v>0.33</v>
      </c>
      <c r="L21" s="31">
        <v>0.371</v>
      </c>
      <c r="M21" s="31">
        <v>0.104</v>
      </c>
      <c r="N21" s="31">
        <v>0.53800000000000003</v>
      </c>
      <c r="O21" s="31">
        <v>0.46200000000000002</v>
      </c>
      <c r="P21" s="31">
        <v>0.603131782440681</v>
      </c>
      <c r="Q21" s="31">
        <v>0.27664213959662676</v>
      </c>
      <c r="R21" s="31">
        <v>3.4652800117273871E-3</v>
      </c>
      <c r="S21" s="31">
        <v>2.7811824300937784E-2</v>
      </c>
      <c r="T21" s="31">
        <v>2.5002137804942606E-3</v>
      </c>
      <c r="U21" s="31">
        <v>3.8612829272861277E-2</v>
      </c>
      <c r="V21" s="31">
        <v>4.7835930596671537E-2</v>
      </c>
      <c r="W21" s="31">
        <v>4.5311272274053266E-2</v>
      </c>
      <c r="X21" s="31">
        <v>0.27450484542506975</v>
      </c>
      <c r="Y21" s="31">
        <v>0.67411468258627383</v>
      </c>
      <c r="Z21" s="31">
        <v>77114</v>
      </c>
      <c r="AA21" s="31">
        <v>0.11899999999999999</v>
      </c>
      <c r="AB21">
        <v>0.53672168496570449</v>
      </c>
      <c r="AC21">
        <v>0.46327831503429556</v>
      </c>
    </row>
    <row r="22" spans="1:29" x14ac:dyDescent="0.2">
      <c r="A22" s="31">
        <v>9.2033490820338376E-2</v>
      </c>
      <c r="B22" s="31">
        <v>1.4192546174433442E-2</v>
      </c>
      <c r="C22" s="31">
        <v>0.10622603699477182</v>
      </c>
      <c r="D22" s="31">
        <v>5.8000000000000003E-2</v>
      </c>
      <c r="E22" s="31">
        <v>0.20494964047665148</v>
      </c>
      <c r="F22" s="31">
        <v>143566</v>
      </c>
      <c r="G22" s="31">
        <v>2.0499999999999998</v>
      </c>
      <c r="H22" s="31">
        <v>27034</v>
      </c>
      <c r="I22" s="31">
        <v>0.18830363735146205</v>
      </c>
      <c r="J22" s="31">
        <v>0.222</v>
      </c>
      <c r="K22" s="31">
        <v>0.32900000000000001</v>
      </c>
      <c r="L22" s="31">
        <v>0.45400000000000001</v>
      </c>
      <c r="M22" s="31">
        <v>0.112</v>
      </c>
      <c r="N22" s="31">
        <v>0.441</v>
      </c>
      <c r="O22" s="31">
        <v>0.55900000000000005</v>
      </c>
      <c r="P22" s="31">
        <v>0.46443984260392701</v>
      </c>
      <c r="Q22" s="31">
        <v>0.45663239352956425</v>
      </c>
      <c r="R22" s="31">
        <v>2.5729466474570819E-3</v>
      </c>
      <c r="S22" s="31">
        <v>3.3691161074992863E-2</v>
      </c>
      <c r="T22" s="31">
        <v>3.6756380677958314E-4</v>
      </c>
      <c r="U22" s="31">
        <v>1.1292741599362013E-2</v>
      </c>
      <c r="V22" s="31">
        <v>3.100335073791716E-2</v>
      </c>
      <c r="W22" s="31">
        <v>6.811312607944732E-2</v>
      </c>
      <c r="X22" s="31">
        <v>0.33863804589193192</v>
      </c>
      <c r="Y22" s="31">
        <v>0.72636010362694303</v>
      </c>
      <c r="Z22" s="31">
        <v>65863</v>
      </c>
      <c r="AA22" s="31">
        <v>0.126</v>
      </c>
      <c r="AB22">
        <v>0.45169469094353815</v>
      </c>
      <c r="AC22">
        <v>0.5483053090564618</v>
      </c>
    </row>
    <row r="23" spans="1:29" x14ac:dyDescent="0.2">
      <c r="A23" s="31">
        <v>0.18310714219314483</v>
      </c>
      <c r="B23" s="31">
        <v>0.16102468670222381</v>
      </c>
      <c r="C23" s="31">
        <v>0.34413182889536864</v>
      </c>
      <c r="D23" s="31">
        <v>6.9000000000000006E-2</v>
      </c>
      <c r="E23" s="31">
        <v>0.20619645854599949</v>
      </c>
      <c r="F23" s="31">
        <v>237308</v>
      </c>
      <c r="G23" s="31">
        <v>2.68</v>
      </c>
      <c r="H23" s="31">
        <v>64866</v>
      </c>
      <c r="I23" s="31">
        <v>0.27334097459841217</v>
      </c>
      <c r="J23" s="31">
        <v>0.31</v>
      </c>
      <c r="K23" s="31">
        <v>0.379</v>
      </c>
      <c r="L23" s="31">
        <v>0.3</v>
      </c>
      <c r="M23" s="31">
        <v>0.1</v>
      </c>
      <c r="N23" s="31">
        <v>0.53400000000000003</v>
      </c>
      <c r="O23" s="31">
        <v>0.46600000000000003</v>
      </c>
      <c r="P23" s="31">
        <v>0.58491391480528832</v>
      </c>
      <c r="Q23" s="31">
        <v>0.1213554578540911</v>
      </c>
      <c r="R23" s="31">
        <v>9.5688138580253615E-3</v>
      </c>
      <c r="S23" s="31">
        <v>6.7341613480733614E-2</v>
      </c>
      <c r="T23" s="31">
        <v>8.5650812759659571E-3</v>
      </c>
      <c r="U23" s="31">
        <v>0.12642221305193657</v>
      </c>
      <c r="V23" s="31">
        <v>8.1832905673959108E-2</v>
      </c>
      <c r="W23" s="31">
        <v>4.9139039845922813E-2</v>
      </c>
      <c r="X23" s="31">
        <v>0.27822784298672698</v>
      </c>
      <c r="Y23" s="31">
        <v>0.70446541007562447</v>
      </c>
      <c r="Z23" s="31">
        <v>81840</v>
      </c>
      <c r="AA23" s="31">
        <v>0.14899999999999999</v>
      </c>
      <c r="AB23">
        <v>0.62575640096414786</v>
      </c>
      <c r="AC23">
        <v>0.37424359903585214</v>
      </c>
    </row>
    <row r="24" spans="1:29" x14ac:dyDescent="0.2">
      <c r="A24" s="31">
        <v>6.1705449808439498E-2</v>
      </c>
      <c r="B24" s="31">
        <v>-3.2568897446430657E-3</v>
      </c>
      <c r="C24" s="31">
        <v>5.8448560063796437E-2</v>
      </c>
      <c r="D24" s="31">
        <v>5.6000000000000001E-2</v>
      </c>
      <c r="E24" s="31">
        <v>0.21619528697628856</v>
      </c>
      <c r="F24" s="31">
        <v>229701</v>
      </c>
      <c r="G24" s="31">
        <v>2.42</v>
      </c>
      <c r="H24" s="31">
        <v>55576</v>
      </c>
      <c r="I24" s="31">
        <v>0.24194931672043221</v>
      </c>
      <c r="J24" s="31">
        <v>0.27100000000000002</v>
      </c>
      <c r="K24" s="31">
        <v>0.376</v>
      </c>
      <c r="L24" s="31">
        <v>0.35899999999999999</v>
      </c>
      <c r="M24" s="31">
        <v>0.125</v>
      </c>
      <c r="N24" s="31">
        <v>0.60299999999999998</v>
      </c>
      <c r="O24" s="31">
        <v>0.39700000000000002</v>
      </c>
      <c r="P24" s="31">
        <v>0.70318513615025147</v>
      </c>
      <c r="Q24" s="31">
        <v>3.0902119201280408E-2</v>
      </c>
      <c r="R24" s="31">
        <v>4.4908796014609766E-2</v>
      </c>
      <c r="S24" s="31">
        <v>3.0282970557430053E-2</v>
      </c>
      <c r="T24" s="31">
        <v>8.5467492911907815E-4</v>
      </c>
      <c r="U24" s="31">
        <v>9.7873661559433806E-2</v>
      </c>
      <c r="V24" s="31">
        <v>9.1992641587875387E-2</v>
      </c>
      <c r="W24" s="31">
        <v>5.2460202604920403E-2</v>
      </c>
      <c r="X24" s="31">
        <v>0.28184561381901035</v>
      </c>
      <c r="Y24" s="31">
        <v>0.69992610154878843</v>
      </c>
      <c r="Z24" s="31">
        <v>72426</v>
      </c>
      <c r="AA24" s="31">
        <v>0.15</v>
      </c>
      <c r="AB24">
        <v>0.56555260969695387</v>
      </c>
      <c r="AC24">
        <v>0.43444739030304613</v>
      </c>
    </row>
    <row r="25" spans="1:29" x14ac:dyDescent="0.2">
      <c r="A25" s="31">
        <v>3.5019315257439815E-2</v>
      </c>
      <c r="B25" s="31">
        <v>-1.5347700967173529E-2</v>
      </c>
      <c r="C25" s="31">
        <v>1.9671614290266284E-2</v>
      </c>
      <c r="D25" s="31">
        <v>6.6000000000000003E-2</v>
      </c>
      <c r="E25" s="31">
        <v>0.20596566499020472</v>
      </c>
      <c r="F25" s="31">
        <v>3191691</v>
      </c>
      <c r="G25" s="31">
        <v>2.57</v>
      </c>
      <c r="H25" s="31">
        <v>779648</v>
      </c>
      <c r="I25" s="31">
        <v>0.24427427341807212</v>
      </c>
      <c r="J25" s="31">
        <v>0.28399999999999997</v>
      </c>
      <c r="K25" s="31">
        <v>0.38900000000000001</v>
      </c>
      <c r="L25" s="31">
        <v>0.32100000000000001</v>
      </c>
      <c r="M25" s="31">
        <v>0.11799999999999999</v>
      </c>
      <c r="N25" s="31">
        <v>0.32800000000000001</v>
      </c>
      <c r="O25" s="31">
        <v>0.67200000000000004</v>
      </c>
      <c r="P25" s="31">
        <v>0.41330204765123479</v>
      </c>
      <c r="Q25" s="31">
        <v>0.23821333169124076</v>
      </c>
      <c r="R25" s="31">
        <v>4.4016672967719514E-3</v>
      </c>
      <c r="S25" s="31">
        <v>0.14287887944367431</v>
      </c>
      <c r="T25" s="31">
        <v>6.3046329923127154E-4</v>
      </c>
      <c r="U25" s="31">
        <v>0.14430115118326134</v>
      </c>
      <c r="V25" s="31">
        <v>5.6272459434585524E-2</v>
      </c>
      <c r="W25" s="31">
        <v>5.6549618160125721E-2</v>
      </c>
      <c r="X25" s="31">
        <v>0.3072063406968249</v>
      </c>
      <c r="Y25" s="31">
        <v>0.64976795278115029</v>
      </c>
      <c r="Z25" s="31">
        <v>107000</v>
      </c>
      <c r="AA25" s="31">
        <v>0.13</v>
      </c>
      <c r="AB25">
        <v>0.59611973715500655</v>
      </c>
      <c r="AC25">
        <v>0.40388026284499345</v>
      </c>
    </row>
    <row r="26" spans="1:29" x14ac:dyDescent="0.2">
      <c r="A26" s="31">
        <v>9.3081153266048697E-2</v>
      </c>
      <c r="B26" s="31">
        <v>2.391930751398082E-2</v>
      </c>
      <c r="C26" s="31">
        <v>0.11700046078002951</v>
      </c>
      <c r="D26" s="31">
        <v>7.2999999999999995E-2</v>
      </c>
      <c r="E26" s="31">
        <v>0.18077750283295946</v>
      </c>
      <c r="F26" s="31">
        <v>138696</v>
      </c>
      <c r="G26" s="31">
        <v>2.09</v>
      </c>
      <c r="H26" s="31">
        <v>29511</v>
      </c>
      <c r="I26" s="31">
        <v>0.21277470150545078</v>
      </c>
      <c r="J26" s="31">
        <v>0.23599999999999999</v>
      </c>
      <c r="K26" s="31">
        <v>0.29699999999999999</v>
      </c>
      <c r="L26" s="31">
        <v>0.44600000000000001</v>
      </c>
      <c r="M26" s="31">
        <v>0.108</v>
      </c>
      <c r="N26" s="31">
        <v>0.38900000000000001</v>
      </c>
      <c r="O26" s="31">
        <v>0.61099999999999999</v>
      </c>
      <c r="P26" s="31">
        <v>0.50327235725353248</v>
      </c>
      <c r="Q26" s="31">
        <v>0.4136616372688619</v>
      </c>
      <c r="R26" s="31">
        <v>6.7726727609709035E-4</v>
      </c>
      <c r="S26" s="31">
        <v>2.1850954946859298E-2</v>
      </c>
      <c r="T26" s="31">
        <v>5.1868762120606433E-4</v>
      </c>
      <c r="U26" s="31">
        <v>1.4235827769279816E-2</v>
      </c>
      <c r="V26" s="31">
        <v>4.5783267864163313E-2</v>
      </c>
      <c r="W26" s="31">
        <v>8.482941477127523E-2</v>
      </c>
      <c r="X26" s="31">
        <v>0.37757155635062611</v>
      </c>
      <c r="Y26" s="31">
        <v>0.71618642984922054</v>
      </c>
      <c r="Z26" s="31">
        <v>68877</v>
      </c>
      <c r="AA26" s="31">
        <v>0.13500000000000001</v>
      </c>
      <c r="AB26">
        <v>0.45140451058429948</v>
      </c>
      <c r="AC26">
        <v>0.54859548941570058</v>
      </c>
    </row>
    <row r="27" spans="1:29" x14ac:dyDescent="0.2">
      <c r="A27" s="31">
        <v>4.324573456348671E-2</v>
      </c>
      <c r="B27" s="31">
        <v>-8.3637939428813886E-4</v>
      </c>
      <c r="C27" s="31">
        <v>4.2409355169198575E-2</v>
      </c>
      <c r="D27" s="31">
        <v>0.124</v>
      </c>
      <c r="E27" s="31">
        <v>0.20960997153895719</v>
      </c>
      <c r="F27" s="31">
        <v>174920</v>
      </c>
      <c r="G27" s="31">
        <v>2.12</v>
      </c>
      <c r="H27" s="31">
        <v>37278</v>
      </c>
      <c r="I27" s="31">
        <v>0.21311456665904413</v>
      </c>
      <c r="J27" s="31">
        <v>0.252</v>
      </c>
      <c r="K27" s="31">
        <v>0.36299999999999999</v>
      </c>
      <c r="L27" s="31">
        <v>0.45</v>
      </c>
      <c r="M27" s="31">
        <v>0.13700000000000001</v>
      </c>
      <c r="N27" s="31">
        <v>0.41899999999999998</v>
      </c>
      <c r="O27" s="31">
        <v>0.58099999999999996</v>
      </c>
      <c r="P27" s="31">
        <v>0.39708763444647055</v>
      </c>
      <c r="Q27" s="31">
        <v>0.47620985519042291</v>
      </c>
      <c r="R27" s="31">
        <v>4.4895925453459279E-3</v>
      </c>
      <c r="S27" s="31">
        <v>2.4769715989575589E-2</v>
      </c>
      <c r="T27" s="31">
        <v>6.339169021028824E-4</v>
      </c>
      <c r="U27" s="31">
        <v>3.8624582932243932E-2</v>
      </c>
      <c r="V27" s="31">
        <v>5.8184701993838225E-2</v>
      </c>
      <c r="W27" s="31">
        <v>0.12160289756429578</v>
      </c>
      <c r="X27" s="31">
        <v>0.50777869609606685</v>
      </c>
      <c r="Y27" s="31">
        <v>0.86106519519665514</v>
      </c>
      <c r="Z27" s="31">
        <v>47716</v>
      </c>
      <c r="AA27" s="31">
        <v>0.17499999999999999</v>
      </c>
      <c r="AB27">
        <v>0.47036359478618794</v>
      </c>
      <c r="AC27">
        <v>0.52963640521381206</v>
      </c>
    </row>
    <row r="28" spans="1:29" x14ac:dyDescent="0.2">
      <c r="A28" s="31">
        <v>6.0658557952090207E-2</v>
      </c>
      <c r="B28" s="31">
        <v>1.6591016469569227E-2</v>
      </c>
      <c r="C28" s="31">
        <v>7.7249574421659431E-2</v>
      </c>
      <c r="D28" s="31">
        <v>5.3999999999999999E-2</v>
      </c>
      <c r="E28" s="31">
        <v>0.1547140355356498</v>
      </c>
      <c r="F28" s="31">
        <v>362626</v>
      </c>
      <c r="G28" s="31">
        <v>2.39</v>
      </c>
      <c r="H28" s="31">
        <v>90390</v>
      </c>
      <c r="I28" s="31">
        <v>0.24926508303320777</v>
      </c>
      <c r="J28" s="31">
        <v>0.27800000000000002</v>
      </c>
      <c r="K28" s="31">
        <v>0.27500000000000002</v>
      </c>
      <c r="L28" s="31">
        <v>0.36</v>
      </c>
      <c r="M28" s="31">
        <v>8.5999999999999993E-2</v>
      </c>
      <c r="N28" s="31">
        <v>0.44900000000000001</v>
      </c>
      <c r="O28" s="31">
        <v>0.55100000000000005</v>
      </c>
      <c r="P28" s="31">
        <v>0.57399286227658064</v>
      </c>
      <c r="Q28" s="31">
        <v>0.29176597355240647</v>
      </c>
      <c r="R28" s="31">
        <v>2.4722212536793693E-3</v>
      </c>
      <c r="S28" s="31">
        <v>5.9256826446243811E-2</v>
      </c>
      <c r="T28" s="31">
        <v>4.3303238519861565E-4</v>
      </c>
      <c r="U28" s="31">
        <v>2.2792125334194148E-2</v>
      </c>
      <c r="V28" s="31">
        <v>4.9286958751696981E-2</v>
      </c>
      <c r="W28" s="31">
        <v>5.8105955769080134E-2</v>
      </c>
      <c r="X28" s="31">
        <v>0.30845713987310375</v>
      </c>
      <c r="Y28" s="31">
        <v>0.72359069427400191</v>
      </c>
      <c r="Z28" s="31">
        <v>70667</v>
      </c>
      <c r="AA28" s="31">
        <v>0.106</v>
      </c>
      <c r="AB28">
        <v>0.52807851615714263</v>
      </c>
      <c r="AC28">
        <v>0.47192148384285737</v>
      </c>
    </row>
    <row r="29" spans="1:29" x14ac:dyDescent="0.2">
      <c r="A29" s="31">
        <v>2.6572677482333835E-2</v>
      </c>
      <c r="B29" s="31">
        <v>-3.0753813991257622E-3</v>
      </c>
      <c r="C29" s="31">
        <v>2.3497296083208073E-2</v>
      </c>
      <c r="D29" s="31">
        <v>8.7999999999999995E-2</v>
      </c>
      <c r="E29" s="31">
        <v>0.19525573637190799</v>
      </c>
      <c r="F29" s="31">
        <v>613125</v>
      </c>
      <c r="G29" s="31">
        <v>2.5</v>
      </c>
      <c r="H29" s="31">
        <v>138508</v>
      </c>
      <c r="I29" s="31">
        <v>0.22590499490316004</v>
      </c>
      <c r="J29" s="31">
        <v>0.27</v>
      </c>
      <c r="K29" s="31">
        <v>0.36499999999999999</v>
      </c>
      <c r="L29" s="31">
        <v>0.372</v>
      </c>
      <c r="M29" s="31">
        <v>0.121</v>
      </c>
      <c r="N29" s="31">
        <v>0.52800000000000002</v>
      </c>
      <c r="O29" s="31">
        <v>0.47199999999999998</v>
      </c>
      <c r="P29" s="31">
        <v>0.39330686530962716</v>
      </c>
      <c r="Q29" s="31">
        <v>0.4135815232202214</v>
      </c>
      <c r="R29" s="31">
        <v>3.3227296840845988E-3</v>
      </c>
      <c r="S29" s="31">
        <v>7.4152198091596053E-2</v>
      </c>
      <c r="T29" s="31">
        <v>3.7179163734381434E-4</v>
      </c>
      <c r="U29" s="31">
        <v>7.2706763256616527E-2</v>
      </c>
      <c r="V29" s="31">
        <v>4.2558128800510395E-2</v>
      </c>
      <c r="W29" s="31">
        <v>7.786991761811797E-2</v>
      </c>
      <c r="X29" s="31">
        <v>0.3737012614159046</v>
      </c>
      <c r="Y29" s="31">
        <v>0.74706102786961537</v>
      </c>
      <c r="Z29" s="31">
        <v>72419</v>
      </c>
      <c r="AA29" s="31">
        <v>0.159</v>
      </c>
      <c r="AB29">
        <v>0.53969092762487259</v>
      </c>
      <c r="AC29">
        <v>0.46030907237512741</v>
      </c>
    </row>
    <row r="30" spans="1:29" x14ac:dyDescent="0.2">
      <c r="A30" s="31">
        <v>6.9146607473538402E-2</v>
      </c>
      <c r="B30" s="31">
        <v>8.1458923443141033E-3</v>
      </c>
      <c r="C30" s="31">
        <v>7.7292499817852509E-2</v>
      </c>
      <c r="D30" s="31">
        <v>5.3999999999999999E-2</v>
      </c>
      <c r="E30" s="31">
        <v>0.20911691880804287</v>
      </c>
      <c r="F30" s="31">
        <v>140496</v>
      </c>
      <c r="G30" s="31">
        <v>1.98</v>
      </c>
      <c r="H30" s="31">
        <v>21753</v>
      </c>
      <c r="I30" s="31">
        <v>0.15483003074820637</v>
      </c>
      <c r="J30" s="31">
        <v>0.17499999999999999</v>
      </c>
      <c r="K30" s="31">
        <v>0.33400000000000002</v>
      </c>
      <c r="L30" s="31">
        <v>0.442</v>
      </c>
      <c r="M30" s="31">
        <v>0.13200000000000001</v>
      </c>
      <c r="N30" s="31">
        <v>0.46700000000000003</v>
      </c>
      <c r="O30" s="31">
        <v>0.53300000000000003</v>
      </c>
      <c r="P30" s="31">
        <v>0.66365513166891255</v>
      </c>
      <c r="Q30" s="31">
        <v>0.22978830745537462</v>
      </c>
      <c r="R30" s="31">
        <v>1.9284002575625818E-3</v>
      </c>
      <c r="S30" s="31">
        <v>5.8316682487735909E-2</v>
      </c>
      <c r="T30" s="31">
        <v>5.6424792389955054E-4</v>
      </c>
      <c r="U30" s="31">
        <v>9.5191943867288884E-3</v>
      </c>
      <c r="V30" s="31">
        <v>3.6228035819785849E-2</v>
      </c>
      <c r="W30" s="31">
        <v>5.7031811800157518E-2</v>
      </c>
      <c r="X30" s="31">
        <v>0.27567373215080643</v>
      </c>
      <c r="Y30" s="31">
        <v>0.65635379926719861</v>
      </c>
      <c r="Z30" s="31">
        <v>73913</v>
      </c>
      <c r="AA30" s="31">
        <v>0.13900000000000001</v>
      </c>
      <c r="AB30">
        <v>0.41571290285844437</v>
      </c>
      <c r="AC30">
        <v>0.58428709714155558</v>
      </c>
    </row>
    <row r="31" spans="1:29" x14ac:dyDescent="0.2">
      <c r="A31" s="31">
        <v>0.27230558908984737</v>
      </c>
      <c r="B31" s="31">
        <v>-5.1522568295417161E-2</v>
      </c>
      <c r="C31" s="31">
        <v>0.22078302079443018</v>
      </c>
      <c r="D31" s="31">
        <v>3.4000000000000002E-2</v>
      </c>
      <c r="E31" s="31">
        <v>0.21311870170241023</v>
      </c>
      <c r="F31" s="31">
        <v>57226</v>
      </c>
      <c r="G31" s="31">
        <v>2.29</v>
      </c>
      <c r="H31" s="31">
        <v>11158</v>
      </c>
      <c r="I31" s="31">
        <v>0.19498130220529131</v>
      </c>
      <c r="J31" s="31">
        <v>0.20799999999999999</v>
      </c>
      <c r="K31" s="31">
        <v>0.34799999999999998</v>
      </c>
      <c r="L31" s="31">
        <v>0.35799999999999998</v>
      </c>
      <c r="M31" s="31">
        <v>0.111</v>
      </c>
      <c r="N31" s="31">
        <v>0.55400000000000005</v>
      </c>
      <c r="O31" s="31">
        <v>0.44600000000000001</v>
      </c>
      <c r="P31" s="31">
        <v>0.73880809392809454</v>
      </c>
      <c r="Q31" s="31">
        <v>0.20773345203260338</v>
      </c>
      <c r="R31" s="31">
        <v>5.9836107442298291E-4</v>
      </c>
      <c r="S31" s="31">
        <v>2.0833181310702636E-2</v>
      </c>
      <c r="T31" s="31">
        <v>1.7585977919016937E-3</v>
      </c>
      <c r="U31" s="31">
        <v>1.0354565422026984E-2</v>
      </c>
      <c r="V31" s="31">
        <v>1.9913748440247809E-2</v>
      </c>
      <c r="W31" s="31">
        <v>3.2804089508784995E-2</v>
      </c>
      <c r="X31" s="31">
        <v>0.14915873929381496</v>
      </c>
      <c r="Y31" s="31">
        <v>0.49297538846948102</v>
      </c>
      <c r="Z31" s="31">
        <v>104916</v>
      </c>
      <c r="AA31" s="31">
        <v>0.14000000000000001</v>
      </c>
      <c r="AB31">
        <v>0.51618145598154686</v>
      </c>
      <c r="AC31">
        <v>0.48381854401845314</v>
      </c>
    </row>
    <row r="32" spans="1:29" x14ac:dyDescent="0.2">
      <c r="A32" s="31">
        <v>0.11785890722634043</v>
      </c>
      <c r="B32" s="31">
        <v>-1.1555507337354708E-3</v>
      </c>
      <c r="C32" s="31">
        <v>0.11670335649260496</v>
      </c>
      <c r="D32" s="31">
        <v>8.5999999999999993E-2</v>
      </c>
      <c r="E32" s="31">
        <v>0.19466132030541858</v>
      </c>
      <c r="F32" s="31">
        <v>255756</v>
      </c>
      <c r="G32" s="31">
        <v>2.4900000000000002</v>
      </c>
      <c r="H32" s="31">
        <v>61419</v>
      </c>
      <c r="I32" s="31">
        <v>0.240146858724722</v>
      </c>
      <c r="J32" s="31">
        <v>0.28699999999999998</v>
      </c>
      <c r="K32" s="31">
        <v>0.35799999999999998</v>
      </c>
      <c r="L32" s="31">
        <v>0.379</v>
      </c>
      <c r="M32" s="31">
        <v>0.115</v>
      </c>
      <c r="N32" s="31">
        <v>0.46200000000000002</v>
      </c>
      <c r="O32" s="31">
        <v>0.53800000000000003</v>
      </c>
      <c r="P32" s="31">
        <v>0.278695979474889</v>
      </c>
      <c r="Q32" s="31">
        <v>0.64410287136470479</v>
      </c>
      <c r="R32" s="31">
        <v>2.0417569249204961E-3</v>
      </c>
      <c r="S32" s="31">
        <v>1.7630701633098277E-2</v>
      </c>
      <c r="T32" s="31">
        <v>2.6424544099798745E-4</v>
      </c>
      <c r="U32" s="31">
        <v>3.5173833556098384E-2</v>
      </c>
      <c r="V32" s="31">
        <v>2.2090611605291053E-2</v>
      </c>
      <c r="W32" s="31">
        <v>9.3410252276375463E-2</v>
      </c>
      <c r="X32" s="31">
        <v>0.41689740013037901</v>
      </c>
      <c r="Y32" s="31">
        <v>0.777276200222906</v>
      </c>
      <c r="Z32" s="31">
        <v>64439</v>
      </c>
      <c r="AA32" s="31">
        <v>0.151</v>
      </c>
      <c r="AB32">
        <v>0.5578011855049344</v>
      </c>
      <c r="AC32">
        <v>0.4421988144950656</v>
      </c>
    </row>
    <row r="33" spans="1:29" x14ac:dyDescent="0.2">
      <c r="A33" s="31">
        <v>1.5763996813778734E-2</v>
      </c>
      <c r="B33" s="31">
        <v>-7.6406180080918137E-3</v>
      </c>
      <c r="C33" s="31">
        <v>8.1233788056869222E-3</v>
      </c>
      <c r="D33" s="31">
        <v>4.3999999999999997E-2</v>
      </c>
      <c r="E33" s="31">
        <v>0.13982287508075605</v>
      </c>
      <c r="F33" s="31">
        <v>395280</v>
      </c>
      <c r="G33" s="31">
        <v>2.39</v>
      </c>
      <c r="H33" s="31">
        <v>95570</v>
      </c>
      <c r="I33" s="31">
        <v>0.24177798016595831</v>
      </c>
      <c r="J33" s="31">
        <v>0.26400000000000001</v>
      </c>
      <c r="K33" s="31">
        <v>0.24199999999999999</v>
      </c>
      <c r="L33" s="31">
        <v>0.33900000000000002</v>
      </c>
      <c r="M33" s="31">
        <v>6.4000000000000001E-2</v>
      </c>
      <c r="N33" s="31">
        <v>0.45500000000000002</v>
      </c>
      <c r="O33" s="31">
        <v>0.54500000000000004</v>
      </c>
      <c r="P33" s="31">
        <v>0.69392528202494741</v>
      </c>
      <c r="Q33" s="31">
        <v>7.7865390030977186E-2</v>
      </c>
      <c r="R33" s="31">
        <v>7.2245597760365763E-3</v>
      </c>
      <c r="S33" s="31">
        <v>7.7135479649477368E-2</v>
      </c>
      <c r="T33" s="31">
        <v>6.6468434740835222E-4</v>
      </c>
      <c r="U33" s="31">
        <v>7.8230862888664335E-2</v>
      </c>
      <c r="V33" s="31">
        <v>6.4953741282488778E-2</v>
      </c>
      <c r="W33" s="31">
        <v>3.5700345439996881E-2</v>
      </c>
      <c r="X33" s="31">
        <v>0.20201896992525226</v>
      </c>
      <c r="Y33" s="31">
        <v>0.53249477936727885</v>
      </c>
      <c r="Z33" s="31">
        <v>105709</v>
      </c>
      <c r="AA33" s="31">
        <v>7.9000000000000001E-2</v>
      </c>
      <c r="AB33">
        <v>0.51850839910949198</v>
      </c>
      <c r="AC33">
        <v>0.48149160089050802</v>
      </c>
    </row>
    <row r="34" spans="1:29" x14ac:dyDescent="0.2">
      <c r="A34" s="31">
        <v>6.885142768102695E-2</v>
      </c>
      <c r="B34" s="31">
        <v>7.4054748142627341E-3</v>
      </c>
      <c r="C34" s="31">
        <v>7.6256902495289686E-2</v>
      </c>
      <c r="D34" s="31">
        <v>4.9000000000000002E-2</v>
      </c>
      <c r="E34" s="31">
        <v>0.15568631493091811</v>
      </c>
      <c r="F34" s="31">
        <v>524498</v>
      </c>
      <c r="G34" s="31">
        <v>2.52</v>
      </c>
      <c r="H34" s="31">
        <v>137523</v>
      </c>
      <c r="I34" s="31">
        <v>0.26219928388668784</v>
      </c>
      <c r="J34" s="31">
        <v>0.29899999999999999</v>
      </c>
      <c r="K34" s="31">
        <v>0.28399999999999997</v>
      </c>
      <c r="L34" s="31">
        <v>0.35499999999999998</v>
      </c>
      <c r="M34" s="31">
        <v>0.08</v>
      </c>
      <c r="N34" s="31">
        <v>0.41299999999999998</v>
      </c>
      <c r="O34" s="31">
        <v>0.58699999999999997</v>
      </c>
      <c r="P34" s="31">
        <v>0.57749136196396</v>
      </c>
      <c r="Q34" s="31">
        <v>0.24298836460653428</v>
      </c>
      <c r="R34" s="31">
        <v>3.3304801299029164E-3</v>
      </c>
      <c r="S34" s="31">
        <v>3.6090782659095967E-2</v>
      </c>
      <c r="T34" s="31">
        <v>3.9810403885136899E-4</v>
      </c>
      <c r="U34" s="31">
        <v>7.5964674055119114E-2</v>
      </c>
      <c r="V34" s="31">
        <v>6.3736232546536348E-2</v>
      </c>
      <c r="W34" s="31">
        <v>5.8835097617707492E-2</v>
      </c>
      <c r="X34" s="31">
        <v>0.37089642825657959</v>
      </c>
      <c r="Y34" s="31">
        <v>0.71604741528383387</v>
      </c>
      <c r="Z34" s="31">
        <v>87999</v>
      </c>
      <c r="AA34" s="31">
        <v>0.11</v>
      </c>
      <c r="AB34">
        <v>0.56230147684071241</v>
      </c>
      <c r="AC34">
        <v>0.43769852315928753</v>
      </c>
    </row>
    <row r="35" spans="1:29" x14ac:dyDescent="0.2">
      <c r="A35" s="31">
        <v>0.14763469612911745</v>
      </c>
      <c r="B35" s="31">
        <v>1.6402173110063957E-2</v>
      </c>
      <c r="C35" s="31">
        <v>0.1640368692391814</v>
      </c>
      <c r="D35" s="31">
        <v>5.7000000000000002E-2</v>
      </c>
      <c r="E35" s="31">
        <v>0.14530144437308692</v>
      </c>
      <c r="F35" s="31">
        <v>307248</v>
      </c>
      <c r="G35" s="31">
        <v>2.85</v>
      </c>
      <c r="H35" s="31">
        <v>104415</v>
      </c>
      <c r="I35" s="31">
        <v>0.33983947820653021</v>
      </c>
      <c r="J35" s="31">
        <v>0.38200000000000001</v>
      </c>
      <c r="K35" s="31">
        <v>0.28999999999999998</v>
      </c>
      <c r="L35" s="31">
        <v>0.26300000000000001</v>
      </c>
      <c r="M35" s="31">
        <v>7.3999999999999996E-2</v>
      </c>
      <c r="N35" s="31">
        <v>0.56999999999999995</v>
      </c>
      <c r="O35" s="31">
        <v>0.43</v>
      </c>
      <c r="P35" s="31">
        <v>0.60058438436217032</v>
      </c>
      <c r="Q35" s="31">
        <v>0.18538680439039207</v>
      </c>
      <c r="R35" s="31">
        <v>5.1130829693540056E-3</v>
      </c>
      <c r="S35" s="31">
        <v>4.834452450682062E-2</v>
      </c>
      <c r="T35" s="31">
        <v>7.3748544362887665E-4</v>
      </c>
      <c r="U35" s="31">
        <v>9.9150322621861631E-2</v>
      </c>
      <c r="V35" s="31">
        <v>6.0683395705772449E-2</v>
      </c>
      <c r="W35" s="31">
        <v>4.223912906615785E-2</v>
      </c>
      <c r="X35" s="31">
        <v>0.2777941895772697</v>
      </c>
      <c r="Y35" s="31">
        <v>0.69017051590626222</v>
      </c>
      <c r="Z35" s="31">
        <v>84769</v>
      </c>
      <c r="AA35" s="31">
        <v>9.0999999999999998E-2</v>
      </c>
      <c r="AB35">
        <v>0.67206621361245644</v>
      </c>
      <c r="AC35">
        <v>0.32793378638754361</v>
      </c>
    </row>
    <row r="36" spans="1:29" x14ac:dyDescent="0.2">
      <c r="A36" s="31">
        <v>6.9325690667402962E-2</v>
      </c>
      <c r="B36" s="31">
        <v>7.1327587596868823E-3</v>
      </c>
      <c r="C36" s="31">
        <v>7.6458449427089833E-2</v>
      </c>
      <c r="D36" s="31">
        <v>6.2E-2</v>
      </c>
      <c r="E36" s="31">
        <v>0.1589261459478013</v>
      </c>
      <c r="F36" s="31">
        <v>874827</v>
      </c>
      <c r="G36" s="31">
        <v>2.61</v>
      </c>
      <c r="H36" s="31">
        <v>248361</v>
      </c>
      <c r="I36" s="31">
        <v>0.28389727340377013</v>
      </c>
      <c r="J36" s="31">
        <v>0.32100000000000001</v>
      </c>
      <c r="K36" s="31">
        <v>0.30199999999999999</v>
      </c>
      <c r="L36" s="31">
        <v>0.32700000000000001</v>
      </c>
      <c r="M36" s="31">
        <v>8.5000000000000006E-2</v>
      </c>
      <c r="N36" s="31">
        <v>0.42899999999999999</v>
      </c>
      <c r="O36" s="31">
        <v>0.57099999999999995</v>
      </c>
      <c r="P36" s="31">
        <v>0.51539270926726954</v>
      </c>
      <c r="Q36" s="31">
        <v>0.22831416395545984</v>
      </c>
      <c r="R36" s="31">
        <v>3.463543310286274E-3</v>
      </c>
      <c r="S36" s="31">
        <v>6.8671273772953761E-2</v>
      </c>
      <c r="T36" s="31">
        <v>4.7033638562050251E-4</v>
      </c>
      <c r="U36" s="31">
        <v>0.11348248645405272</v>
      </c>
      <c r="V36" s="31">
        <v>7.0205486854357402E-2</v>
      </c>
      <c r="W36" s="31">
        <v>6.48769914628545E-2</v>
      </c>
      <c r="X36" s="31">
        <v>0.37262988874000236</v>
      </c>
      <c r="Y36" s="31">
        <v>0.71901061733924998</v>
      </c>
      <c r="Z36" s="31">
        <v>86249</v>
      </c>
      <c r="AA36" s="31">
        <v>0.105</v>
      </c>
      <c r="AB36">
        <v>0.60226078984759268</v>
      </c>
      <c r="AC36">
        <v>0.39773921015240726</v>
      </c>
    </row>
    <row r="37" spans="1:29" x14ac:dyDescent="0.2">
      <c r="A37" s="31">
        <v>0.16507983721933575</v>
      </c>
      <c r="B37" s="31">
        <v>-7.6508981071151116E-2</v>
      </c>
      <c r="C37" s="31">
        <v>8.8570856148184635E-2</v>
      </c>
      <c r="D37" s="31">
        <v>6.3E-2</v>
      </c>
      <c r="E37" s="31">
        <v>0.19315718068515442</v>
      </c>
      <c r="F37" s="31">
        <v>91005</v>
      </c>
      <c r="G37" s="31">
        <v>2.4</v>
      </c>
      <c r="H37" s="31">
        <v>15382</v>
      </c>
      <c r="I37" s="31">
        <v>0.16902368001758145</v>
      </c>
      <c r="J37" s="31">
        <v>0.19800000000000001</v>
      </c>
      <c r="K37" s="31">
        <v>0.34399999999999997</v>
      </c>
      <c r="L37" s="31">
        <v>0.43099999999999999</v>
      </c>
      <c r="M37" s="31">
        <v>0.128</v>
      </c>
      <c r="N37" s="31">
        <v>0.437</v>
      </c>
      <c r="O37" s="31">
        <v>0.56299999999999994</v>
      </c>
      <c r="P37" s="31">
        <v>0.45204660760012738</v>
      </c>
      <c r="Q37" s="31">
        <v>0.46106799631815665</v>
      </c>
      <c r="R37" s="31">
        <v>1.6097158786038659E-3</v>
      </c>
      <c r="S37" s="31">
        <v>2.0786710464898162E-2</v>
      </c>
      <c r="T37" s="31">
        <v>1.2214646233308469E-4</v>
      </c>
      <c r="U37" s="31">
        <v>2.2959172544965167E-2</v>
      </c>
      <c r="V37" s="31">
        <v>4.1407650730915707E-2</v>
      </c>
      <c r="W37" s="31">
        <v>7.3548419168820836E-2</v>
      </c>
      <c r="X37" s="31">
        <v>0.28929707695366874</v>
      </c>
      <c r="Y37" s="31">
        <v>0.63904354742493541</v>
      </c>
      <c r="Z37" s="31">
        <v>80218</v>
      </c>
      <c r="AA37" s="31">
        <v>0.13100000000000001</v>
      </c>
      <c r="AB37">
        <v>0.44208559969232458</v>
      </c>
      <c r="AC37">
        <v>0.55791440030767536</v>
      </c>
    </row>
    <row r="38" spans="1:29" x14ac:dyDescent="0.2">
      <c r="A38" s="31">
        <v>6.6136198444672292E-2</v>
      </c>
      <c r="B38" s="31">
        <v>-6.6504030471617086E-3</v>
      </c>
      <c r="C38" s="31">
        <v>5.9485795397510588E-2</v>
      </c>
      <c r="D38" s="31">
        <v>6.3E-2</v>
      </c>
      <c r="E38" s="31">
        <v>0.15581904297484683</v>
      </c>
      <c r="F38" s="31">
        <v>229227</v>
      </c>
      <c r="G38" s="31">
        <v>2.5099999999999998</v>
      </c>
      <c r="H38" s="31">
        <v>62084</v>
      </c>
      <c r="I38" s="31">
        <v>0.27084069503156261</v>
      </c>
      <c r="J38" s="31">
        <v>0.30399999999999999</v>
      </c>
      <c r="K38" s="31">
        <v>0.29799999999999999</v>
      </c>
      <c r="L38" s="31">
        <v>0.374</v>
      </c>
      <c r="M38" s="31">
        <v>0.1</v>
      </c>
      <c r="N38" s="31">
        <v>0.40699999999999997</v>
      </c>
      <c r="O38" s="31">
        <v>0.59299999999999997</v>
      </c>
      <c r="P38" s="31">
        <v>0.42046810169257015</v>
      </c>
      <c r="Q38" s="31">
        <v>0.38790751355355363</v>
      </c>
      <c r="R38" s="31">
        <v>5.3404291578995327E-3</v>
      </c>
      <c r="S38" s="31">
        <v>4.5985060297072972E-2</v>
      </c>
      <c r="T38" s="31">
        <v>3.847133800951322E-4</v>
      </c>
      <c r="U38" s="31">
        <v>8.3609353934622349E-2</v>
      </c>
      <c r="V38" s="31">
        <v>5.6304827984186255E-2</v>
      </c>
      <c r="W38" s="31">
        <v>8.0275154406718729E-2</v>
      </c>
      <c r="X38" s="31">
        <v>0.42814777294859646</v>
      </c>
      <c r="Y38" s="31">
        <v>0.81893565569752624</v>
      </c>
      <c r="Z38" s="31">
        <v>59318</v>
      </c>
      <c r="AA38" s="31">
        <v>0.13600000000000001</v>
      </c>
      <c r="AB38">
        <v>0.53398596151413225</v>
      </c>
      <c r="AC38">
        <v>0.4660140384858677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01"/>
  <sheetViews>
    <sheetView showGridLines="0" topLeftCell="F1" workbookViewId="0">
      <selection activeCell="F3" sqref="F3"/>
    </sheetView>
  </sheetViews>
  <sheetFormatPr baseColWidth="10" defaultColWidth="11.1640625" defaultRowHeight="15" customHeight="1" x14ac:dyDescent="0.2"/>
  <cols>
    <col min="1" max="1" width="35.6640625" customWidth="1"/>
    <col min="2" max="6" width="27" customWidth="1"/>
    <col min="7" max="7" width="20.33203125" customWidth="1"/>
    <col min="8" max="11" width="13.83203125" customWidth="1"/>
    <col min="12" max="12" width="10.5" customWidth="1"/>
    <col min="13" max="13" width="13.5" customWidth="1"/>
    <col min="14" max="39" width="10.5" customWidth="1"/>
    <col min="40" max="40" width="14.33203125" customWidth="1"/>
    <col min="41" max="57" width="10.5" customWidth="1"/>
  </cols>
  <sheetData>
    <row r="1" spans="1:57" ht="16.5" customHeight="1" x14ac:dyDescent="0.2">
      <c r="A1" s="1" t="s">
        <v>0</v>
      </c>
      <c r="B1" s="1"/>
      <c r="C1" s="1">
        <v>2020</v>
      </c>
      <c r="D1" s="1">
        <v>2021</v>
      </c>
      <c r="E1" s="1">
        <v>2022</v>
      </c>
      <c r="F1" s="2" t="s">
        <v>1</v>
      </c>
      <c r="G1" s="2" t="s">
        <v>2</v>
      </c>
      <c r="H1" s="2" t="s">
        <v>1</v>
      </c>
      <c r="I1" s="2">
        <v>2020</v>
      </c>
      <c r="J1" s="2">
        <v>2020</v>
      </c>
      <c r="K1" s="2">
        <v>2020</v>
      </c>
      <c r="L1" s="2">
        <v>2020</v>
      </c>
      <c r="M1" s="2">
        <v>2020</v>
      </c>
      <c r="N1" s="2">
        <v>2020</v>
      </c>
      <c r="O1" s="2">
        <v>2020</v>
      </c>
      <c r="P1" s="2">
        <v>2020</v>
      </c>
      <c r="Q1" s="2">
        <v>2020</v>
      </c>
      <c r="R1" s="2">
        <v>2020</v>
      </c>
      <c r="S1" s="2">
        <v>2020</v>
      </c>
      <c r="T1" s="2">
        <v>2020</v>
      </c>
      <c r="U1" s="2">
        <v>2020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/>
      <c r="AD1" s="2"/>
      <c r="AE1" s="2">
        <v>2020</v>
      </c>
      <c r="AF1" s="2">
        <v>2020</v>
      </c>
      <c r="AG1" s="2">
        <v>2020</v>
      </c>
      <c r="AH1" s="2">
        <v>2020</v>
      </c>
      <c r="AI1" s="2">
        <v>2020</v>
      </c>
      <c r="AJ1" s="2">
        <v>2020</v>
      </c>
      <c r="AK1" s="2">
        <v>2020</v>
      </c>
      <c r="AL1" s="2">
        <v>2020</v>
      </c>
      <c r="AM1" s="2"/>
      <c r="AN1" s="15">
        <v>2020</v>
      </c>
      <c r="AO1" s="2"/>
      <c r="AP1" s="2"/>
      <c r="AQ1" s="2">
        <v>2020</v>
      </c>
      <c r="AR1" s="2">
        <v>2020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ht="96.75" customHeight="1" x14ac:dyDescent="0.2">
      <c r="A2" s="4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6" t="s">
        <v>11</v>
      </c>
      <c r="I2" s="6" t="s">
        <v>12</v>
      </c>
      <c r="J2" s="7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8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 t="s">
        <v>30</v>
      </c>
      <c r="AB2" s="8" t="s">
        <v>31</v>
      </c>
      <c r="AC2" s="9"/>
      <c r="AD2" s="9"/>
      <c r="AE2" s="16" t="s">
        <v>380</v>
      </c>
      <c r="AF2" s="17" t="s">
        <v>381</v>
      </c>
      <c r="AG2" s="17" t="s">
        <v>382</v>
      </c>
      <c r="AH2" s="17" t="s">
        <v>383</v>
      </c>
      <c r="AI2" s="17" t="s">
        <v>384</v>
      </c>
      <c r="AJ2" s="17" t="s">
        <v>385</v>
      </c>
      <c r="AK2" s="17" t="s">
        <v>386</v>
      </c>
      <c r="AL2" s="17" t="s">
        <v>387</v>
      </c>
      <c r="AM2" s="18"/>
      <c r="AN2" s="18" t="s">
        <v>388</v>
      </c>
      <c r="AO2" s="18"/>
      <c r="AP2" s="18"/>
      <c r="AQ2" s="18" t="s">
        <v>389</v>
      </c>
      <c r="AR2" s="18" t="s">
        <v>390</v>
      </c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15.75" customHeight="1" x14ac:dyDescent="0.2">
      <c r="A3" s="11" t="s">
        <v>32</v>
      </c>
      <c r="B3" s="11" t="str">
        <f>VLOOKUP(A3,lookup_name!$A$1:$B$38,2,FALSE)</f>
        <v>connecticut</v>
      </c>
      <c r="C3" s="11">
        <v>6346</v>
      </c>
      <c r="D3" s="11">
        <v>9300</v>
      </c>
      <c r="E3" s="11">
        <v>17612</v>
      </c>
      <c r="F3" s="11">
        <v>19461</v>
      </c>
      <c r="G3" s="11">
        <v>465065</v>
      </c>
      <c r="H3" s="4">
        <f t="shared" ref="H3:H39" si="0">F3/G3</f>
        <v>4.1845763495425368E-2</v>
      </c>
      <c r="I3" s="4">
        <f t="shared" ref="I3:I39" si="1">M3*U3</f>
        <v>469663.14300000004</v>
      </c>
      <c r="J3" s="4">
        <f t="shared" ref="J3:J39" si="2">C3/I3</f>
        <v>1.3511811805083457E-2</v>
      </c>
      <c r="K3" s="4" t="s">
        <v>33</v>
      </c>
      <c r="L3" s="12">
        <v>0.24053471889056838</v>
      </c>
      <c r="M3" s="4" t="s">
        <v>34</v>
      </c>
      <c r="N3" s="4" t="s">
        <v>35</v>
      </c>
      <c r="O3" s="4" t="s">
        <v>36</v>
      </c>
      <c r="P3" s="4" t="s">
        <v>37</v>
      </c>
      <c r="Q3" s="4" t="s">
        <v>38</v>
      </c>
      <c r="R3" s="4" t="s">
        <v>39</v>
      </c>
      <c r="S3" s="4" t="s">
        <v>40</v>
      </c>
      <c r="T3" s="4" t="s">
        <v>41</v>
      </c>
      <c r="U3" s="4" t="s">
        <v>42</v>
      </c>
      <c r="V3" s="4">
        <v>0.74218110436238238</v>
      </c>
      <c r="W3" s="4">
        <v>0.10703143970297005</v>
      </c>
      <c r="X3" s="4">
        <v>2.5427462275409186E-3</v>
      </c>
      <c r="Y3" s="4">
        <v>4.5724621059674578E-2</v>
      </c>
      <c r="Z3" s="4">
        <v>3.3300201173545023E-4</v>
      </c>
      <c r="AA3" s="4">
        <v>5.3834018242012643E-2</v>
      </c>
      <c r="AB3" s="4">
        <v>4.8353068393683994E-2</v>
      </c>
      <c r="AC3" s="13"/>
      <c r="AD3" s="13"/>
      <c r="AE3" s="13">
        <v>3570549</v>
      </c>
      <c r="AF3" s="13">
        <v>2649994</v>
      </c>
      <c r="AG3" s="13">
        <v>382161</v>
      </c>
      <c r="AH3" s="13">
        <v>9079</v>
      </c>
      <c r="AI3" s="13">
        <v>163262</v>
      </c>
      <c r="AJ3" s="13">
        <v>1189</v>
      </c>
      <c r="AK3" s="13">
        <v>192217</v>
      </c>
      <c r="AL3" s="13">
        <v>172647</v>
      </c>
      <c r="AM3" s="13"/>
      <c r="AN3" s="13">
        <v>79855</v>
      </c>
      <c r="AO3" s="13"/>
      <c r="AP3" s="13"/>
      <c r="AQ3" s="13">
        <v>66586</v>
      </c>
      <c r="AR3" s="13">
        <v>106061</v>
      </c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</row>
    <row r="4" spans="1:57" ht="15.75" customHeight="1" x14ac:dyDescent="0.2">
      <c r="A4" s="11" t="s">
        <v>43</v>
      </c>
      <c r="B4" s="11" t="str">
        <f>VLOOKUP(A4,lookup_name!$A$1:$B$38,2,FALSE)</f>
        <v>delaware</v>
      </c>
      <c r="C4" s="11">
        <v>7413</v>
      </c>
      <c r="D4" s="11">
        <v>8323</v>
      </c>
      <c r="E4" s="11">
        <v>8655</v>
      </c>
      <c r="F4" s="11">
        <v>10830</v>
      </c>
      <c r="G4" s="11">
        <v>104542</v>
      </c>
      <c r="H4" s="4">
        <f t="shared" si="0"/>
        <v>0.10359472747795144</v>
      </c>
      <c r="I4" s="4">
        <f t="shared" si="1"/>
        <v>106092.55799999999</v>
      </c>
      <c r="J4" s="4">
        <f t="shared" si="2"/>
        <v>6.9872949995229638E-2</v>
      </c>
      <c r="K4" s="4" t="s">
        <v>44</v>
      </c>
      <c r="L4" s="12">
        <v>0.25682896911062447</v>
      </c>
      <c r="M4" s="4" t="s">
        <v>45</v>
      </c>
      <c r="N4" s="4" t="s">
        <v>46</v>
      </c>
      <c r="O4" s="4" t="s">
        <v>47</v>
      </c>
      <c r="P4" s="4" t="s">
        <v>48</v>
      </c>
      <c r="Q4" s="4" t="s">
        <v>49</v>
      </c>
      <c r="R4" s="4" t="s">
        <v>50</v>
      </c>
      <c r="S4" s="4" t="s">
        <v>51</v>
      </c>
      <c r="T4" s="4" t="s">
        <v>52</v>
      </c>
      <c r="U4" s="4" t="s">
        <v>53</v>
      </c>
      <c r="V4" s="4">
        <v>0.67438375742369117</v>
      </c>
      <c r="W4" s="4">
        <v>0.21990246765714663</v>
      </c>
      <c r="X4" s="4">
        <v>3.6789059181815457E-3</v>
      </c>
      <c r="Y4" s="4">
        <v>3.9814855959465899E-2</v>
      </c>
      <c r="Z4" s="4">
        <v>7.2854737986460382E-4</v>
      </c>
      <c r="AA4" s="4">
        <v>2.2669707619985553E-2</v>
      </c>
      <c r="AB4" s="4">
        <v>3.8821758041664642E-2</v>
      </c>
      <c r="AC4" s="13"/>
      <c r="AD4" s="13"/>
      <c r="AE4" s="13">
        <v>967679</v>
      </c>
      <c r="AF4" s="13">
        <v>652587</v>
      </c>
      <c r="AG4" s="13">
        <v>212795</v>
      </c>
      <c r="AH4" s="13">
        <v>3560</v>
      </c>
      <c r="AI4" s="13">
        <v>38528</v>
      </c>
      <c r="AJ4" s="19">
        <v>705</v>
      </c>
      <c r="AK4" s="13">
        <v>21937</v>
      </c>
      <c r="AL4" s="13">
        <v>37567</v>
      </c>
      <c r="AM4" s="13"/>
      <c r="AN4" s="13">
        <v>69110</v>
      </c>
      <c r="AO4" s="13"/>
      <c r="AP4" s="13"/>
      <c r="AQ4" s="13">
        <v>8973</v>
      </c>
      <c r="AR4" s="13">
        <v>28594</v>
      </c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</row>
    <row r="5" spans="1:57" ht="15.75" customHeight="1" x14ac:dyDescent="0.2">
      <c r="A5" s="11" t="s">
        <v>54</v>
      </c>
      <c r="B5" s="11" t="str">
        <f>VLOOKUP(A5,lookup_name!$A$1:$B$38,2,FALSE)</f>
        <v>indiana</v>
      </c>
      <c r="C5" s="11">
        <v>40915</v>
      </c>
      <c r="D5" s="11">
        <v>52877</v>
      </c>
      <c r="E5" s="11">
        <v>53210</v>
      </c>
      <c r="F5" s="11">
        <v>66333</v>
      </c>
      <c r="G5" s="11">
        <v>794237</v>
      </c>
      <c r="H5" s="4">
        <f t="shared" si="0"/>
        <v>8.3517892014600179E-2</v>
      </c>
      <c r="I5" s="4">
        <f t="shared" si="1"/>
        <v>793844.85</v>
      </c>
      <c r="J5" s="4">
        <f t="shared" si="2"/>
        <v>5.1540297830237232E-2</v>
      </c>
      <c r="K5" s="4" t="s">
        <v>55</v>
      </c>
      <c r="L5" s="12">
        <v>0.2199506547289915</v>
      </c>
      <c r="M5" s="4" t="s">
        <v>56</v>
      </c>
      <c r="N5" s="4" t="s">
        <v>35</v>
      </c>
      <c r="O5" s="4" t="s">
        <v>57</v>
      </c>
      <c r="P5" s="4" t="s">
        <v>58</v>
      </c>
      <c r="Q5" s="4" t="s">
        <v>59</v>
      </c>
      <c r="R5" s="4" t="s">
        <v>60</v>
      </c>
      <c r="S5" s="4" t="s">
        <v>61</v>
      </c>
      <c r="T5" s="4" t="s">
        <v>62</v>
      </c>
      <c r="U5" s="4" t="s">
        <v>63</v>
      </c>
      <c r="V5" s="4">
        <v>0.82282246408894388</v>
      </c>
      <c r="W5" s="4">
        <v>9.4360623650400266E-2</v>
      </c>
      <c r="X5" s="4">
        <v>2.0950013685450851E-3</v>
      </c>
      <c r="Y5" s="4">
        <v>2.3698303078756075E-2</v>
      </c>
      <c r="Z5" s="4">
        <v>3.2925716447910992E-4</v>
      </c>
      <c r="AA5" s="4">
        <v>2.3456399855873462E-2</v>
      </c>
      <c r="AB5" s="4">
        <v>3.3237950793002069E-2</v>
      </c>
      <c r="AC5" s="13"/>
      <c r="AD5" s="13"/>
      <c r="AE5" s="13">
        <v>6696893</v>
      </c>
      <c r="AF5" s="13">
        <v>5510354</v>
      </c>
      <c r="AG5" s="13">
        <v>631923</v>
      </c>
      <c r="AH5" s="13">
        <v>14030</v>
      </c>
      <c r="AI5" s="13">
        <v>158705</v>
      </c>
      <c r="AJ5" s="13">
        <v>2205</v>
      </c>
      <c r="AK5" s="13">
        <v>157085</v>
      </c>
      <c r="AL5" s="13">
        <v>222591</v>
      </c>
      <c r="AM5" s="13"/>
      <c r="AN5" s="13">
        <v>58235</v>
      </c>
      <c r="AO5" s="13"/>
      <c r="AP5" s="13"/>
      <c r="AQ5" s="13">
        <v>61517</v>
      </c>
      <c r="AR5" s="13">
        <v>161074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</row>
    <row r="6" spans="1:57" ht="15.75" customHeight="1" x14ac:dyDescent="0.2">
      <c r="A6" s="11" t="s">
        <v>64</v>
      </c>
      <c r="B6" s="11" t="str">
        <f>VLOOKUP(A6,lookup_name!$A$1:$B$38,2,FALSE)</f>
        <v>minnesota</v>
      </c>
      <c r="C6" s="11">
        <v>4404</v>
      </c>
      <c r="D6" s="11">
        <v>5562</v>
      </c>
      <c r="E6" s="11">
        <v>17148</v>
      </c>
      <c r="F6" s="11">
        <v>18332</v>
      </c>
      <c r="G6" s="11">
        <v>620733</v>
      </c>
      <c r="H6" s="4">
        <f t="shared" si="0"/>
        <v>2.9532826513170719E-2</v>
      </c>
      <c r="I6" s="4">
        <f t="shared" si="1"/>
        <v>620444.62800000003</v>
      </c>
      <c r="J6" s="4">
        <f t="shared" si="2"/>
        <v>7.0981354358668081E-3</v>
      </c>
      <c r="K6" s="4" t="s">
        <v>65</v>
      </c>
      <c r="L6" s="12">
        <v>0.22226055441927972</v>
      </c>
      <c r="M6" s="4" t="s">
        <v>66</v>
      </c>
      <c r="N6" s="4" t="s">
        <v>67</v>
      </c>
      <c r="O6" s="4" t="s">
        <v>68</v>
      </c>
      <c r="P6" s="4" t="s">
        <v>69</v>
      </c>
      <c r="Q6" s="4" t="s">
        <v>70</v>
      </c>
      <c r="R6" s="4" t="s">
        <v>71</v>
      </c>
      <c r="S6" s="4" t="s">
        <v>72</v>
      </c>
      <c r="T6" s="4" t="s">
        <v>73</v>
      </c>
      <c r="U6" s="4" t="s">
        <v>50</v>
      </c>
      <c r="V6" s="4">
        <v>0.81643097722460367</v>
      </c>
      <c r="W6" s="4">
        <v>6.4251131127184447E-2</v>
      </c>
      <c r="X6" s="4">
        <v>9.7422112130247564E-3</v>
      </c>
      <c r="Y6" s="4">
        <v>4.9148900229028923E-2</v>
      </c>
      <c r="Z6" s="4">
        <v>3.930240639295335E-4</v>
      </c>
      <c r="AA6" s="4">
        <v>2.1204371441846545E-2</v>
      </c>
      <c r="AB6" s="4">
        <v>3.8829384700382094E-2</v>
      </c>
      <c r="AC6" s="13"/>
      <c r="AD6" s="13"/>
      <c r="AE6" s="13">
        <v>5600166</v>
      </c>
      <c r="AF6" s="13">
        <v>4572149</v>
      </c>
      <c r="AG6" s="13">
        <v>359817</v>
      </c>
      <c r="AH6" s="13">
        <v>54558</v>
      </c>
      <c r="AI6" s="13">
        <v>275242</v>
      </c>
      <c r="AJ6" s="13">
        <v>2201</v>
      </c>
      <c r="AK6" s="13">
        <v>118748</v>
      </c>
      <c r="AL6" s="13">
        <v>217451</v>
      </c>
      <c r="AM6" s="13"/>
      <c r="AN6" s="13">
        <v>73382</v>
      </c>
      <c r="AO6" s="13"/>
      <c r="AP6" s="13"/>
      <c r="AQ6" s="13">
        <v>42594</v>
      </c>
      <c r="AR6" s="13">
        <v>174857</v>
      </c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</row>
    <row r="7" spans="1:57" ht="15.75" customHeight="1" x14ac:dyDescent="0.2">
      <c r="A7" s="11" t="s">
        <v>74</v>
      </c>
      <c r="B7" s="11" t="str">
        <f>VLOOKUP(A7,lookup_name!$A$1:$B$38,2,FALSE)</f>
        <v>missouri</v>
      </c>
      <c r="C7" s="11">
        <v>23343</v>
      </c>
      <c r="D7" s="11">
        <v>26067</v>
      </c>
      <c r="E7" s="11">
        <v>25959</v>
      </c>
      <c r="F7" s="11">
        <v>32433</v>
      </c>
      <c r="G7" s="11">
        <v>802535</v>
      </c>
      <c r="H7" s="4">
        <f t="shared" si="0"/>
        <v>4.0413190701963156E-2</v>
      </c>
      <c r="I7" s="4">
        <f t="shared" si="1"/>
        <v>802829.74800000002</v>
      </c>
      <c r="J7" s="4">
        <f t="shared" si="2"/>
        <v>2.9075903151511023E-2</v>
      </c>
      <c r="K7" s="4" t="s">
        <v>75</v>
      </c>
      <c r="L7" s="12">
        <v>0.23406948871355418</v>
      </c>
      <c r="M7" s="4" t="s">
        <v>76</v>
      </c>
      <c r="N7" s="4" t="s">
        <v>77</v>
      </c>
      <c r="O7" s="4" t="s">
        <v>78</v>
      </c>
      <c r="P7" s="4" t="s">
        <v>79</v>
      </c>
      <c r="Q7" s="4" t="s">
        <v>80</v>
      </c>
      <c r="R7" s="4" t="s">
        <v>81</v>
      </c>
      <c r="S7" s="4" t="s">
        <v>82</v>
      </c>
      <c r="T7" s="4" t="s">
        <v>83</v>
      </c>
      <c r="U7" s="4" t="s">
        <v>84</v>
      </c>
      <c r="V7" s="4">
        <v>0.81285368115790568</v>
      </c>
      <c r="W7" s="4">
        <v>0.11398183587626712</v>
      </c>
      <c r="X7" s="4">
        <v>3.9636456265022468E-3</v>
      </c>
      <c r="Y7" s="4">
        <v>2.0216650120179747E-2</v>
      </c>
      <c r="Z7" s="4">
        <v>1.4511377886926534E-3</v>
      </c>
      <c r="AA7" s="4">
        <v>1.2537556170968753E-2</v>
      </c>
      <c r="AB7" s="4">
        <v>3.499549325948375E-2</v>
      </c>
      <c r="AC7" s="13"/>
      <c r="AD7" s="13"/>
      <c r="AE7" s="13">
        <v>6124160</v>
      </c>
      <c r="AF7" s="13">
        <v>4978046</v>
      </c>
      <c r="AG7" s="13">
        <v>698043</v>
      </c>
      <c r="AH7" s="13">
        <v>24274</v>
      </c>
      <c r="AI7" s="13">
        <v>123810</v>
      </c>
      <c r="AJ7" s="13">
        <v>8887</v>
      </c>
      <c r="AK7" s="13">
        <v>76782</v>
      </c>
      <c r="AL7" s="13">
        <v>214318</v>
      </c>
      <c r="AM7" s="13"/>
      <c r="AN7" s="13">
        <v>57290</v>
      </c>
      <c r="AO7" s="13"/>
      <c r="AP7" s="13"/>
      <c r="AQ7" s="13">
        <v>51673</v>
      </c>
      <c r="AR7" s="13">
        <v>162645</v>
      </c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</row>
    <row r="8" spans="1:57" ht="15.75" customHeight="1" x14ac:dyDescent="0.2">
      <c r="A8" s="11" t="s">
        <v>85</v>
      </c>
      <c r="B8" s="11" t="str">
        <f>VLOOKUP(A8,lookup_name!$A$1:$B$38,2,FALSE)</f>
        <v>newmexico</v>
      </c>
      <c r="C8" s="11">
        <v>9033</v>
      </c>
      <c r="D8" s="11">
        <v>9187</v>
      </c>
      <c r="E8" s="11">
        <v>9239</v>
      </c>
      <c r="F8" s="11">
        <v>11186</v>
      </c>
      <c r="G8" s="11">
        <v>252353</v>
      </c>
      <c r="H8" s="4">
        <f t="shared" si="0"/>
        <v>4.4326796194220003E-2</v>
      </c>
      <c r="I8" s="4">
        <f t="shared" si="1"/>
        <v>253681.6</v>
      </c>
      <c r="J8" s="4">
        <f t="shared" si="2"/>
        <v>3.560762782953119E-2</v>
      </c>
      <c r="K8" s="4" t="s">
        <v>86</v>
      </c>
      <c r="L8" s="12">
        <v>0.23875774253095225</v>
      </c>
      <c r="M8" s="4" t="s">
        <v>87</v>
      </c>
      <c r="N8" s="4" t="s">
        <v>88</v>
      </c>
      <c r="O8" s="4" t="s">
        <v>89</v>
      </c>
      <c r="P8" s="4" t="s">
        <v>90</v>
      </c>
      <c r="Q8" s="4" t="s">
        <v>91</v>
      </c>
      <c r="R8" s="4" t="s">
        <v>92</v>
      </c>
      <c r="S8" s="4" t="s">
        <v>93</v>
      </c>
      <c r="T8" s="4" t="s">
        <v>94</v>
      </c>
      <c r="U8" s="4" t="s">
        <v>95</v>
      </c>
      <c r="V8" s="4">
        <v>0.69996866984164674</v>
      </c>
      <c r="W8" s="4">
        <v>2.073226734496221E-2</v>
      </c>
      <c r="X8" s="4">
        <v>9.3068214386026651E-2</v>
      </c>
      <c r="Y8" s="4">
        <v>1.6068031745986332E-2</v>
      </c>
      <c r="Z8" s="4">
        <v>8.8363445096639466E-4</v>
      </c>
      <c r="AA8" s="4">
        <v>8.8067787590109969E-2</v>
      </c>
      <c r="AB8" s="4">
        <v>8.1211394640301651E-2</v>
      </c>
      <c r="AC8" s="13"/>
      <c r="AD8" s="13"/>
      <c r="AE8" s="13">
        <v>2097021</v>
      </c>
      <c r="AF8" s="13">
        <v>1467849</v>
      </c>
      <c r="AG8" s="13">
        <v>43476</v>
      </c>
      <c r="AH8" s="13">
        <v>195166</v>
      </c>
      <c r="AI8" s="13">
        <v>33695</v>
      </c>
      <c r="AJ8" s="13">
        <v>1853</v>
      </c>
      <c r="AK8" s="13">
        <v>184680</v>
      </c>
      <c r="AL8" s="13">
        <v>170302</v>
      </c>
      <c r="AM8" s="13"/>
      <c r="AN8" s="13">
        <v>51243</v>
      </c>
      <c r="AO8" s="13"/>
      <c r="AP8" s="13"/>
      <c r="AQ8" s="13">
        <v>114872</v>
      </c>
      <c r="AR8" s="13">
        <v>55430</v>
      </c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</row>
    <row r="9" spans="1:57" ht="15.75" customHeight="1" x14ac:dyDescent="0.2">
      <c r="A9" s="11" t="s">
        <v>96</v>
      </c>
      <c r="B9" s="11" t="str">
        <f>VLOOKUP(A9,lookup_name!$A$1:$B$38,2,FALSE)</f>
        <v>Greenville, SC</v>
      </c>
      <c r="C9" s="11">
        <v>9734</v>
      </c>
      <c r="D9" s="11">
        <v>9819</v>
      </c>
      <c r="E9" s="11">
        <v>10388</v>
      </c>
      <c r="F9" s="11">
        <v>13155</v>
      </c>
      <c r="G9" s="11">
        <v>62747</v>
      </c>
      <c r="H9" s="4">
        <f t="shared" si="0"/>
        <v>0.20965145744019634</v>
      </c>
      <c r="I9" s="4">
        <f t="shared" si="1"/>
        <v>47300.513000000006</v>
      </c>
      <c r="J9" s="4">
        <f t="shared" si="2"/>
        <v>0.20579057990343569</v>
      </c>
      <c r="K9" s="4" t="s">
        <v>97</v>
      </c>
      <c r="L9" s="12">
        <v>0.21524568087539672</v>
      </c>
      <c r="M9" s="4" t="s">
        <v>98</v>
      </c>
      <c r="N9" s="4" t="s">
        <v>99</v>
      </c>
      <c r="O9" s="4" t="s">
        <v>100</v>
      </c>
      <c r="P9" s="4" t="s">
        <v>69</v>
      </c>
      <c r="Q9" s="4" t="s">
        <v>101</v>
      </c>
      <c r="R9" s="4" t="s">
        <v>102</v>
      </c>
      <c r="S9" s="4" t="s">
        <v>103</v>
      </c>
      <c r="T9" s="4" t="s">
        <v>104</v>
      </c>
      <c r="U9" s="4" t="s">
        <v>105</v>
      </c>
      <c r="V9" s="4">
        <v>0.6779384596644854</v>
      </c>
      <c r="W9" s="4">
        <v>0.19961359652981261</v>
      </c>
      <c r="X9" s="4">
        <v>4.4460084047830114E-3</v>
      </c>
      <c r="Y9" s="4">
        <v>2.9853220818417438E-2</v>
      </c>
      <c r="Z9" s="4">
        <v>4.019678831721627E-3</v>
      </c>
      <c r="AA9" s="4">
        <v>4.4186015036576369E-2</v>
      </c>
      <c r="AB9" s="4">
        <v>3.9943020714203539E-2</v>
      </c>
      <c r="AC9" s="13"/>
      <c r="AD9" s="13"/>
      <c r="AE9" s="13">
        <v>295546</v>
      </c>
      <c r="AF9" s="13">
        <v>200362</v>
      </c>
      <c r="AG9" s="13">
        <v>58995</v>
      </c>
      <c r="AH9" s="13">
        <v>1314</v>
      </c>
      <c r="AI9" s="13">
        <v>8823</v>
      </c>
      <c r="AJ9" s="13">
        <v>1188</v>
      </c>
      <c r="AK9" s="13">
        <v>13059</v>
      </c>
      <c r="AL9" s="13">
        <v>11805</v>
      </c>
      <c r="AM9" s="13"/>
      <c r="AN9" s="13">
        <v>58823</v>
      </c>
      <c r="AO9" s="13"/>
      <c r="AP9" s="13"/>
      <c r="AQ9" s="13">
        <v>4489</v>
      </c>
      <c r="AR9" s="13">
        <v>7316</v>
      </c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</row>
    <row r="10" spans="1:57" ht="15.75" customHeight="1" x14ac:dyDescent="0.2">
      <c r="A10" s="11" t="s">
        <v>106</v>
      </c>
      <c r="B10" s="11" t="str">
        <f>VLOOKUP(A10,lookup_name!$A$1:$B$38,2,FALSE)</f>
        <v>Phoenix, AZ</v>
      </c>
      <c r="C10" s="11">
        <v>37690</v>
      </c>
      <c r="D10" s="11">
        <v>41383</v>
      </c>
      <c r="E10" s="11">
        <v>42092</v>
      </c>
      <c r="F10" s="11">
        <v>59200</v>
      </c>
      <c r="G10" s="11">
        <v>586804</v>
      </c>
      <c r="H10" s="4">
        <f t="shared" si="0"/>
        <v>0.10088547453664255</v>
      </c>
      <c r="I10" s="4">
        <f t="shared" si="1"/>
        <v>257890.74</v>
      </c>
      <c r="J10" s="4">
        <f t="shared" si="2"/>
        <v>0.14614716294194977</v>
      </c>
      <c r="K10" s="4" t="s">
        <v>107</v>
      </c>
      <c r="L10" s="12">
        <v>0.16025836608535102</v>
      </c>
      <c r="M10" s="4" t="s">
        <v>108</v>
      </c>
      <c r="N10" s="4" t="s">
        <v>109</v>
      </c>
      <c r="O10" s="4" t="s">
        <v>110</v>
      </c>
      <c r="P10" s="4" t="s">
        <v>111</v>
      </c>
      <c r="Q10" s="4" t="s">
        <v>112</v>
      </c>
      <c r="R10" s="4" t="s">
        <v>113</v>
      </c>
      <c r="S10" s="4" t="s">
        <v>114</v>
      </c>
      <c r="T10" s="4" t="s">
        <v>115</v>
      </c>
      <c r="U10" s="4" t="s">
        <v>49</v>
      </c>
      <c r="V10" s="4">
        <v>0.68233175874415564</v>
      </c>
      <c r="W10" s="4">
        <v>7.1035598900641692E-2</v>
      </c>
      <c r="X10" s="4">
        <v>2.0331978229907708E-2</v>
      </c>
      <c r="Y10" s="4">
        <v>3.8627080441528149E-2</v>
      </c>
      <c r="Z10" s="4">
        <v>1.8981899661244244E-3</v>
      </c>
      <c r="AA10" s="4">
        <v>0.10306665010473812</v>
      </c>
      <c r="AB10" s="4">
        <v>8.2708743612904312E-2</v>
      </c>
      <c r="AC10" s="13"/>
      <c r="AD10" s="13"/>
      <c r="AE10" s="13">
        <v>1658422</v>
      </c>
      <c r="AF10" s="13">
        <v>1131594</v>
      </c>
      <c r="AG10" s="13">
        <v>117807</v>
      </c>
      <c r="AH10" s="13">
        <v>33719</v>
      </c>
      <c r="AI10" s="13">
        <v>64060</v>
      </c>
      <c r="AJ10" s="13">
        <v>3148</v>
      </c>
      <c r="AK10" s="13">
        <v>170928</v>
      </c>
      <c r="AL10" s="13">
        <v>137166</v>
      </c>
      <c r="AM10" s="13"/>
      <c r="AN10" s="13">
        <v>60914</v>
      </c>
      <c r="AO10" s="13"/>
      <c r="AP10" s="13"/>
      <c r="AQ10" s="13">
        <v>82243</v>
      </c>
      <c r="AR10" s="13">
        <v>54923</v>
      </c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57" ht="15.75" customHeight="1" x14ac:dyDescent="0.2">
      <c r="A11" s="11" t="s">
        <v>116</v>
      </c>
      <c r="B11" s="11" t="str">
        <f>VLOOKUP(A11,lookup_name!$A$1:$B$38,2,FALSE)</f>
        <v>Bridgeport, CT</v>
      </c>
      <c r="C11" s="11">
        <v>1291</v>
      </c>
      <c r="D11" s="11">
        <v>1907</v>
      </c>
      <c r="E11" s="11">
        <v>3567</v>
      </c>
      <c r="F11" s="11">
        <v>3908</v>
      </c>
      <c r="G11" s="11">
        <v>112078</v>
      </c>
      <c r="H11" s="4">
        <f t="shared" si="0"/>
        <v>3.4868573671907065E-2</v>
      </c>
      <c r="I11" s="4">
        <f t="shared" si="1"/>
        <v>29795.125999999997</v>
      </c>
      <c r="J11" s="4">
        <f t="shared" si="2"/>
        <v>4.3329234452641689E-2</v>
      </c>
      <c r="K11" s="4" t="s">
        <v>72</v>
      </c>
      <c r="L11" s="12">
        <v>0.1752796281738315</v>
      </c>
      <c r="M11" s="4" t="s">
        <v>117</v>
      </c>
      <c r="N11" s="4" t="s">
        <v>118</v>
      </c>
      <c r="O11" s="4" t="s">
        <v>119</v>
      </c>
      <c r="P11" s="4" t="s">
        <v>120</v>
      </c>
      <c r="Q11" s="4" t="s">
        <v>121</v>
      </c>
      <c r="R11" s="4" t="s">
        <v>122</v>
      </c>
      <c r="S11" s="4" t="s">
        <v>123</v>
      </c>
      <c r="T11" s="4" t="s">
        <v>124</v>
      </c>
      <c r="U11" s="4" t="s">
        <v>125</v>
      </c>
      <c r="V11" s="4">
        <v>0.38072875722344052</v>
      </c>
      <c r="W11" s="4">
        <v>0.34360130745996936</v>
      </c>
      <c r="X11" s="4">
        <v>5.1857062076765001E-3</v>
      </c>
      <c r="Y11" s="4">
        <v>3.8292854483015434E-2</v>
      </c>
      <c r="Z11" s="4">
        <v>8.5508985339346544E-4</v>
      </c>
      <c r="AA11" s="4">
        <v>0.16446687905995283</v>
      </c>
      <c r="AB11" s="4">
        <v>6.6869405712551885E-2</v>
      </c>
      <c r="AC11" s="13"/>
      <c r="AD11" s="13"/>
      <c r="AE11" s="13">
        <v>145014</v>
      </c>
      <c r="AF11" s="13">
        <v>55211</v>
      </c>
      <c r="AG11" s="13">
        <v>49827</v>
      </c>
      <c r="AH11" s="19">
        <v>752</v>
      </c>
      <c r="AI11" s="13">
        <v>5553</v>
      </c>
      <c r="AJ11" s="19">
        <v>124</v>
      </c>
      <c r="AK11" s="13">
        <v>23850</v>
      </c>
      <c r="AL11" s="13">
        <v>9697</v>
      </c>
      <c r="AM11" s="13"/>
      <c r="AN11" s="13">
        <v>47484</v>
      </c>
      <c r="AO11" s="13"/>
      <c r="AP11" s="13"/>
      <c r="AQ11" s="13">
        <v>4969</v>
      </c>
      <c r="AR11" s="13">
        <v>4728</v>
      </c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57" ht="15.75" customHeight="1" x14ac:dyDescent="0.2">
      <c r="A12" s="11" t="s">
        <v>126</v>
      </c>
      <c r="B12" s="11" t="str">
        <f>VLOOKUP(A12,lookup_name!$A$1:$B$38,2,FALSE)</f>
        <v>Hartford, CT</v>
      </c>
      <c r="C12" s="11">
        <v>1974</v>
      </c>
      <c r="D12" s="11">
        <v>2876</v>
      </c>
      <c r="E12" s="11">
        <v>5546</v>
      </c>
      <c r="F12" s="11">
        <v>6107</v>
      </c>
      <c r="G12" s="11">
        <v>125768</v>
      </c>
      <c r="H12" s="4">
        <f t="shared" si="0"/>
        <v>4.8557661726353285E-2</v>
      </c>
      <c r="I12" s="4">
        <f t="shared" si="1"/>
        <v>35839.222000000002</v>
      </c>
      <c r="J12" s="4">
        <f t="shared" si="2"/>
        <v>5.5079320639270568E-2</v>
      </c>
      <c r="K12" s="4" t="s">
        <v>127</v>
      </c>
      <c r="L12" s="12">
        <v>0.16711682673869227</v>
      </c>
      <c r="M12" s="4" t="s">
        <v>128</v>
      </c>
      <c r="N12" s="4" t="s">
        <v>129</v>
      </c>
      <c r="O12" s="4" t="s">
        <v>130</v>
      </c>
      <c r="P12" s="4" t="s">
        <v>58</v>
      </c>
      <c r="Q12" s="4" t="s">
        <v>131</v>
      </c>
      <c r="R12" s="4" t="s">
        <v>132</v>
      </c>
      <c r="S12" s="4" t="s">
        <v>133</v>
      </c>
      <c r="T12" s="4" t="s">
        <v>134</v>
      </c>
      <c r="U12" s="4" t="s">
        <v>135</v>
      </c>
      <c r="V12" s="4">
        <v>0.29598772735803636</v>
      </c>
      <c r="W12" s="4">
        <v>0.37186757949881272</v>
      </c>
      <c r="X12" s="4">
        <v>4.5859207337473175E-3</v>
      </c>
      <c r="Y12" s="4">
        <v>2.5296004047360647E-2</v>
      </c>
      <c r="Z12" s="4">
        <v>6.5280010444801668E-4</v>
      </c>
      <c r="AA12" s="4">
        <v>0.20484867277578764</v>
      </c>
      <c r="AB12" s="4">
        <v>9.6761295481807272E-2</v>
      </c>
      <c r="AC12" s="13"/>
      <c r="AD12" s="13"/>
      <c r="AE12" s="13">
        <v>122549</v>
      </c>
      <c r="AF12" s="13">
        <v>36273</v>
      </c>
      <c r="AG12" s="13">
        <v>45572</v>
      </c>
      <c r="AH12" s="19">
        <v>562</v>
      </c>
      <c r="AI12" s="13">
        <v>3100</v>
      </c>
      <c r="AJ12" s="19">
        <v>80</v>
      </c>
      <c r="AK12" s="13">
        <v>25104</v>
      </c>
      <c r="AL12" s="13">
        <v>11858</v>
      </c>
      <c r="AM12" s="13"/>
      <c r="AN12" s="13">
        <v>36154</v>
      </c>
      <c r="AO12" s="13"/>
      <c r="AP12" s="13"/>
      <c r="AQ12" s="13">
        <v>3786</v>
      </c>
      <c r="AR12" s="13">
        <v>8072</v>
      </c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57" ht="15.75" customHeight="1" x14ac:dyDescent="0.2">
      <c r="A13" s="11" t="s">
        <v>136</v>
      </c>
      <c r="B13" s="11" t="str">
        <f>VLOOKUP(A13,lookup_name!$A$1:$B$38,2,FALSE)</f>
        <v>Wilmington, DE</v>
      </c>
      <c r="C13" s="11">
        <v>4808</v>
      </c>
      <c r="D13" s="11">
        <v>5293</v>
      </c>
      <c r="E13" s="11">
        <v>5928</v>
      </c>
      <c r="F13" s="11">
        <v>7356</v>
      </c>
      <c r="G13" s="11">
        <v>66082</v>
      </c>
      <c r="H13" s="4">
        <f t="shared" si="0"/>
        <v>0.11131624345510124</v>
      </c>
      <c r="I13" s="4">
        <f t="shared" si="1"/>
        <v>16695.896000000001</v>
      </c>
      <c r="J13" s="4">
        <f t="shared" si="2"/>
        <v>0.28797496103233994</v>
      </c>
      <c r="K13" s="4" t="s">
        <v>137</v>
      </c>
      <c r="L13" s="12">
        <v>0.20159932064255892</v>
      </c>
      <c r="M13" s="4" t="s">
        <v>138</v>
      </c>
      <c r="N13" s="4" t="s">
        <v>139</v>
      </c>
      <c r="O13" s="4" t="s">
        <v>140</v>
      </c>
      <c r="P13" s="4" t="s">
        <v>141</v>
      </c>
      <c r="Q13" s="4" t="s">
        <v>120</v>
      </c>
      <c r="R13" s="4" t="s">
        <v>142</v>
      </c>
      <c r="S13" s="4" t="s">
        <v>143</v>
      </c>
      <c r="T13" s="4" t="s">
        <v>144</v>
      </c>
      <c r="U13" s="4" t="s">
        <v>145</v>
      </c>
      <c r="V13" s="4">
        <v>0.34548156535277053</v>
      </c>
      <c r="W13" s="4">
        <v>0.57241525723586439</v>
      </c>
      <c r="X13" s="4">
        <v>1.6700870426721393E-3</v>
      </c>
      <c r="Y13" s="4">
        <v>1.3417309461467694E-2</v>
      </c>
      <c r="Z13" s="4">
        <v>1.5568608024909772E-4</v>
      </c>
      <c r="AA13" s="4">
        <v>3.3925412214280658E-2</v>
      </c>
      <c r="AB13" s="4">
        <v>3.2934682612695491E-2</v>
      </c>
      <c r="AC13" s="13"/>
      <c r="AD13" s="13"/>
      <c r="AE13" s="13">
        <v>70655</v>
      </c>
      <c r="AF13" s="13">
        <v>24410</v>
      </c>
      <c r="AG13" s="13">
        <v>40444</v>
      </c>
      <c r="AH13" s="19">
        <v>118</v>
      </c>
      <c r="AI13" s="19">
        <v>948</v>
      </c>
      <c r="AJ13" s="19">
        <v>11</v>
      </c>
      <c r="AK13" s="13">
        <v>2397</v>
      </c>
      <c r="AL13" s="13">
        <v>2327</v>
      </c>
      <c r="AM13" s="19"/>
      <c r="AN13" s="19">
        <v>45139</v>
      </c>
      <c r="AO13" s="19"/>
      <c r="AP13" s="19"/>
      <c r="AQ13" s="19">
        <v>682</v>
      </c>
      <c r="AR13" s="13">
        <v>1645</v>
      </c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57" ht="15.75" customHeight="1" x14ac:dyDescent="0.2">
      <c r="A14" s="11" t="s">
        <v>146</v>
      </c>
      <c r="B14" s="11" t="str">
        <f>VLOOKUP(A14,lookup_name!$A$1:$B$38,2,FALSE)</f>
        <v>Gainesville, FL</v>
      </c>
      <c r="C14" s="11">
        <v>1037</v>
      </c>
      <c r="D14" s="11">
        <v>1260</v>
      </c>
      <c r="E14" s="11">
        <v>1573</v>
      </c>
      <c r="F14" s="11">
        <v>1855</v>
      </c>
      <c r="G14" s="11">
        <v>44082</v>
      </c>
      <c r="H14" s="4">
        <f t="shared" si="0"/>
        <v>4.2080667846286467E-2</v>
      </c>
      <c r="I14" s="4">
        <f t="shared" si="1"/>
        <v>31373.34</v>
      </c>
      <c r="J14" s="4">
        <f t="shared" si="2"/>
        <v>3.3053541637581466E-2</v>
      </c>
      <c r="K14" s="4" t="s">
        <v>147</v>
      </c>
      <c r="L14" s="12">
        <v>0.15286914999513512</v>
      </c>
      <c r="M14" s="4" t="s">
        <v>148</v>
      </c>
      <c r="N14" s="4" t="s">
        <v>149</v>
      </c>
      <c r="O14" s="4" t="s">
        <v>150</v>
      </c>
      <c r="P14" s="4" t="s">
        <v>151</v>
      </c>
      <c r="Q14" s="4" t="s">
        <v>152</v>
      </c>
      <c r="R14" s="4" t="s">
        <v>153</v>
      </c>
      <c r="S14" s="4" t="s">
        <v>154</v>
      </c>
      <c r="T14" s="4" t="s">
        <v>59</v>
      </c>
      <c r="U14" s="4" t="s">
        <v>155</v>
      </c>
      <c r="V14" s="4">
        <v>0.64547829145803859</v>
      </c>
      <c r="W14" s="4">
        <v>0.20712366496770476</v>
      </c>
      <c r="X14" s="4">
        <v>4.108943125940229E-3</v>
      </c>
      <c r="Y14" s="4">
        <v>6.7254941584151004E-2</v>
      </c>
      <c r="Z14" s="4">
        <v>1.0103958506410401E-3</v>
      </c>
      <c r="AA14" s="4">
        <v>1.3052817507540547E-2</v>
      </c>
      <c r="AB14" s="4">
        <v>6.1970945505983789E-2</v>
      </c>
      <c r="AC14" s="13"/>
      <c r="AD14" s="13"/>
      <c r="AE14" s="13">
        <v>133611</v>
      </c>
      <c r="AF14" s="13">
        <v>86243</v>
      </c>
      <c r="AG14" s="13">
        <v>27674</v>
      </c>
      <c r="AH14" s="19">
        <v>549</v>
      </c>
      <c r="AI14" s="13">
        <v>8986</v>
      </c>
      <c r="AJ14" s="19">
        <v>135</v>
      </c>
      <c r="AK14" s="13">
        <v>1744</v>
      </c>
      <c r="AL14" s="13">
        <v>8280</v>
      </c>
      <c r="AM14" s="13"/>
      <c r="AN14" s="13">
        <v>38028</v>
      </c>
      <c r="AO14" s="13"/>
      <c r="AP14" s="13"/>
      <c r="AQ14" s="13">
        <v>2706</v>
      </c>
      <c r="AR14" s="13">
        <v>5574</v>
      </c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57" ht="15.75" customHeight="1" x14ac:dyDescent="0.2">
      <c r="A15" s="11" t="s">
        <v>156</v>
      </c>
      <c r="B15" s="11" t="str">
        <f>VLOOKUP(A15,lookup_name!$A$1:$B$38,2,FALSE)</f>
        <v>Jacksonville, FL</v>
      </c>
      <c r="C15" s="11">
        <v>7669</v>
      </c>
      <c r="D15" s="11">
        <v>8597</v>
      </c>
      <c r="E15" s="11">
        <v>10348</v>
      </c>
      <c r="F15" s="11">
        <v>11869</v>
      </c>
      <c r="G15" s="11">
        <v>155567</v>
      </c>
      <c r="H15" s="4">
        <f t="shared" si="0"/>
        <v>7.6295101146129959E-2</v>
      </c>
      <c r="I15" s="4">
        <f t="shared" si="1"/>
        <v>152080.72399999999</v>
      </c>
      <c r="J15" s="4">
        <f t="shared" si="2"/>
        <v>5.0427166561884597E-2</v>
      </c>
      <c r="K15" s="4" t="s">
        <v>157</v>
      </c>
      <c r="L15" s="12">
        <v>0.19609014191878452</v>
      </c>
      <c r="M15" s="4" t="s">
        <v>158</v>
      </c>
      <c r="N15" s="4" t="s">
        <v>159</v>
      </c>
      <c r="O15" s="4" t="s">
        <v>160</v>
      </c>
      <c r="P15" s="4" t="s">
        <v>60</v>
      </c>
      <c r="Q15" s="4" t="s">
        <v>161</v>
      </c>
      <c r="R15" s="4" t="s">
        <v>112</v>
      </c>
      <c r="S15" s="4" t="s">
        <v>162</v>
      </c>
      <c r="T15" s="4" t="s">
        <v>163</v>
      </c>
      <c r="U15" s="4" t="s">
        <v>164</v>
      </c>
      <c r="V15" s="4">
        <v>0.56283075232025248</v>
      </c>
      <c r="W15" s="4">
        <v>0.30880632207852071</v>
      </c>
      <c r="X15" s="4">
        <v>2.1008589587894798E-3</v>
      </c>
      <c r="Y15" s="4">
        <v>4.8341917011638938E-2</v>
      </c>
      <c r="Z15" s="4">
        <v>6.748012161934563E-4</v>
      </c>
      <c r="AA15" s="4">
        <v>2.5736630293145171E-2</v>
      </c>
      <c r="AB15" s="4">
        <v>5.1508718121459789E-2</v>
      </c>
      <c r="AC15" s="13"/>
      <c r="AD15" s="13"/>
      <c r="AE15" s="13">
        <v>902488</v>
      </c>
      <c r="AF15" s="13">
        <v>507948</v>
      </c>
      <c r="AG15" s="13">
        <v>278694</v>
      </c>
      <c r="AH15" s="13">
        <v>1896</v>
      </c>
      <c r="AI15" s="13">
        <v>43628</v>
      </c>
      <c r="AJ15" s="19">
        <v>609</v>
      </c>
      <c r="AK15" s="13">
        <v>23227</v>
      </c>
      <c r="AL15" s="13">
        <v>46486</v>
      </c>
      <c r="AM15" s="13"/>
      <c r="AN15" s="13">
        <v>55531</v>
      </c>
      <c r="AO15" s="13"/>
      <c r="AP15" s="13"/>
      <c r="AQ15" s="13">
        <v>15601</v>
      </c>
      <c r="AR15" s="13">
        <v>30885</v>
      </c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57" ht="15.75" customHeight="1" x14ac:dyDescent="0.2">
      <c r="A16" s="11" t="s">
        <v>165</v>
      </c>
      <c r="B16" s="11" t="str">
        <f>VLOOKUP(A16,lookup_name!$A$1:$B$38,2,FALSE)</f>
        <v>Tampa, FL</v>
      </c>
      <c r="C16" s="11">
        <v>11592</v>
      </c>
      <c r="D16" s="11">
        <v>13697</v>
      </c>
      <c r="E16" s="11">
        <v>13510</v>
      </c>
      <c r="F16" s="11">
        <v>16340</v>
      </c>
      <c r="G16" s="11">
        <v>352376</v>
      </c>
      <c r="H16" s="4">
        <f t="shared" si="0"/>
        <v>4.6370921969714166E-2</v>
      </c>
      <c r="I16" s="4">
        <f t="shared" si="1"/>
        <v>79449.434999999998</v>
      </c>
      <c r="J16" s="4">
        <f t="shared" si="2"/>
        <v>0.14590412128166802</v>
      </c>
      <c r="K16" s="4" t="s">
        <v>44</v>
      </c>
      <c r="L16" s="12">
        <v>0.18276536199963628</v>
      </c>
      <c r="M16" s="4" t="s">
        <v>166</v>
      </c>
      <c r="N16" s="4" t="s">
        <v>99</v>
      </c>
      <c r="O16" s="4" t="s">
        <v>167</v>
      </c>
      <c r="P16" s="4" t="s">
        <v>168</v>
      </c>
      <c r="Q16" s="4" t="s">
        <v>169</v>
      </c>
      <c r="R16" s="4" t="s">
        <v>111</v>
      </c>
      <c r="S16" s="4" t="s">
        <v>170</v>
      </c>
      <c r="T16" s="4" t="s">
        <v>171</v>
      </c>
      <c r="U16" s="4" t="s">
        <v>172</v>
      </c>
      <c r="V16" s="4">
        <v>0.61606367071470425</v>
      </c>
      <c r="W16" s="4">
        <v>0.23321091555699247</v>
      </c>
      <c r="X16" s="4">
        <v>2.3894198710824629E-3</v>
      </c>
      <c r="Y16" s="4">
        <v>4.4931701994382588E-2</v>
      </c>
      <c r="Z16" s="4">
        <v>7.4764088989472404E-4</v>
      </c>
      <c r="AA16" s="4">
        <v>2.9357533997453979E-2</v>
      </c>
      <c r="AB16" s="4">
        <v>7.3299116975489506E-2</v>
      </c>
      <c r="AC16" s="13"/>
      <c r="AD16" s="13"/>
      <c r="AE16" s="13">
        <v>395912</v>
      </c>
      <c r="AF16" s="13">
        <v>243907</v>
      </c>
      <c r="AG16" s="13">
        <v>92331</v>
      </c>
      <c r="AH16" s="19">
        <v>946</v>
      </c>
      <c r="AI16" s="13">
        <v>17789</v>
      </c>
      <c r="AJ16" s="19">
        <v>296</v>
      </c>
      <c r="AK16" s="13">
        <v>11623</v>
      </c>
      <c r="AL16" s="13">
        <v>29020</v>
      </c>
      <c r="AM16" s="13"/>
      <c r="AN16" s="13">
        <v>55634</v>
      </c>
      <c r="AO16" s="13"/>
      <c r="AP16" s="13"/>
      <c r="AQ16" s="13">
        <v>13525</v>
      </c>
      <c r="AR16" s="13">
        <v>15495</v>
      </c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15.75" customHeight="1" x14ac:dyDescent="0.2">
      <c r="A17" s="11" t="s">
        <v>173</v>
      </c>
      <c r="B17" s="11" t="str">
        <f>VLOOKUP(A17,lookup_name!$A$1:$B$38,2,FALSE)</f>
        <v>Indianapolis, IN</v>
      </c>
      <c r="C17" s="11">
        <v>14484</v>
      </c>
      <c r="D17" s="11">
        <v>19721</v>
      </c>
      <c r="E17" s="11">
        <v>19713</v>
      </c>
      <c r="F17" s="11">
        <v>25500</v>
      </c>
      <c r="G17" s="11">
        <v>171814</v>
      </c>
      <c r="H17" s="4">
        <f t="shared" si="0"/>
        <v>0.14841631066152933</v>
      </c>
      <c r="I17" s="4">
        <f t="shared" si="1"/>
        <v>157699.5</v>
      </c>
      <c r="J17" s="4">
        <f t="shared" si="2"/>
        <v>9.1845567043649476E-2</v>
      </c>
      <c r="K17" s="4" t="s">
        <v>174</v>
      </c>
      <c r="L17" s="12">
        <v>0.18163717653933173</v>
      </c>
      <c r="M17" s="4" t="s">
        <v>175</v>
      </c>
      <c r="N17" s="4" t="s">
        <v>176</v>
      </c>
      <c r="O17" s="4" t="s">
        <v>177</v>
      </c>
      <c r="P17" s="4" t="s">
        <v>178</v>
      </c>
      <c r="Q17" s="4" t="s">
        <v>131</v>
      </c>
      <c r="R17" s="4" t="s">
        <v>179</v>
      </c>
      <c r="S17" s="4" t="s">
        <v>180</v>
      </c>
      <c r="T17" s="4" t="s">
        <v>181</v>
      </c>
      <c r="U17" s="4" t="s">
        <v>182</v>
      </c>
      <c r="V17" s="4">
        <v>0.58959358720569777</v>
      </c>
      <c r="W17" s="4">
        <v>0.28964661307334938</v>
      </c>
      <c r="X17" s="4">
        <v>2.1543915425466451E-3</v>
      </c>
      <c r="Y17" s="4">
        <v>3.7200924329441318E-2</v>
      </c>
      <c r="Z17" s="4">
        <v>1.72535361122262E-4</v>
      </c>
      <c r="AA17" s="4">
        <v>3.888371921825378E-2</v>
      </c>
      <c r="AB17" s="4">
        <v>4.2348229269588804E-2</v>
      </c>
      <c r="AC17" s="13"/>
      <c r="AD17" s="13"/>
      <c r="AE17" s="13">
        <v>869387</v>
      </c>
      <c r="AF17" s="13">
        <v>512585</v>
      </c>
      <c r="AG17" s="13">
        <v>251815</v>
      </c>
      <c r="AH17" s="13">
        <v>1873</v>
      </c>
      <c r="AI17" s="13">
        <v>32342</v>
      </c>
      <c r="AJ17" s="19">
        <v>150</v>
      </c>
      <c r="AK17" s="13">
        <v>33805</v>
      </c>
      <c r="AL17" s="13">
        <v>36817</v>
      </c>
      <c r="AM17" s="13"/>
      <c r="AN17" s="13">
        <v>50813</v>
      </c>
      <c r="AO17" s="13"/>
      <c r="AP17" s="13"/>
      <c r="AQ17" s="13">
        <v>8114</v>
      </c>
      <c r="AR17" s="13">
        <v>28703</v>
      </c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15.75" customHeight="1" x14ac:dyDescent="0.2">
      <c r="A18" s="11" t="s">
        <v>183</v>
      </c>
      <c r="B18" s="11" t="str">
        <f>VLOOKUP(A18,lookup_name!$A$1:$B$38,2,FALSE)</f>
        <v>South Bend, IN</v>
      </c>
      <c r="C18" s="11">
        <v>1324</v>
      </c>
      <c r="D18" s="11">
        <v>1873</v>
      </c>
      <c r="E18" s="11">
        <v>2082</v>
      </c>
      <c r="F18" s="11">
        <v>2597</v>
      </c>
      <c r="G18" s="11">
        <v>32420</v>
      </c>
      <c r="H18" s="4">
        <f t="shared" si="0"/>
        <v>8.0104873534855028E-2</v>
      </c>
      <c r="I18" s="4">
        <f t="shared" si="1"/>
        <v>16836.615999999998</v>
      </c>
      <c r="J18" s="4">
        <f t="shared" si="2"/>
        <v>7.8638130132563461E-2</v>
      </c>
      <c r="K18" s="4" t="s">
        <v>33</v>
      </c>
      <c r="L18" s="12">
        <v>0.19147692966908827</v>
      </c>
      <c r="M18" s="4" t="s">
        <v>184</v>
      </c>
      <c r="N18" s="4" t="s">
        <v>35</v>
      </c>
      <c r="O18" s="4" t="s">
        <v>185</v>
      </c>
      <c r="P18" s="4" t="s">
        <v>186</v>
      </c>
      <c r="Q18" s="4" t="s">
        <v>187</v>
      </c>
      <c r="R18" s="4" t="s">
        <v>188</v>
      </c>
      <c r="S18" s="4" t="s">
        <v>189</v>
      </c>
      <c r="T18" s="4" t="s">
        <v>190</v>
      </c>
      <c r="U18" s="4" t="s">
        <v>191</v>
      </c>
      <c r="V18" s="4">
        <v>0.59954618935395287</v>
      </c>
      <c r="W18" s="4">
        <v>0.25367625577001734</v>
      </c>
      <c r="X18" s="4">
        <v>4.7718286816119046E-3</v>
      </c>
      <c r="Y18" s="4">
        <v>1.8220594823052803E-2</v>
      </c>
      <c r="Z18" s="4">
        <v>4.6744444228034979E-4</v>
      </c>
      <c r="AA18" s="4">
        <v>5.3415265956410808E-2</v>
      </c>
      <c r="AB18" s="4">
        <v>6.9902420972673976E-2</v>
      </c>
      <c r="AC18" s="13"/>
      <c r="AD18" s="13"/>
      <c r="AE18" s="13">
        <v>102686</v>
      </c>
      <c r="AF18" s="13">
        <v>61565</v>
      </c>
      <c r="AG18" s="13">
        <v>26049</v>
      </c>
      <c r="AH18" s="19">
        <v>490</v>
      </c>
      <c r="AI18" s="13">
        <v>1871</v>
      </c>
      <c r="AJ18" s="19">
        <v>48</v>
      </c>
      <c r="AK18" s="13">
        <v>5485</v>
      </c>
      <c r="AL18" s="13">
        <v>7178</v>
      </c>
      <c r="AM18" s="13"/>
      <c r="AN18" s="13">
        <v>42657</v>
      </c>
      <c r="AO18" s="13"/>
      <c r="AP18" s="13"/>
      <c r="AQ18" s="13">
        <v>2856</v>
      </c>
      <c r="AR18" s="13">
        <v>4322</v>
      </c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15.75" customHeight="1" x14ac:dyDescent="0.2">
      <c r="A19" s="11" t="s">
        <v>192</v>
      </c>
      <c r="B19" s="11" t="str">
        <f>VLOOKUP(A19,lookup_name!$A$1:$B$38,2,FALSE)</f>
        <v>New Orleans, LA</v>
      </c>
      <c r="C19" s="11">
        <v>3070</v>
      </c>
      <c r="D19" s="11">
        <v>3110</v>
      </c>
      <c r="E19" s="11">
        <v>4441</v>
      </c>
      <c r="F19" s="11">
        <v>5520</v>
      </c>
      <c r="G19" s="11">
        <v>79579</v>
      </c>
      <c r="H19" s="4">
        <f t="shared" si="0"/>
        <v>6.9365033488734462E-2</v>
      </c>
      <c r="I19" s="4">
        <f t="shared" si="1"/>
        <v>77722.652000000002</v>
      </c>
      <c r="J19" s="4">
        <f t="shared" si="2"/>
        <v>3.9499424183312738E-2</v>
      </c>
      <c r="K19" s="4" t="s">
        <v>114</v>
      </c>
      <c r="L19" s="12">
        <v>0.2143954361544694</v>
      </c>
      <c r="M19" s="4" t="s">
        <v>193</v>
      </c>
      <c r="N19" s="4" t="s">
        <v>194</v>
      </c>
      <c r="O19" s="4" t="s">
        <v>195</v>
      </c>
      <c r="P19" s="4" t="s">
        <v>196</v>
      </c>
      <c r="Q19" s="4" t="s">
        <v>197</v>
      </c>
      <c r="R19" s="4" t="s">
        <v>198</v>
      </c>
      <c r="S19" s="4" t="s">
        <v>199</v>
      </c>
      <c r="T19" s="4" t="s">
        <v>200</v>
      </c>
      <c r="U19" s="4" t="s">
        <v>201</v>
      </c>
      <c r="V19" s="4">
        <v>0.33400213163484122</v>
      </c>
      <c r="W19" s="4">
        <v>0.59215231221038267</v>
      </c>
      <c r="X19" s="4">
        <v>1.8479280458224814E-3</v>
      </c>
      <c r="Y19" s="4">
        <v>2.8894642542217359E-2</v>
      </c>
      <c r="Z19" s="4">
        <v>7.9233429350618147E-5</v>
      </c>
      <c r="AA19" s="4">
        <v>1.7513143803562437E-2</v>
      </c>
      <c r="AB19" s="4">
        <v>2.5510608333823216E-2</v>
      </c>
      <c r="AC19" s="13"/>
      <c r="AD19" s="13"/>
      <c r="AE19" s="13">
        <v>391249</v>
      </c>
      <c r="AF19" s="13">
        <v>130678</v>
      </c>
      <c r="AG19" s="13">
        <v>231679</v>
      </c>
      <c r="AH19" s="19">
        <v>723</v>
      </c>
      <c r="AI19" s="13">
        <v>11305</v>
      </c>
      <c r="AJ19" s="19">
        <v>31</v>
      </c>
      <c r="AK19" s="13">
        <v>6852</v>
      </c>
      <c r="AL19" s="13">
        <v>9981</v>
      </c>
      <c r="AM19" s="13"/>
      <c r="AN19" s="13">
        <v>43258</v>
      </c>
      <c r="AO19" s="13"/>
      <c r="AP19" s="13"/>
      <c r="AQ19" s="13">
        <v>2782</v>
      </c>
      <c r="AR19" s="13">
        <v>7199</v>
      </c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15.75" customHeight="1" x14ac:dyDescent="0.2">
      <c r="A20" s="11" t="s">
        <v>202</v>
      </c>
      <c r="B20" s="11" t="str">
        <f>VLOOKUP(A20,lookup_name!$A$1:$B$38,2,FALSE)</f>
        <v>Boston, MA</v>
      </c>
      <c r="C20" s="11">
        <v>2705</v>
      </c>
      <c r="D20" s="11">
        <v>3371</v>
      </c>
      <c r="E20" s="11">
        <v>3571</v>
      </c>
      <c r="F20" s="11">
        <v>4031</v>
      </c>
      <c r="G20" s="11">
        <v>292933</v>
      </c>
      <c r="H20" s="4">
        <f t="shared" si="0"/>
        <v>1.3760825854376256E-2</v>
      </c>
      <c r="I20" s="4">
        <f t="shared" si="1"/>
        <v>176752.636</v>
      </c>
      <c r="J20" s="4">
        <f t="shared" si="2"/>
        <v>1.5303873601070368E-2</v>
      </c>
      <c r="K20" s="4" t="s">
        <v>203</v>
      </c>
      <c r="L20" s="12">
        <v>0.16521790850773074</v>
      </c>
      <c r="M20" s="4" t="s">
        <v>204</v>
      </c>
      <c r="N20" s="4" t="s">
        <v>205</v>
      </c>
      <c r="O20" s="4" t="s">
        <v>206</v>
      </c>
      <c r="P20" s="4" t="s">
        <v>207</v>
      </c>
      <c r="Q20" s="4" t="s">
        <v>186</v>
      </c>
      <c r="R20" s="4" t="s">
        <v>208</v>
      </c>
      <c r="S20" s="4" t="s">
        <v>170</v>
      </c>
      <c r="T20" s="4" t="s">
        <v>161</v>
      </c>
      <c r="U20" s="4" t="s">
        <v>209</v>
      </c>
      <c r="V20" s="4">
        <v>0.52111627879987121</v>
      </c>
      <c r="W20" s="4">
        <v>0.24196969213405559</v>
      </c>
      <c r="X20" s="4">
        <v>3.0856227677470457E-3</v>
      </c>
      <c r="Y20" s="4">
        <v>9.8219129990744586E-2</v>
      </c>
      <c r="Z20" s="4">
        <v>5.2805203923832851E-4</v>
      </c>
      <c r="AA20" s="4">
        <v>6.2630743653946025E-2</v>
      </c>
      <c r="AB20" s="4">
        <v>7.2450480614397253E-2</v>
      </c>
      <c r="AC20" s="13"/>
      <c r="AD20" s="13"/>
      <c r="AE20" s="13">
        <v>689326</v>
      </c>
      <c r="AF20" s="13">
        <v>359219</v>
      </c>
      <c r="AG20" s="13">
        <v>166796</v>
      </c>
      <c r="AH20" s="13">
        <v>2127</v>
      </c>
      <c r="AI20" s="13">
        <v>67705</v>
      </c>
      <c r="AJ20" s="19">
        <v>364</v>
      </c>
      <c r="AK20" s="13">
        <v>43173</v>
      </c>
      <c r="AL20" s="13">
        <v>49942</v>
      </c>
      <c r="AM20" s="13"/>
      <c r="AN20" s="13">
        <v>76298</v>
      </c>
      <c r="AO20" s="13"/>
      <c r="AP20" s="13"/>
      <c r="AQ20" s="13">
        <v>15515</v>
      </c>
      <c r="AR20" s="13">
        <v>34427</v>
      </c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15.75" customHeight="1" x14ac:dyDescent="0.2">
      <c r="A21" s="11" t="s">
        <v>210</v>
      </c>
      <c r="B21" s="11" t="str">
        <f>VLOOKUP(A21,lookup_name!$A$1:$B$38,2,FALSE)</f>
        <v>Minneapolis-Saint Paul, MN</v>
      </c>
      <c r="C21" s="11">
        <v>1860</v>
      </c>
      <c r="D21" s="11">
        <v>2222</v>
      </c>
      <c r="E21" s="11">
        <v>8354</v>
      </c>
      <c r="F21" s="11">
        <v>8642</v>
      </c>
      <c r="G21" s="11">
        <v>275972</v>
      </c>
      <c r="H21" s="4">
        <f t="shared" si="0"/>
        <v>3.1314771063731102E-2</v>
      </c>
      <c r="I21" s="4">
        <f t="shared" si="1"/>
        <v>94094.036000000007</v>
      </c>
      <c r="J21" s="4">
        <f t="shared" si="2"/>
        <v>1.9767459013023948E-2</v>
      </c>
      <c r="K21" s="4" t="s">
        <v>211</v>
      </c>
      <c r="L21" s="12">
        <v>0.14771656585071702</v>
      </c>
      <c r="M21" s="4" t="s">
        <v>212</v>
      </c>
      <c r="N21" s="4" t="s">
        <v>213</v>
      </c>
      <c r="O21" s="4" t="s">
        <v>214</v>
      </c>
      <c r="P21" s="4" t="s">
        <v>215</v>
      </c>
      <c r="Q21" s="4" t="s">
        <v>216</v>
      </c>
      <c r="R21" s="4" t="s">
        <v>105</v>
      </c>
      <c r="S21" s="4" t="s">
        <v>217</v>
      </c>
      <c r="T21" s="4" t="s">
        <v>218</v>
      </c>
      <c r="U21" s="4" t="s">
        <v>219</v>
      </c>
      <c r="V21" s="4">
        <v>0.62853091375054182</v>
      </c>
      <c r="W21" s="4">
        <v>0.18870955584449847</v>
      </c>
      <c r="X21" s="4">
        <v>1.3822149358358302E-2</v>
      </c>
      <c r="Y21" s="4">
        <v>5.9123372340626E-2</v>
      </c>
      <c r="Z21" s="4">
        <v>2.7323948970169786E-4</v>
      </c>
      <c r="AA21" s="4">
        <v>4.9960427384250099E-2</v>
      </c>
      <c r="AB21" s="4">
        <v>5.9580341832023667E-2</v>
      </c>
      <c r="AC21" s="13"/>
      <c r="AD21" s="13"/>
      <c r="AE21" s="13">
        <v>424536</v>
      </c>
      <c r="AF21" s="13">
        <v>266834</v>
      </c>
      <c r="AG21" s="13">
        <v>80114</v>
      </c>
      <c r="AH21" s="13">
        <v>5868</v>
      </c>
      <c r="AI21" s="13">
        <v>25100</v>
      </c>
      <c r="AJ21" s="19">
        <v>116</v>
      </c>
      <c r="AK21" s="13">
        <v>21210</v>
      </c>
      <c r="AL21" s="13">
        <v>25294</v>
      </c>
      <c r="AM21" s="13"/>
      <c r="AN21" s="13">
        <v>66068</v>
      </c>
      <c r="AO21" s="13"/>
      <c r="AP21" s="13"/>
      <c r="AQ21" s="13">
        <v>5157</v>
      </c>
      <c r="AR21" s="13">
        <v>20137</v>
      </c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15.75" customHeight="1" x14ac:dyDescent="0.2">
      <c r="A22" s="11" t="s">
        <v>220</v>
      </c>
      <c r="B22" s="11" t="str">
        <f>VLOOKUP(A22,lookup_name!$A$1:$B$38,2,FALSE)</f>
        <v>Kansas City, MO</v>
      </c>
      <c r="C22" s="11">
        <v>4453</v>
      </c>
      <c r="D22" s="11">
        <v>5052</v>
      </c>
      <c r="E22" s="11">
        <v>6161</v>
      </c>
      <c r="F22" s="11">
        <v>7455</v>
      </c>
      <c r="G22" s="11">
        <v>119674</v>
      </c>
      <c r="H22" s="4">
        <f t="shared" si="0"/>
        <v>6.2294232665407692E-2</v>
      </c>
      <c r="I22" s="4">
        <f t="shared" si="1"/>
        <v>95308.290000000008</v>
      </c>
      <c r="J22" s="4">
        <f t="shared" si="2"/>
        <v>4.6722063736533301E-2</v>
      </c>
      <c r="K22" s="4" t="s">
        <v>221</v>
      </c>
      <c r="L22" s="12">
        <v>0.19257346922986085</v>
      </c>
      <c r="M22" s="4" t="s">
        <v>222</v>
      </c>
      <c r="N22" s="4" t="s">
        <v>223</v>
      </c>
      <c r="O22" s="4" t="s">
        <v>224</v>
      </c>
      <c r="P22" s="4" t="s">
        <v>225</v>
      </c>
      <c r="Q22" s="4" t="s">
        <v>226</v>
      </c>
      <c r="R22" s="4" t="s">
        <v>101</v>
      </c>
      <c r="S22" s="4" t="s">
        <v>227</v>
      </c>
      <c r="T22" s="4" t="s">
        <v>228</v>
      </c>
      <c r="U22" s="4" t="s">
        <v>229</v>
      </c>
      <c r="V22" s="4">
        <v>0.603131782440681</v>
      </c>
      <c r="W22" s="4">
        <v>0.27664213959662676</v>
      </c>
      <c r="X22" s="4">
        <v>3.4652800117273871E-3</v>
      </c>
      <c r="Y22" s="4">
        <v>2.7811824300937784E-2</v>
      </c>
      <c r="Z22" s="4">
        <v>2.5002137804942606E-3</v>
      </c>
      <c r="AA22" s="4">
        <v>3.8612829272861277E-2</v>
      </c>
      <c r="AB22" s="4">
        <v>4.7835930596671537E-2</v>
      </c>
      <c r="AC22" s="13"/>
      <c r="AD22" s="13"/>
      <c r="AE22" s="13">
        <v>491158</v>
      </c>
      <c r="AF22" s="13">
        <v>296233</v>
      </c>
      <c r="AG22" s="13">
        <v>135875</v>
      </c>
      <c r="AH22" s="13">
        <v>1702</v>
      </c>
      <c r="AI22" s="13">
        <v>13660</v>
      </c>
      <c r="AJ22" s="13">
        <v>1228</v>
      </c>
      <c r="AK22" s="13">
        <v>18965</v>
      </c>
      <c r="AL22" s="13">
        <v>23495</v>
      </c>
      <c r="AM22" s="13"/>
      <c r="AN22" s="13">
        <v>56179</v>
      </c>
      <c r="AO22" s="13"/>
      <c r="AP22" s="13"/>
      <c r="AQ22" s="13">
        <v>6163</v>
      </c>
      <c r="AR22" s="13">
        <v>17332</v>
      </c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15.75" customHeight="1" x14ac:dyDescent="0.2">
      <c r="A23" s="11" t="s">
        <v>230</v>
      </c>
      <c r="B23" s="11" t="str">
        <f>VLOOKUP(A23,lookup_name!$A$1:$B$38,2,FALSE)</f>
        <v>St Louis, MO</v>
      </c>
      <c r="C23" s="11">
        <v>7386</v>
      </c>
      <c r="D23" s="11">
        <v>8525</v>
      </c>
      <c r="E23" s="11">
        <v>10444</v>
      </c>
      <c r="F23" s="11">
        <v>12402</v>
      </c>
      <c r="G23" s="11">
        <v>207619</v>
      </c>
      <c r="H23" s="4">
        <f t="shared" si="0"/>
        <v>5.9734417370279215E-2</v>
      </c>
      <c r="I23" s="4">
        <f t="shared" si="1"/>
        <v>80253.394000000015</v>
      </c>
      <c r="J23" s="4">
        <f t="shared" si="2"/>
        <v>9.2033490820338376E-2</v>
      </c>
      <c r="K23" s="4" t="s">
        <v>44</v>
      </c>
      <c r="L23" s="12">
        <v>0.20494964047665148</v>
      </c>
      <c r="M23" s="4" t="s">
        <v>231</v>
      </c>
      <c r="N23" s="4" t="s">
        <v>232</v>
      </c>
      <c r="O23" s="4" t="s">
        <v>233</v>
      </c>
      <c r="P23" s="4" t="s">
        <v>234</v>
      </c>
      <c r="Q23" s="4" t="s">
        <v>84</v>
      </c>
      <c r="R23" s="4" t="s">
        <v>235</v>
      </c>
      <c r="S23" s="4" t="s">
        <v>236</v>
      </c>
      <c r="T23" s="4" t="s">
        <v>237</v>
      </c>
      <c r="U23" s="4" t="s">
        <v>238</v>
      </c>
      <c r="V23" s="4">
        <v>0.46443984260392701</v>
      </c>
      <c r="W23" s="4">
        <v>0.45663239352956425</v>
      </c>
      <c r="X23" s="4">
        <v>2.5729466474570819E-3</v>
      </c>
      <c r="Y23" s="4">
        <v>3.3691161074992863E-2</v>
      </c>
      <c r="Z23" s="4">
        <v>3.6756380677958314E-4</v>
      </c>
      <c r="AA23" s="4">
        <v>1.1292741599362013E-2</v>
      </c>
      <c r="AB23" s="4">
        <v>3.100335073791716E-2</v>
      </c>
      <c r="AC23" s="13"/>
      <c r="AD23" s="13"/>
      <c r="AE23" s="13">
        <v>304709</v>
      </c>
      <c r="AF23" s="13">
        <v>141519</v>
      </c>
      <c r="AG23" s="13">
        <v>139140</v>
      </c>
      <c r="AH23" s="19">
        <v>784</v>
      </c>
      <c r="AI23" s="13">
        <v>10266</v>
      </c>
      <c r="AJ23" s="19">
        <v>112</v>
      </c>
      <c r="AK23" s="13">
        <v>3441</v>
      </c>
      <c r="AL23" s="13">
        <v>9447</v>
      </c>
      <c r="AM23" s="13"/>
      <c r="AN23" s="13">
        <v>45782</v>
      </c>
      <c r="AO23" s="13"/>
      <c r="AP23" s="13"/>
      <c r="AQ23" s="13">
        <v>1752</v>
      </c>
      <c r="AR23" s="13">
        <v>7695</v>
      </c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15.75" customHeight="1" x14ac:dyDescent="0.2">
      <c r="A24" s="11" t="s">
        <v>239</v>
      </c>
      <c r="B24" s="11" t="str">
        <f>VLOOKUP(A24,lookup_name!$A$1:$B$38,2,FALSE)</f>
        <v>Las Vegas, NV</v>
      </c>
      <c r="C24" s="11">
        <v>20249</v>
      </c>
      <c r="D24" s="11">
        <v>38056</v>
      </c>
      <c r="E24" s="11">
        <v>36953</v>
      </c>
      <c r="F24" s="11">
        <v>52838</v>
      </c>
      <c r="G24" s="11">
        <v>362272</v>
      </c>
      <c r="H24" s="4">
        <f t="shared" si="0"/>
        <v>0.1458517357123929</v>
      </c>
      <c r="I24" s="4">
        <f t="shared" si="1"/>
        <v>110585.52800000001</v>
      </c>
      <c r="J24" s="4">
        <f t="shared" si="2"/>
        <v>0.18310714219314483</v>
      </c>
      <c r="K24" s="4" t="s">
        <v>203</v>
      </c>
      <c r="L24" s="12">
        <v>0.20619645854599949</v>
      </c>
      <c r="M24" s="4" t="s">
        <v>240</v>
      </c>
      <c r="N24" s="4" t="s">
        <v>241</v>
      </c>
      <c r="O24" s="4" t="s">
        <v>242</v>
      </c>
      <c r="P24" s="4" t="s">
        <v>92</v>
      </c>
      <c r="Q24" s="4" t="s">
        <v>243</v>
      </c>
      <c r="R24" s="4" t="s">
        <v>69</v>
      </c>
      <c r="S24" s="4" t="s">
        <v>162</v>
      </c>
      <c r="T24" s="4" t="s">
        <v>244</v>
      </c>
      <c r="U24" s="4" t="s">
        <v>245</v>
      </c>
      <c r="V24" s="4">
        <v>0.58491391480528832</v>
      </c>
      <c r="W24" s="4">
        <v>0.1213554578540911</v>
      </c>
      <c r="X24" s="4">
        <v>9.5688138580253615E-3</v>
      </c>
      <c r="Y24" s="4">
        <v>6.7341613480733614E-2</v>
      </c>
      <c r="Z24" s="4">
        <v>8.5650812759659571E-3</v>
      </c>
      <c r="AA24" s="4">
        <v>0.12642221305193657</v>
      </c>
      <c r="AB24" s="4">
        <v>8.1832905673959108E-2</v>
      </c>
      <c r="AC24" s="13"/>
      <c r="AD24" s="13"/>
      <c r="AE24" s="13">
        <v>644594</v>
      </c>
      <c r="AF24" s="13">
        <v>377032</v>
      </c>
      <c r="AG24" s="13">
        <v>78225</v>
      </c>
      <c r="AH24" s="13">
        <v>6168</v>
      </c>
      <c r="AI24" s="13">
        <v>43408</v>
      </c>
      <c r="AJ24" s="13">
        <v>5521</v>
      </c>
      <c r="AK24" s="13">
        <v>81491</v>
      </c>
      <c r="AL24" s="13">
        <v>52749</v>
      </c>
      <c r="AM24" s="13"/>
      <c r="AN24" s="13">
        <v>58377</v>
      </c>
      <c r="AO24" s="13"/>
      <c r="AP24" s="13"/>
      <c r="AQ24" s="13">
        <v>24483</v>
      </c>
      <c r="AR24" s="13">
        <v>28266</v>
      </c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ht="15.75" customHeight="1" x14ac:dyDescent="0.2">
      <c r="A25" s="11" t="s">
        <v>246</v>
      </c>
      <c r="B25" s="11" t="str">
        <f>VLOOKUP(A25,lookup_name!$A$1:$B$38,2,FALSE)</f>
        <v>Albuquerque, NM</v>
      </c>
      <c r="C25" s="11">
        <v>5627</v>
      </c>
      <c r="D25" s="11">
        <v>5330</v>
      </c>
      <c r="E25" s="11">
        <v>5523</v>
      </c>
      <c r="F25" s="11">
        <v>6595</v>
      </c>
      <c r="G25" s="11">
        <v>99091</v>
      </c>
      <c r="H25" s="4">
        <f t="shared" si="0"/>
        <v>6.655498481194054E-2</v>
      </c>
      <c r="I25" s="4">
        <f t="shared" si="1"/>
        <v>91191.297000000006</v>
      </c>
      <c r="J25" s="4">
        <f t="shared" si="2"/>
        <v>6.1705449808439498E-2</v>
      </c>
      <c r="K25" s="4" t="s">
        <v>247</v>
      </c>
      <c r="L25" s="12">
        <v>0.21619528697628856</v>
      </c>
      <c r="M25" s="4" t="s">
        <v>248</v>
      </c>
      <c r="N25" s="4" t="s">
        <v>249</v>
      </c>
      <c r="O25" s="4" t="s">
        <v>250</v>
      </c>
      <c r="P25" s="4" t="s">
        <v>168</v>
      </c>
      <c r="Q25" s="4" t="s">
        <v>251</v>
      </c>
      <c r="R25" s="4" t="s">
        <v>252</v>
      </c>
      <c r="S25" s="4" t="s">
        <v>253</v>
      </c>
      <c r="T25" s="4" t="s">
        <v>254</v>
      </c>
      <c r="U25" s="4" t="s">
        <v>255</v>
      </c>
      <c r="V25" s="4">
        <v>0.70318513615025147</v>
      </c>
      <c r="W25" s="4">
        <v>3.0902119201280408E-2</v>
      </c>
      <c r="X25" s="4">
        <v>4.4908796014609766E-2</v>
      </c>
      <c r="Y25" s="4">
        <v>3.0282970557430053E-2</v>
      </c>
      <c r="Z25" s="4">
        <v>8.5467492911907815E-4</v>
      </c>
      <c r="AA25" s="4">
        <v>9.7873661559433806E-2</v>
      </c>
      <c r="AB25" s="4">
        <v>9.1992641587875387E-2</v>
      </c>
      <c r="AC25" s="13"/>
      <c r="AD25" s="13"/>
      <c r="AE25" s="13">
        <v>560447</v>
      </c>
      <c r="AF25" s="13">
        <v>394098</v>
      </c>
      <c r="AG25" s="13">
        <v>17319</v>
      </c>
      <c r="AH25" s="13">
        <v>25169</v>
      </c>
      <c r="AI25" s="13">
        <v>16972</v>
      </c>
      <c r="AJ25" s="19">
        <v>479</v>
      </c>
      <c r="AK25" s="13">
        <v>54853</v>
      </c>
      <c r="AL25" s="13">
        <v>51557</v>
      </c>
      <c r="AM25" s="13"/>
      <c r="AN25" s="13">
        <v>53936</v>
      </c>
      <c r="AO25" s="13"/>
      <c r="AP25" s="13"/>
      <c r="AQ25" s="13">
        <v>32046</v>
      </c>
      <c r="AR25" s="13">
        <v>19511</v>
      </c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15.75" customHeight="1" x14ac:dyDescent="0.2">
      <c r="A26" s="11" t="s">
        <v>256</v>
      </c>
      <c r="B26" s="11" t="str">
        <f>VLOOKUP(A26,lookup_name!$A$1:$B$38,2,FALSE)</f>
        <v>New York, NY</v>
      </c>
      <c r="C26" s="11">
        <v>75110</v>
      </c>
      <c r="D26" s="11">
        <v>42192</v>
      </c>
      <c r="E26" s="11">
        <v>75696</v>
      </c>
      <c r="F26" s="11">
        <v>81321</v>
      </c>
      <c r="G26" s="11">
        <v>2132397</v>
      </c>
      <c r="H26" s="4">
        <f t="shared" si="0"/>
        <v>3.8135956859815502E-2</v>
      </c>
      <c r="I26" s="4">
        <f t="shared" si="1"/>
        <v>2144816.352</v>
      </c>
      <c r="J26" s="4">
        <f t="shared" si="2"/>
        <v>3.5019315257439815E-2</v>
      </c>
      <c r="K26" s="4" t="s">
        <v>86</v>
      </c>
      <c r="L26" s="12">
        <v>0.20596566499020472</v>
      </c>
      <c r="M26" s="4" t="s">
        <v>257</v>
      </c>
      <c r="N26" s="4" t="s">
        <v>258</v>
      </c>
      <c r="O26" s="4" t="s">
        <v>259</v>
      </c>
      <c r="P26" s="4" t="s">
        <v>260</v>
      </c>
      <c r="Q26" s="4" t="s">
        <v>261</v>
      </c>
      <c r="R26" s="4" t="s">
        <v>262</v>
      </c>
      <c r="S26" s="4" t="s">
        <v>263</v>
      </c>
      <c r="T26" s="4" t="s">
        <v>264</v>
      </c>
      <c r="U26" s="4" t="s">
        <v>265</v>
      </c>
      <c r="V26" s="4">
        <v>0.41330204765123479</v>
      </c>
      <c r="W26" s="4">
        <v>0.23821333169124076</v>
      </c>
      <c r="X26" s="4">
        <v>4.4016672967719514E-3</v>
      </c>
      <c r="Y26" s="4">
        <v>0.14287887944367431</v>
      </c>
      <c r="Z26" s="4">
        <v>6.3046329923127154E-4</v>
      </c>
      <c r="AA26" s="4">
        <v>0.14430115118326134</v>
      </c>
      <c r="AB26" s="4">
        <v>5.6272459434585524E-2</v>
      </c>
      <c r="AC26" s="13"/>
      <c r="AD26" s="13"/>
      <c r="AE26" s="13">
        <v>8379552</v>
      </c>
      <c r="AF26" s="13">
        <v>3463286</v>
      </c>
      <c r="AG26" s="13">
        <v>1996121</v>
      </c>
      <c r="AH26" s="13">
        <v>36884</v>
      </c>
      <c r="AI26" s="13">
        <v>1197261</v>
      </c>
      <c r="AJ26" s="13">
        <v>5283</v>
      </c>
      <c r="AK26" s="13">
        <v>1209179</v>
      </c>
      <c r="AL26" s="13">
        <v>471538</v>
      </c>
      <c r="AM26" s="13"/>
      <c r="AN26" s="13">
        <v>67046</v>
      </c>
      <c r="AO26" s="13"/>
      <c r="AP26" s="13"/>
      <c r="AQ26" s="13">
        <v>231070</v>
      </c>
      <c r="AR26" s="13">
        <v>240468</v>
      </c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ht="15.75" customHeight="1" x14ac:dyDescent="0.2">
      <c r="A27" s="11" t="s">
        <v>266</v>
      </c>
      <c r="B27" s="11" t="str">
        <f>VLOOKUP(A27,lookup_name!$A$1:$B$38,2,FALSE)</f>
        <v>Cincinnati, OH</v>
      </c>
      <c r="C27" s="11">
        <v>7888</v>
      </c>
      <c r="D27" s="11">
        <v>9915</v>
      </c>
      <c r="E27" s="11">
        <v>9714</v>
      </c>
      <c r="F27" s="11">
        <v>12029</v>
      </c>
      <c r="G27" s="11">
        <v>143889</v>
      </c>
      <c r="H27" s="4">
        <f t="shared" si="0"/>
        <v>8.3599163243889385E-2</v>
      </c>
      <c r="I27" s="4">
        <f t="shared" si="1"/>
        <v>84743.255999999994</v>
      </c>
      <c r="J27" s="4">
        <f t="shared" si="2"/>
        <v>9.3081153266048697E-2</v>
      </c>
      <c r="K27" s="4" t="s">
        <v>267</v>
      </c>
      <c r="L27" s="12">
        <v>0.18077750283295946</v>
      </c>
      <c r="M27" s="4" t="s">
        <v>268</v>
      </c>
      <c r="N27" s="4" t="s">
        <v>269</v>
      </c>
      <c r="O27" s="4" t="s">
        <v>270</v>
      </c>
      <c r="P27" s="4" t="s">
        <v>271</v>
      </c>
      <c r="Q27" s="4" t="s">
        <v>272</v>
      </c>
      <c r="R27" s="4" t="s">
        <v>273</v>
      </c>
      <c r="S27" s="4" t="s">
        <v>274</v>
      </c>
      <c r="T27" s="4" t="s">
        <v>261</v>
      </c>
      <c r="U27" s="4" t="s">
        <v>275</v>
      </c>
      <c r="V27" s="4">
        <v>0.50327235725353248</v>
      </c>
      <c r="W27" s="4">
        <v>0.4136616372688619</v>
      </c>
      <c r="X27" s="4">
        <v>6.7726727609709035E-4</v>
      </c>
      <c r="Y27" s="4">
        <v>2.1850954946859298E-2</v>
      </c>
      <c r="Z27" s="4">
        <v>5.1868762120606433E-4</v>
      </c>
      <c r="AA27" s="4">
        <v>1.4235827769279816E-2</v>
      </c>
      <c r="AB27" s="4">
        <v>4.5783267864163313E-2</v>
      </c>
      <c r="AC27" s="13"/>
      <c r="AD27" s="13"/>
      <c r="AE27" s="13">
        <v>302687</v>
      </c>
      <c r="AF27" s="13">
        <v>152334</v>
      </c>
      <c r="AG27" s="13">
        <v>125210</v>
      </c>
      <c r="AH27" s="19">
        <v>205</v>
      </c>
      <c r="AI27" s="13">
        <v>6614</v>
      </c>
      <c r="AJ27" s="19">
        <v>157</v>
      </c>
      <c r="AK27" s="13">
        <v>4309</v>
      </c>
      <c r="AL27" s="13">
        <v>13858</v>
      </c>
      <c r="AM27" s="13"/>
      <c r="AN27" s="13">
        <v>42663</v>
      </c>
      <c r="AO27" s="13"/>
      <c r="AP27" s="13"/>
      <c r="AQ27" s="13">
        <v>2915</v>
      </c>
      <c r="AR27" s="13">
        <v>10943</v>
      </c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</row>
    <row r="28" spans="1:57" ht="15.75" customHeight="1" x14ac:dyDescent="0.2">
      <c r="A28" s="11" t="s">
        <v>276</v>
      </c>
      <c r="B28" s="11" t="str">
        <f>VLOOKUP(A28,lookup_name!$A$1:$B$38,2,FALSE)</f>
        <v>Cleveland, OH</v>
      </c>
      <c r="C28" s="11">
        <v>4395</v>
      </c>
      <c r="D28" s="11">
        <v>4310</v>
      </c>
      <c r="E28" s="11">
        <v>1195</v>
      </c>
      <c r="F28" s="11">
        <v>2801</v>
      </c>
      <c r="G28" s="11">
        <v>99850</v>
      </c>
      <c r="H28" s="4">
        <f t="shared" si="0"/>
        <v>2.8052078117175763E-2</v>
      </c>
      <c r="I28" s="4">
        <f t="shared" si="1"/>
        <v>101628.51999999999</v>
      </c>
      <c r="J28" s="4">
        <f t="shared" si="2"/>
        <v>4.324573456348671E-2</v>
      </c>
      <c r="K28" s="4" t="s">
        <v>277</v>
      </c>
      <c r="L28" s="12">
        <v>0.20960997153895719</v>
      </c>
      <c r="M28" s="4" t="s">
        <v>278</v>
      </c>
      <c r="N28" s="4" t="s">
        <v>279</v>
      </c>
      <c r="O28" s="4" t="s">
        <v>280</v>
      </c>
      <c r="P28" s="4" t="s">
        <v>216</v>
      </c>
      <c r="Q28" s="4" t="s">
        <v>121</v>
      </c>
      <c r="R28" s="4" t="s">
        <v>281</v>
      </c>
      <c r="S28" s="4" t="s">
        <v>282</v>
      </c>
      <c r="T28" s="4" t="s">
        <v>283</v>
      </c>
      <c r="U28" s="4" t="s">
        <v>284</v>
      </c>
      <c r="V28" s="4">
        <v>0.39708763444647055</v>
      </c>
      <c r="W28" s="4">
        <v>0.47620985519042291</v>
      </c>
      <c r="X28" s="4">
        <v>4.4895925453459279E-3</v>
      </c>
      <c r="Y28" s="4">
        <v>2.4769715989575589E-2</v>
      </c>
      <c r="Z28" s="4">
        <v>6.339169021028824E-4</v>
      </c>
      <c r="AA28" s="4">
        <v>3.8624582932243932E-2</v>
      </c>
      <c r="AB28" s="4">
        <v>5.8184701993838225E-2</v>
      </c>
      <c r="AC28" s="13"/>
      <c r="AD28" s="13"/>
      <c r="AE28" s="13">
        <v>383331</v>
      </c>
      <c r="AF28" s="13">
        <v>152216</v>
      </c>
      <c r="AG28" s="13">
        <v>182546</v>
      </c>
      <c r="AH28" s="13">
        <v>1721</v>
      </c>
      <c r="AI28" s="13">
        <v>9495</v>
      </c>
      <c r="AJ28" s="19">
        <v>243</v>
      </c>
      <c r="AK28" s="13">
        <v>14806</v>
      </c>
      <c r="AL28" s="13">
        <v>22304</v>
      </c>
      <c r="AM28" s="13"/>
      <c r="AN28" s="13">
        <v>31838</v>
      </c>
      <c r="AO28" s="13"/>
      <c r="AP28" s="13"/>
      <c r="AQ28" s="13">
        <v>5675</v>
      </c>
      <c r="AR28" s="13">
        <v>16629</v>
      </c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</row>
    <row r="29" spans="1:57" ht="15.75" customHeight="1" x14ac:dyDescent="0.2">
      <c r="A29" s="11" t="s">
        <v>285</v>
      </c>
      <c r="B29" s="11" t="str">
        <f>VLOOKUP(A29,lookup_name!$A$1:$B$38,2,FALSE)</f>
        <v>Columbus, OH</v>
      </c>
      <c r="C29" s="11">
        <v>12120</v>
      </c>
      <c r="D29" s="11">
        <v>15435</v>
      </c>
      <c r="E29" s="11">
        <v>15827</v>
      </c>
      <c r="F29" s="11">
        <v>19185</v>
      </c>
      <c r="G29" s="11">
        <v>238402</v>
      </c>
      <c r="H29" s="4">
        <f t="shared" si="0"/>
        <v>8.0473318176860931E-2</v>
      </c>
      <c r="I29" s="4">
        <f t="shared" si="1"/>
        <v>199806.92600000001</v>
      </c>
      <c r="J29" s="4">
        <f t="shared" si="2"/>
        <v>6.0658557952090207E-2</v>
      </c>
      <c r="K29" s="4" t="s">
        <v>107</v>
      </c>
      <c r="L29" s="12">
        <v>0.1547140355356498</v>
      </c>
      <c r="M29" s="4" t="s">
        <v>286</v>
      </c>
      <c r="N29" s="4" t="s">
        <v>287</v>
      </c>
      <c r="O29" s="4" t="s">
        <v>288</v>
      </c>
      <c r="P29" s="4" t="s">
        <v>289</v>
      </c>
      <c r="Q29" s="4" t="s">
        <v>178</v>
      </c>
      <c r="R29" s="4" t="s">
        <v>208</v>
      </c>
      <c r="S29" s="4" t="s">
        <v>290</v>
      </c>
      <c r="T29" s="4" t="s">
        <v>291</v>
      </c>
      <c r="U29" s="4" t="s">
        <v>292</v>
      </c>
      <c r="V29" s="4">
        <v>0.57399286227658064</v>
      </c>
      <c r="W29" s="4">
        <v>0.29176597355240647</v>
      </c>
      <c r="X29" s="4">
        <v>2.4722212536793693E-3</v>
      </c>
      <c r="Y29" s="4">
        <v>5.9256826446243811E-2</v>
      </c>
      <c r="Z29" s="4">
        <v>4.3303238519861565E-4</v>
      </c>
      <c r="AA29" s="4">
        <v>2.2792125334194148E-2</v>
      </c>
      <c r="AB29" s="4">
        <v>4.9286958751696981E-2</v>
      </c>
      <c r="AC29" s="13"/>
      <c r="AD29" s="13"/>
      <c r="AE29" s="13">
        <v>889079</v>
      </c>
      <c r="AF29" s="13">
        <v>510325</v>
      </c>
      <c r="AG29" s="13">
        <v>259403</v>
      </c>
      <c r="AH29" s="13">
        <v>2198</v>
      </c>
      <c r="AI29" s="13">
        <v>52684</v>
      </c>
      <c r="AJ29" s="19">
        <v>385</v>
      </c>
      <c r="AK29" s="13">
        <v>20264</v>
      </c>
      <c r="AL29" s="13">
        <v>43820</v>
      </c>
      <c r="AM29" s="13"/>
      <c r="AN29" s="13">
        <v>54902</v>
      </c>
      <c r="AO29" s="13"/>
      <c r="AP29" s="13"/>
      <c r="AQ29" s="13">
        <v>7437</v>
      </c>
      <c r="AR29" s="13">
        <v>36383</v>
      </c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</row>
    <row r="30" spans="1:57" ht="15.75" customHeight="1" x14ac:dyDescent="0.2">
      <c r="A30" s="11" t="s">
        <v>293</v>
      </c>
      <c r="B30" s="11" t="str">
        <f>VLOOKUP(A30,lookup_name!$A$1:$B$38,2,FALSE)</f>
        <v>Philadelphia, PA</v>
      </c>
      <c r="C30" s="11">
        <v>7690</v>
      </c>
      <c r="D30" s="11">
        <v>6800</v>
      </c>
      <c r="E30" s="11">
        <v>10770</v>
      </c>
      <c r="F30" s="11">
        <v>12013</v>
      </c>
      <c r="G30" s="11">
        <v>282465</v>
      </c>
      <c r="H30" s="4">
        <f t="shared" si="0"/>
        <v>4.2529162905138689E-2</v>
      </c>
      <c r="I30" s="4">
        <f t="shared" si="1"/>
        <v>289395</v>
      </c>
      <c r="J30" s="4">
        <f t="shared" si="2"/>
        <v>2.6572677482333835E-2</v>
      </c>
      <c r="K30" s="4" t="s">
        <v>294</v>
      </c>
      <c r="L30" s="12">
        <v>0.19525573637190799</v>
      </c>
      <c r="M30" s="4" t="s">
        <v>295</v>
      </c>
      <c r="N30" s="4" t="s">
        <v>35</v>
      </c>
      <c r="O30" s="4" t="s">
        <v>296</v>
      </c>
      <c r="P30" s="4" t="s">
        <v>297</v>
      </c>
      <c r="Q30" s="4" t="s">
        <v>298</v>
      </c>
      <c r="R30" s="4" t="s">
        <v>179</v>
      </c>
      <c r="S30" s="4" t="s">
        <v>299</v>
      </c>
      <c r="T30" s="4" t="s">
        <v>300</v>
      </c>
      <c r="U30" s="4" t="s">
        <v>301</v>
      </c>
      <c r="V30" s="4">
        <v>0.39330686530962716</v>
      </c>
      <c r="W30" s="4">
        <v>0.4135815232202214</v>
      </c>
      <c r="X30" s="4">
        <v>3.3227296840845988E-3</v>
      </c>
      <c r="Y30" s="4">
        <v>7.4152198091596053E-2</v>
      </c>
      <c r="Z30" s="4">
        <v>3.7179163734381434E-4</v>
      </c>
      <c r="AA30" s="4">
        <v>7.2706763256616527E-2</v>
      </c>
      <c r="AB30" s="4">
        <v>4.2558128800510395E-2</v>
      </c>
      <c r="AC30" s="13"/>
      <c r="AD30" s="13"/>
      <c r="AE30" s="13">
        <v>1581531</v>
      </c>
      <c r="AF30" s="13">
        <v>622027</v>
      </c>
      <c r="AG30" s="13">
        <v>654092</v>
      </c>
      <c r="AH30" s="13">
        <v>5255</v>
      </c>
      <c r="AI30" s="13">
        <v>117274</v>
      </c>
      <c r="AJ30" s="19">
        <v>588</v>
      </c>
      <c r="AK30" s="13">
        <v>114988</v>
      </c>
      <c r="AL30" s="13">
        <v>67307</v>
      </c>
      <c r="AM30" s="13"/>
      <c r="AN30" s="13">
        <v>49127</v>
      </c>
      <c r="AO30" s="13"/>
      <c r="AP30" s="13"/>
      <c r="AQ30" s="13">
        <v>20854</v>
      </c>
      <c r="AR30" s="13">
        <v>46453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</row>
    <row r="31" spans="1:57" ht="15.75" customHeight="1" x14ac:dyDescent="0.2">
      <c r="A31" s="11" t="s">
        <v>302</v>
      </c>
      <c r="B31" s="11" t="str">
        <f>VLOOKUP(A31,lookup_name!$A$1:$B$38,2,FALSE)</f>
        <v>Pittsburgh, PA</v>
      </c>
      <c r="C31" s="11">
        <v>5178</v>
      </c>
      <c r="D31" s="11">
        <v>5788</v>
      </c>
      <c r="E31" s="11">
        <v>8458</v>
      </c>
      <c r="F31" s="11">
        <v>9543</v>
      </c>
      <c r="G31" s="11">
        <v>193411</v>
      </c>
      <c r="H31" s="4">
        <f t="shared" si="0"/>
        <v>4.9340523548298702E-2</v>
      </c>
      <c r="I31" s="4">
        <f t="shared" si="1"/>
        <v>74884.368000000002</v>
      </c>
      <c r="J31" s="4">
        <f t="shared" si="2"/>
        <v>6.9146607473538402E-2</v>
      </c>
      <c r="K31" s="4" t="s">
        <v>107</v>
      </c>
      <c r="L31" s="12">
        <v>0.20911691880804287</v>
      </c>
      <c r="M31" s="4" t="s">
        <v>303</v>
      </c>
      <c r="N31" s="4" t="s">
        <v>304</v>
      </c>
      <c r="O31" s="4" t="s">
        <v>305</v>
      </c>
      <c r="P31" s="4" t="s">
        <v>306</v>
      </c>
      <c r="Q31" s="4" t="s">
        <v>307</v>
      </c>
      <c r="R31" s="4" t="s">
        <v>308</v>
      </c>
      <c r="S31" s="4" t="s">
        <v>309</v>
      </c>
      <c r="T31" s="4" t="s">
        <v>310</v>
      </c>
      <c r="U31" s="4" t="s">
        <v>311</v>
      </c>
      <c r="V31" s="4">
        <v>0.66365513166891255</v>
      </c>
      <c r="W31" s="4">
        <v>0.22978830745537462</v>
      </c>
      <c r="X31" s="4">
        <v>1.9284002575625818E-3</v>
      </c>
      <c r="Y31" s="4">
        <v>5.8316682487735909E-2</v>
      </c>
      <c r="Z31" s="4">
        <v>5.6424792389955054E-4</v>
      </c>
      <c r="AA31" s="4">
        <v>9.5191943867288884E-3</v>
      </c>
      <c r="AB31" s="4">
        <v>3.6228035819785849E-2</v>
      </c>
      <c r="AC31" s="13"/>
      <c r="AD31" s="13"/>
      <c r="AE31" s="13">
        <v>301286</v>
      </c>
      <c r="AF31" s="13">
        <v>199950</v>
      </c>
      <c r="AG31" s="13">
        <v>69232</v>
      </c>
      <c r="AH31" s="19">
        <v>581</v>
      </c>
      <c r="AI31" s="13">
        <v>17570</v>
      </c>
      <c r="AJ31" s="19">
        <v>170</v>
      </c>
      <c r="AK31" s="13">
        <v>2868</v>
      </c>
      <c r="AL31" s="13">
        <v>10915</v>
      </c>
      <c r="AM31" s="13"/>
      <c r="AN31" s="13">
        <v>50536</v>
      </c>
      <c r="AO31" s="13"/>
      <c r="AP31" s="13"/>
      <c r="AQ31" s="13">
        <v>1772</v>
      </c>
      <c r="AR31" s="13">
        <v>9143</v>
      </c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</row>
    <row r="32" spans="1:57" ht="15.75" customHeight="1" x14ac:dyDescent="0.2">
      <c r="A32" s="11" t="s">
        <v>312</v>
      </c>
      <c r="B32" s="11" t="str">
        <f>VLOOKUP(A32,lookup_name!$A$1:$B$38,2,FALSE)</f>
        <v>Charleston, SC</v>
      </c>
      <c r="C32" s="11">
        <v>6950</v>
      </c>
      <c r="D32" s="11">
        <v>5635</v>
      </c>
      <c r="E32" s="11">
        <v>7226</v>
      </c>
      <c r="F32" s="11">
        <v>8409</v>
      </c>
      <c r="G32" s="11">
        <v>61209</v>
      </c>
      <c r="H32" s="4">
        <f t="shared" si="0"/>
        <v>0.13738175758466892</v>
      </c>
      <c r="I32" s="4">
        <f t="shared" si="1"/>
        <v>25522.796000000002</v>
      </c>
      <c r="J32" s="4">
        <f t="shared" si="2"/>
        <v>0.27230558908984737</v>
      </c>
      <c r="K32" s="4" t="s">
        <v>313</v>
      </c>
      <c r="L32" s="12">
        <v>0.21311870170241023</v>
      </c>
      <c r="M32" s="4" t="s">
        <v>314</v>
      </c>
      <c r="N32" s="4" t="s">
        <v>315</v>
      </c>
      <c r="O32" s="4" t="s">
        <v>316</v>
      </c>
      <c r="P32" s="4" t="s">
        <v>317</v>
      </c>
      <c r="Q32" s="4" t="s">
        <v>318</v>
      </c>
      <c r="R32" s="4" t="s">
        <v>111</v>
      </c>
      <c r="S32" s="4" t="s">
        <v>319</v>
      </c>
      <c r="T32" s="4" t="s">
        <v>320</v>
      </c>
      <c r="U32" s="4" t="s">
        <v>273</v>
      </c>
      <c r="V32" s="4">
        <v>0.73880809392809454</v>
      </c>
      <c r="W32" s="4">
        <v>0.20773345203260338</v>
      </c>
      <c r="X32" s="4">
        <v>5.9836107442298291E-4</v>
      </c>
      <c r="Y32" s="4">
        <v>2.0833181310702636E-2</v>
      </c>
      <c r="Z32" s="4">
        <v>1.7585977919016937E-3</v>
      </c>
      <c r="AA32" s="4">
        <v>1.0354565422026984E-2</v>
      </c>
      <c r="AB32" s="4">
        <v>1.9913748440247809E-2</v>
      </c>
      <c r="AC32" s="13"/>
      <c r="AD32" s="13"/>
      <c r="AE32" s="13">
        <v>137041</v>
      </c>
      <c r="AF32" s="13">
        <v>101247</v>
      </c>
      <c r="AG32" s="13">
        <v>28468</v>
      </c>
      <c r="AH32" s="19">
        <v>82</v>
      </c>
      <c r="AI32" s="13">
        <v>2855</v>
      </c>
      <c r="AJ32" s="19">
        <v>241</v>
      </c>
      <c r="AK32" s="13">
        <v>1419</v>
      </c>
      <c r="AL32" s="13">
        <v>2729</v>
      </c>
      <c r="AM32" s="19"/>
      <c r="AN32" s="19">
        <v>72071</v>
      </c>
      <c r="AO32" s="19"/>
      <c r="AP32" s="19"/>
      <c r="AQ32" s="19">
        <v>470</v>
      </c>
      <c r="AR32" s="13">
        <v>2259</v>
      </c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</row>
    <row r="33" spans="1:57" ht="15.75" customHeight="1" x14ac:dyDescent="0.2">
      <c r="A33" s="11" t="s">
        <v>321</v>
      </c>
      <c r="B33" s="11" t="str">
        <f>VLOOKUP(A33,lookup_name!$A$1:$B$38,2,FALSE)</f>
        <v>Memphis, TN</v>
      </c>
      <c r="C33" s="11">
        <v>16217</v>
      </c>
      <c r="D33" s="11">
        <v>16058</v>
      </c>
      <c r="E33" s="11">
        <v>18022</v>
      </c>
      <c r="F33" s="11">
        <v>22997</v>
      </c>
      <c r="G33" s="11">
        <v>157847</v>
      </c>
      <c r="H33" s="4">
        <f t="shared" si="0"/>
        <v>0.14569171412823811</v>
      </c>
      <c r="I33" s="4">
        <f t="shared" si="1"/>
        <v>137596.728</v>
      </c>
      <c r="J33" s="4">
        <f t="shared" si="2"/>
        <v>0.11785890722634043</v>
      </c>
      <c r="K33" s="4" t="s">
        <v>290</v>
      </c>
      <c r="L33" s="12">
        <v>0.19466132030541858</v>
      </c>
      <c r="M33" s="4" t="s">
        <v>322</v>
      </c>
      <c r="N33" s="4" t="s">
        <v>176</v>
      </c>
      <c r="O33" s="4" t="s">
        <v>323</v>
      </c>
      <c r="P33" s="4" t="s">
        <v>324</v>
      </c>
      <c r="Q33" s="4" t="s">
        <v>111</v>
      </c>
      <c r="R33" s="4" t="s">
        <v>243</v>
      </c>
      <c r="S33" s="4" t="s">
        <v>72</v>
      </c>
      <c r="T33" s="4" t="s">
        <v>229</v>
      </c>
      <c r="U33" s="4" t="s">
        <v>228</v>
      </c>
      <c r="V33" s="4">
        <v>0.278695979474889</v>
      </c>
      <c r="W33" s="4">
        <v>0.64410287136470479</v>
      </c>
      <c r="X33" s="4">
        <v>2.0417569249204961E-3</v>
      </c>
      <c r="Y33" s="4">
        <v>1.7630701633098277E-2</v>
      </c>
      <c r="Z33" s="4">
        <v>2.6424544099798745E-4</v>
      </c>
      <c r="AA33" s="4">
        <v>3.5173833556098384E-2</v>
      </c>
      <c r="AB33" s="4">
        <v>2.2090611605291053E-2</v>
      </c>
      <c r="AC33" s="13"/>
      <c r="AD33" s="13"/>
      <c r="AE33" s="13">
        <v>650910</v>
      </c>
      <c r="AF33" s="13">
        <v>181406</v>
      </c>
      <c r="AG33" s="13">
        <v>419253</v>
      </c>
      <c r="AH33" s="13">
        <v>1329</v>
      </c>
      <c r="AI33" s="13">
        <v>11476</v>
      </c>
      <c r="AJ33" s="19">
        <v>172</v>
      </c>
      <c r="AK33" s="13">
        <v>22895</v>
      </c>
      <c r="AL33" s="13">
        <v>14379</v>
      </c>
      <c r="AM33" s="13"/>
      <c r="AN33" s="13">
        <v>41864</v>
      </c>
      <c r="AO33" s="13"/>
      <c r="AP33" s="13"/>
      <c r="AQ33" s="13">
        <v>5456</v>
      </c>
      <c r="AR33" s="13">
        <v>8923</v>
      </c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</row>
    <row r="34" spans="1:57" ht="15.75" customHeight="1" x14ac:dyDescent="0.2">
      <c r="A34" s="11" t="s">
        <v>325</v>
      </c>
      <c r="B34" s="11" t="str">
        <f>VLOOKUP(A34,lookup_name!$A$1:$B$38,2,FALSE)</f>
        <v>Austin, TX</v>
      </c>
      <c r="C34" s="11">
        <v>3396</v>
      </c>
      <c r="D34" s="11">
        <v>1750</v>
      </c>
      <c r="E34" s="11">
        <v>7356</v>
      </c>
      <c r="F34" s="11">
        <v>7341</v>
      </c>
      <c r="G34" s="11">
        <v>225010</v>
      </c>
      <c r="H34" s="4">
        <f t="shared" si="0"/>
        <v>3.2625216657037465E-2</v>
      </c>
      <c r="I34" s="4">
        <f t="shared" si="1"/>
        <v>215427.6</v>
      </c>
      <c r="J34" s="4">
        <f t="shared" si="2"/>
        <v>1.5763996813778734E-2</v>
      </c>
      <c r="K34" s="4" t="s">
        <v>326</v>
      </c>
      <c r="L34" s="12">
        <v>0.13982287508075605</v>
      </c>
      <c r="M34" s="4" t="s">
        <v>327</v>
      </c>
      <c r="N34" s="4" t="s">
        <v>287</v>
      </c>
      <c r="O34" s="4" t="s">
        <v>328</v>
      </c>
      <c r="P34" s="4" t="s">
        <v>329</v>
      </c>
      <c r="Q34" s="4" t="s">
        <v>330</v>
      </c>
      <c r="R34" s="4" t="s">
        <v>42</v>
      </c>
      <c r="S34" s="4" t="s">
        <v>331</v>
      </c>
      <c r="T34" s="4" t="s">
        <v>332</v>
      </c>
      <c r="U34" s="4" t="s">
        <v>333</v>
      </c>
      <c r="V34" s="4">
        <v>0.69392528202494741</v>
      </c>
      <c r="W34" s="4">
        <v>7.7865390030977186E-2</v>
      </c>
      <c r="X34" s="4">
        <v>7.2245597760365763E-3</v>
      </c>
      <c r="Y34" s="4">
        <v>7.7135479649477368E-2</v>
      </c>
      <c r="Z34" s="4">
        <v>6.6468434740835222E-4</v>
      </c>
      <c r="AA34" s="4">
        <v>7.8230862888664335E-2</v>
      </c>
      <c r="AB34" s="4">
        <v>6.4953741282488778E-2</v>
      </c>
      <c r="AC34" s="13"/>
      <c r="AD34" s="13"/>
      <c r="AE34" s="13">
        <v>965872</v>
      </c>
      <c r="AF34" s="13">
        <v>670243</v>
      </c>
      <c r="AG34" s="13">
        <v>75208</v>
      </c>
      <c r="AH34" s="13">
        <v>6978</v>
      </c>
      <c r="AI34" s="13">
        <v>74503</v>
      </c>
      <c r="AJ34" s="19">
        <v>642</v>
      </c>
      <c r="AK34" s="13">
        <v>75561</v>
      </c>
      <c r="AL34" s="13">
        <v>62737</v>
      </c>
      <c r="AM34" s="13"/>
      <c r="AN34" s="13">
        <v>75752</v>
      </c>
      <c r="AO34" s="13"/>
      <c r="AP34" s="13"/>
      <c r="AQ34" s="13">
        <v>28621</v>
      </c>
      <c r="AR34" s="13">
        <v>34116</v>
      </c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</row>
    <row r="35" spans="1:57" ht="15.75" customHeight="1" x14ac:dyDescent="0.2">
      <c r="A35" s="11" t="s">
        <v>334</v>
      </c>
      <c r="B35" s="11" t="str">
        <f>VLOOKUP(A35,lookup_name!$A$1:$B$38,2,FALSE)</f>
        <v>Dallas, TX</v>
      </c>
      <c r="C35" s="11">
        <v>21198</v>
      </c>
      <c r="D35" s="11">
        <v>23478</v>
      </c>
      <c r="E35" s="11">
        <v>33221</v>
      </c>
      <c r="F35" s="11">
        <v>39373</v>
      </c>
      <c r="G35" s="11">
        <v>464121</v>
      </c>
      <c r="H35" s="4">
        <f t="shared" si="0"/>
        <v>8.483348092415556E-2</v>
      </c>
      <c r="I35" s="4">
        <f t="shared" si="1"/>
        <v>307880.326</v>
      </c>
      <c r="J35" s="4">
        <f t="shared" si="2"/>
        <v>6.885142768102695E-2</v>
      </c>
      <c r="K35" s="4" t="s">
        <v>221</v>
      </c>
      <c r="L35" s="12">
        <v>0.15568631493091811</v>
      </c>
      <c r="M35" s="4" t="s">
        <v>335</v>
      </c>
      <c r="N35" s="4" t="s">
        <v>336</v>
      </c>
      <c r="O35" s="4" t="s">
        <v>337</v>
      </c>
      <c r="P35" s="4" t="s">
        <v>338</v>
      </c>
      <c r="Q35" s="4" t="s">
        <v>260</v>
      </c>
      <c r="R35" s="4" t="s">
        <v>339</v>
      </c>
      <c r="S35" s="4" t="s">
        <v>340</v>
      </c>
      <c r="T35" s="4" t="s">
        <v>341</v>
      </c>
      <c r="U35" s="4" t="s">
        <v>342</v>
      </c>
      <c r="V35" s="4">
        <v>0.57749136196396</v>
      </c>
      <c r="W35" s="4">
        <v>0.24298836460653428</v>
      </c>
      <c r="X35" s="4">
        <v>3.3304801299029164E-3</v>
      </c>
      <c r="Y35" s="4">
        <v>3.6090782659095967E-2</v>
      </c>
      <c r="Z35" s="4">
        <v>3.9810403885136899E-4</v>
      </c>
      <c r="AA35" s="4">
        <v>7.5964674055119114E-2</v>
      </c>
      <c r="AB35" s="4">
        <v>6.3736232546536348E-2</v>
      </c>
      <c r="AC35" s="13"/>
      <c r="AD35" s="13"/>
      <c r="AE35" s="13">
        <v>1338846</v>
      </c>
      <c r="AF35" s="13">
        <v>773172</v>
      </c>
      <c r="AG35" s="13">
        <v>325324</v>
      </c>
      <c r="AH35" s="13">
        <v>4459</v>
      </c>
      <c r="AI35" s="13">
        <v>48320</v>
      </c>
      <c r="AJ35" s="19">
        <v>533</v>
      </c>
      <c r="AK35" s="13">
        <v>101705</v>
      </c>
      <c r="AL35" s="13">
        <v>85333</v>
      </c>
      <c r="AM35" s="13"/>
      <c r="AN35" s="13">
        <v>54747</v>
      </c>
      <c r="AO35" s="13"/>
      <c r="AP35" s="13"/>
      <c r="AQ35" s="13">
        <v>56767</v>
      </c>
      <c r="AR35" s="13">
        <v>28566</v>
      </c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</row>
    <row r="36" spans="1:57" ht="15.75" customHeight="1" x14ac:dyDescent="0.2">
      <c r="A36" s="11" t="s">
        <v>343</v>
      </c>
      <c r="B36" s="11" t="str">
        <f>VLOOKUP(A36,lookup_name!$A$1:$B$38,2,FALSE)</f>
        <v>Fort Worth, TX</v>
      </c>
      <c r="C36" s="11">
        <v>19505</v>
      </c>
      <c r="D36" s="11">
        <v>21672</v>
      </c>
      <c r="E36" s="11">
        <v>31935</v>
      </c>
      <c r="F36" s="11">
        <v>36707</v>
      </c>
      <c r="G36" s="11">
        <v>381009</v>
      </c>
      <c r="H36" s="4">
        <f t="shared" si="0"/>
        <v>9.6341556236204398E-2</v>
      </c>
      <c r="I36" s="4">
        <f t="shared" si="1"/>
        <v>132116.63999999998</v>
      </c>
      <c r="J36" s="4">
        <f t="shared" si="2"/>
        <v>0.14763469612911745</v>
      </c>
      <c r="K36" s="4" t="s">
        <v>174</v>
      </c>
      <c r="L36" s="12">
        <v>0.14530144437308692</v>
      </c>
      <c r="M36" s="4" t="s">
        <v>344</v>
      </c>
      <c r="N36" s="4" t="s">
        <v>345</v>
      </c>
      <c r="O36" s="4" t="s">
        <v>346</v>
      </c>
      <c r="P36" s="4" t="s">
        <v>347</v>
      </c>
      <c r="Q36" s="4" t="s">
        <v>60</v>
      </c>
      <c r="R36" s="4" t="s">
        <v>348</v>
      </c>
      <c r="S36" s="4" t="s">
        <v>349</v>
      </c>
      <c r="T36" s="4" t="s">
        <v>350</v>
      </c>
      <c r="U36" s="4" t="s">
        <v>351</v>
      </c>
      <c r="V36" s="4">
        <v>0.60058438436217032</v>
      </c>
      <c r="W36" s="4">
        <v>0.18538680439039207</v>
      </c>
      <c r="X36" s="4">
        <v>5.1130829693540056E-3</v>
      </c>
      <c r="Y36" s="4">
        <v>4.834452450682062E-2</v>
      </c>
      <c r="Z36" s="4">
        <v>7.3748544362887665E-4</v>
      </c>
      <c r="AA36" s="4">
        <v>9.9150322621861631E-2</v>
      </c>
      <c r="AB36" s="4">
        <v>6.0683395705772449E-2</v>
      </c>
      <c r="AC36" s="13"/>
      <c r="AD36" s="13"/>
      <c r="AE36" s="13">
        <v>892221</v>
      </c>
      <c r="AF36" s="13">
        <v>535854</v>
      </c>
      <c r="AG36" s="13">
        <v>165406</v>
      </c>
      <c r="AH36" s="13">
        <v>4562</v>
      </c>
      <c r="AI36" s="13">
        <v>43134</v>
      </c>
      <c r="AJ36" s="19">
        <v>658</v>
      </c>
      <c r="AK36" s="13">
        <v>88464</v>
      </c>
      <c r="AL36" s="13">
        <v>54143</v>
      </c>
      <c r="AM36" s="13"/>
      <c r="AN36" s="13">
        <v>64567</v>
      </c>
      <c r="AO36" s="13"/>
      <c r="AP36" s="13"/>
      <c r="AQ36" s="13">
        <v>26566</v>
      </c>
      <c r="AR36" s="13">
        <v>27577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</row>
    <row r="37" spans="1:57" ht="15.75" customHeight="1" x14ac:dyDescent="0.2">
      <c r="A37" s="11" t="s">
        <v>352</v>
      </c>
      <c r="B37" s="11" t="str">
        <f>VLOOKUP(A37,lookup_name!$A$1:$B$38,2,FALSE)</f>
        <v>Houston, TX</v>
      </c>
      <c r="C37" s="11">
        <v>34630</v>
      </c>
      <c r="D37" s="11">
        <v>38193</v>
      </c>
      <c r="E37" s="11">
        <v>63277</v>
      </c>
      <c r="F37" s="11">
        <v>72588</v>
      </c>
      <c r="G37" s="11">
        <v>768357</v>
      </c>
      <c r="H37" s="4">
        <f t="shared" si="0"/>
        <v>9.4471710415861374E-2</v>
      </c>
      <c r="I37" s="4">
        <f t="shared" si="1"/>
        <v>499526.21699999995</v>
      </c>
      <c r="J37" s="4">
        <f t="shared" si="2"/>
        <v>6.9325690667402962E-2</v>
      </c>
      <c r="K37" s="4" t="s">
        <v>353</v>
      </c>
      <c r="L37" s="12">
        <v>0.1589261459478013</v>
      </c>
      <c r="M37" s="4" t="s">
        <v>354</v>
      </c>
      <c r="N37" s="4" t="s">
        <v>355</v>
      </c>
      <c r="O37" s="4" t="s">
        <v>356</v>
      </c>
      <c r="P37" s="4" t="s">
        <v>262</v>
      </c>
      <c r="Q37" s="4" t="s">
        <v>357</v>
      </c>
      <c r="R37" s="4" t="s">
        <v>358</v>
      </c>
      <c r="S37" s="4" t="s">
        <v>114</v>
      </c>
      <c r="T37" s="4" t="s">
        <v>359</v>
      </c>
      <c r="U37" s="4" t="s">
        <v>360</v>
      </c>
      <c r="V37" s="4">
        <v>0.51539270926726954</v>
      </c>
      <c r="W37" s="4">
        <v>0.22831416395545984</v>
      </c>
      <c r="X37" s="4">
        <v>3.463543310286274E-3</v>
      </c>
      <c r="Y37" s="4">
        <v>6.8671273772953761E-2</v>
      </c>
      <c r="Z37" s="4">
        <v>4.7033638562050251E-4</v>
      </c>
      <c r="AA37" s="4">
        <v>0.11348248645405272</v>
      </c>
      <c r="AB37" s="4">
        <v>7.0205486854357402E-2</v>
      </c>
      <c r="AC37" s="13"/>
      <c r="AD37" s="13"/>
      <c r="AE37" s="13">
        <v>2313238</v>
      </c>
      <c r="AF37" s="13">
        <v>1192226</v>
      </c>
      <c r="AG37" s="13">
        <v>528145</v>
      </c>
      <c r="AH37" s="13">
        <v>8012</v>
      </c>
      <c r="AI37" s="13">
        <v>158853</v>
      </c>
      <c r="AJ37" s="13">
        <v>1088</v>
      </c>
      <c r="AK37" s="13">
        <v>262512</v>
      </c>
      <c r="AL37" s="13">
        <v>162402</v>
      </c>
      <c r="AM37" s="13"/>
      <c r="AN37" s="13">
        <v>53600</v>
      </c>
      <c r="AO37" s="13"/>
      <c r="AP37" s="13"/>
      <c r="AQ37" s="13">
        <v>111421</v>
      </c>
      <c r="AR37" s="13">
        <v>50981</v>
      </c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</row>
    <row r="38" spans="1:57" ht="15.75" customHeight="1" x14ac:dyDescent="0.2">
      <c r="A38" s="11" t="s">
        <v>361</v>
      </c>
      <c r="B38" s="11" t="str">
        <f>VLOOKUP(A38,lookup_name!$A$1:$B$38,2,FALSE)</f>
        <v>Richmond, VA</v>
      </c>
      <c r="C38" s="11">
        <v>8458</v>
      </c>
      <c r="D38" s="11">
        <v>4538</v>
      </c>
      <c r="E38" s="11">
        <v>8902</v>
      </c>
      <c r="F38" s="11">
        <v>8723</v>
      </c>
      <c r="G38" s="11">
        <v>82080</v>
      </c>
      <c r="H38" s="4">
        <f t="shared" si="0"/>
        <v>0.1062743664717349</v>
      </c>
      <c r="I38" s="4">
        <f t="shared" si="1"/>
        <v>51235.814999999995</v>
      </c>
      <c r="J38" s="4">
        <f t="shared" si="2"/>
        <v>0.16507983721933575</v>
      </c>
      <c r="K38" s="4" t="s">
        <v>362</v>
      </c>
      <c r="L38" s="12">
        <v>0.19315718068515442</v>
      </c>
      <c r="M38" s="4" t="s">
        <v>363</v>
      </c>
      <c r="N38" s="4" t="s">
        <v>364</v>
      </c>
      <c r="O38" s="4" t="s">
        <v>365</v>
      </c>
      <c r="P38" s="4" t="s">
        <v>366</v>
      </c>
      <c r="Q38" s="4" t="s">
        <v>367</v>
      </c>
      <c r="R38" s="4" t="s">
        <v>368</v>
      </c>
      <c r="S38" s="4" t="s">
        <v>369</v>
      </c>
      <c r="T38" s="4" t="s">
        <v>370</v>
      </c>
      <c r="U38" s="4" t="s">
        <v>371</v>
      </c>
      <c r="V38" s="4">
        <v>0.45204660760012738</v>
      </c>
      <c r="W38" s="4">
        <v>0.46106799631815665</v>
      </c>
      <c r="X38" s="4">
        <v>1.6097158786038659E-3</v>
      </c>
      <c r="Y38" s="4">
        <v>2.0786710464898162E-2</v>
      </c>
      <c r="Z38" s="4">
        <v>1.2214646233308469E-4</v>
      </c>
      <c r="AA38" s="4">
        <v>2.2959172544965167E-2</v>
      </c>
      <c r="AB38" s="4">
        <v>4.1407650730915707E-2</v>
      </c>
      <c r="AC38" s="13"/>
      <c r="AD38" s="13"/>
      <c r="AE38" s="13">
        <v>229233</v>
      </c>
      <c r="AF38" s="13">
        <v>103624</v>
      </c>
      <c r="AG38" s="13">
        <v>105692</v>
      </c>
      <c r="AH38" s="19">
        <v>369</v>
      </c>
      <c r="AI38" s="13">
        <v>4765</v>
      </c>
      <c r="AJ38" s="19">
        <v>28</v>
      </c>
      <c r="AK38" s="13">
        <v>5263</v>
      </c>
      <c r="AL38" s="13">
        <v>9492</v>
      </c>
      <c r="AM38" s="13"/>
      <c r="AN38" s="13">
        <v>51421</v>
      </c>
      <c r="AO38" s="13"/>
      <c r="AP38" s="13"/>
      <c r="AQ38" s="13">
        <v>1484</v>
      </c>
      <c r="AR38" s="13">
        <v>8008</v>
      </c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</row>
    <row r="39" spans="1:57" ht="15.75" customHeight="1" x14ac:dyDescent="0.2">
      <c r="A39" s="11" t="s">
        <v>372</v>
      </c>
      <c r="B39" s="11" t="str">
        <f>VLOOKUP(A39,lookup_name!$A$1:$B$38,2,FALSE)</f>
        <v>Milwaukee, WI</v>
      </c>
      <c r="C39" s="11">
        <v>8990</v>
      </c>
      <c r="D39" s="11">
        <v>8086</v>
      </c>
      <c r="E39" s="11">
        <v>10556</v>
      </c>
      <c r="F39" s="11">
        <v>12795</v>
      </c>
      <c r="G39" s="11">
        <v>193121</v>
      </c>
      <c r="H39" s="4">
        <f t="shared" si="0"/>
        <v>6.6253799431444535E-2</v>
      </c>
      <c r="I39" s="4">
        <f t="shared" si="1"/>
        <v>135931.611</v>
      </c>
      <c r="J39" s="4">
        <f t="shared" si="2"/>
        <v>6.6136198444672292E-2</v>
      </c>
      <c r="K39" s="4" t="s">
        <v>362</v>
      </c>
      <c r="L39" s="12">
        <v>0.15581904297484683</v>
      </c>
      <c r="M39" s="4" t="s">
        <v>373</v>
      </c>
      <c r="N39" s="4" t="s">
        <v>374</v>
      </c>
      <c r="O39" s="4" t="s">
        <v>375</v>
      </c>
      <c r="P39" s="4" t="s">
        <v>376</v>
      </c>
      <c r="Q39" s="4" t="s">
        <v>81</v>
      </c>
      <c r="R39" s="4" t="s">
        <v>377</v>
      </c>
      <c r="S39" s="4" t="s">
        <v>162</v>
      </c>
      <c r="T39" s="4" t="s">
        <v>378</v>
      </c>
      <c r="U39" s="4" t="s">
        <v>379</v>
      </c>
      <c r="V39" s="4">
        <v>0.42046810169257015</v>
      </c>
      <c r="W39" s="4">
        <v>0.38790751355355363</v>
      </c>
      <c r="X39" s="4">
        <v>5.3404291578995327E-3</v>
      </c>
      <c r="Y39" s="4">
        <v>4.5985060297072972E-2</v>
      </c>
      <c r="Z39" s="4">
        <v>3.847133800951322E-4</v>
      </c>
      <c r="AA39" s="4">
        <v>8.3609353934622349E-2</v>
      </c>
      <c r="AB39" s="4">
        <v>5.6304827984186255E-2</v>
      </c>
      <c r="AC39" s="13"/>
      <c r="AD39" s="13"/>
      <c r="AE39" s="13">
        <v>592649</v>
      </c>
      <c r="AF39" s="13">
        <v>249190</v>
      </c>
      <c r="AG39" s="13">
        <v>229893</v>
      </c>
      <c r="AH39" s="13">
        <v>3165</v>
      </c>
      <c r="AI39" s="13">
        <v>27253</v>
      </c>
      <c r="AJ39" s="19">
        <v>228</v>
      </c>
      <c r="AK39" s="13">
        <v>49551</v>
      </c>
      <c r="AL39" s="13">
        <v>33369</v>
      </c>
      <c r="AM39" s="13"/>
      <c r="AN39" s="13">
        <v>43125</v>
      </c>
      <c r="AO39" s="13"/>
      <c r="AP39" s="13"/>
      <c r="AQ39" s="13">
        <v>12590</v>
      </c>
      <c r="AR39" s="13">
        <v>20779</v>
      </c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</row>
    <row r="40" spans="1:57" ht="15.75" customHeight="1" x14ac:dyDescent="0.2"/>
    <row r="41" spans="1:57" ht="15.75" customHeight="1" x14ac:dyDescent="0.2"/>
    <row r="42" spans="1:57" ht="15.75" customHeight="1" x14ac:dyDescent="0.2"/>
    <row r="43" spans="1:57" ht="15.75" customHeight="1" x14ac:dyDescent="0.2"/>
    <row r="44" spans="1:57" ht="15.75" customHeight="1" x14ac:dyDescent="0.2"/>
    <row r="45" spans="1:57" ht="15.75" customHeight="1" x14ac:dyDescent="0.2"/>
    <row r="46" spans="1:57" ht="15.75" customHeight="1" x14ac:dyDescent="0.2"/>
    <row r="47" spans="1:57" ht="15.75" customHeight="1" x14ac:dyDescent="0.2"/>
    <row r="48" spans="1:5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9.1640625" customWidth="1"/>
    <col min="3" max="26" width="10.5" customWidth="1"/>
  </cols>
  <sheetData>
    <row r="1" spans="1:3" ht="15.75" customHeight="1" x14ac:dyDescent="0.2">
      <c r="B1" s="20" t="s">
        <v>391</v>
      </c>
      <c r="C1" s="20" t="s">
        <v>392</v>
      </c>
    </row>
    <row r="2" spans="1:3" ht="15.75" customHeight="1" x14ac:dyDescent="0.2">
      <c r="A2" s="20" t="s">
        <v>393</v>
      </c>
      <c r="B2" s="20">
        <v>6595</v>
      </c>
      <c r="C2" s="20">
        <v>99091</v>
      </c>
    </row>
    <row r="3" spans="1:3" ht="15.75" customHeight="1" x14ac:dyDescent="0.2">
      <c r="A3" s="20" t="s">
        <v>394</v>
      </c>
      <c r="B3" s="20">
        <v>7341</v>
      </c>
      <c r="C3" s="20">
        <v>225010</v>
      </c>
    </row>
    <row r="4" spans="1:3" ht="15.75" customHeight="1" x14ac:dyDescent="0.2">
      <c r="A4" s="20" t="s">
        <v>395</v>
      </c>
      <c r="B4" s="20">
        <v>4031</v>
      </c>
      <c r="C4" s="20">
        <v>292933</v>
      </c>
    </row>
    <row r="5" spans="1:3" ht="15.75" customHeight="1" x14ac:dyDescent="0.2">
      <c r="A5" s="20" t="s">
        <v>396</v>
      </c>
      <c r="B5" s="20">
        <v>3908</v>
      </c>
      <c r="C5" s="20">
        <v>112078</v>
      </c>
    </row>
    <row r="6" spans="1:3" ht="15.75" customHeight="1" x14ac:dyDescent="0.2">
      <c r="A6" s="20" t="s">
        <v>397</v>
      </c>
      <c r="B6" s="20">
        <v>8409</v>
      </c>
      <c r="C6" s="20">
        <v>61209</v>
      </c>
    </row>
    <row r="7" spans="1:3" ht="15.75" customHeight="1" x14ac:dyDescent="0.2">
      <c r="A7" s="20" t="s">
        <v>398</v>
      </c>
      <c r="B7" s="20">
        <v>12029</v>
      </c>
      <c r="C7" s="20">
        <v>143889</v>
      </c>
    </row>
    <row r="8" spans="1:3" ht="15.75" customHeight="1" x14ac:dyDescent="0.2">
      <c r="A8" s="20" t="s">
        <v>399</v>
      </c>
      <c r="B8" s="20">
        <v>2801</v>
      </c>
      <c r="C8" s="20">
        <v>99850</v>
      </c>
    </row>
    <row r="9" spans="1:3" ht="15.75" customHeight="1" x14ac:dyDescent="0.2">
      <c r="A9" s="20" t="s">
        <v>400</v>
      </c>
      <c r="B9" s="20">
        <v>19185</v>
      </c>
      <c r="C9" s="20">
        <v>238402</v>
      </c>
    </row>
    <row r="10" spans="1:3" ht="15.75" customHeight="1" x14ac:dyDescent="0.2">
      <c r="A10" s="20" t="s">
        <v>401</v>
      </c>
      <c r="B10" s="20">
        <v>39373</v>
      </c>
      <c r="C10" s="20">
        <v>464121</v>
      </c>
    </row>
    <row r="11" spans="1:3" ht="15.75" customHeight="1" x14ac:dyDescent="0.2">
      <c r="A11" s="20" t="s">
        <v>402</v>
      </c>
      <c r="B11" s="20">
        <v>36707</v>
      </c>
      <c r="C11" s="20">
        <v>381009</v>
      </c>
    </row>
    <row r="12" spans="1:3" ht="15.75" customHeight="1" x14ac:dyDescent="0.2">
      <c r="A12" s="20" t="s">
        <v>403</v>
      </c>
      <c r="B12" s="20">
        <v>1855</v>
      </c>
      <c r="C12" s="20">
        <v>44082</v>
      </c>
    </row>
    <row r="13" spans="1:3" ht="15.75" customHeight="1" x14ac:dyDescent="0.2">
      <c r="A13" s="20" t="s">
        <v>404</v>
      </c>
      <c r="B13" s="20">
        <v>13155</v>
      </c>
      <c r="C13" s="20">
        <v>62747</v>
      </c>
    </row>
    <row r="14" spans="1:3" ht="15.75" customHeight="1" x14ac:dyDescent="0.2">
      <c r="A14" s="20" t="s">
        <v>405</v>
      </c>
      <c r="B14" s="20">
        <v>6107</v>
      </c>
      <c r="C14" s="20">
        <v>125768</v>
      </c>
    </row>
    <row r="15" spans="1:3" ht="15.75" customHeight="1" x14ac:dyDescent="0.2">
      <c r="A15" s="20" t="s">
        <v>406</v>
      </c>
      <c r="B15" s="20">
        <v>72588</v>
      </c>
      <c r="C15" s="20">
        <v>768357</v>
      </c>
    </row>
    <row r="16" spans="1:3" ht="15.75" customHeight="1" x14ac:dyDescent="0.2">
      <c r="A16" s="20" t="s">
        <v>407</v>
      </c>
      <c r="B16" s="20">
        <v>25500</v>
      </c>
      <c r="C16" s="20">
        <v>171814</v>
      </c>
    </row>
    <row r="17" spans="1:3" ht="15.75" customHeight="1" x14ac:dyDescent="0.2">
      <c r="A17" s="20" t="s">
        <v>408</v>
      </c>
      <c r="B17" s="20">
        <v>11869</v>
      </c>
      <c r="C17" s="20">
        <v>155567</v>
      </c>
    </row>
    <row r="18" spans="1:3" ht="15.75" customHeight="1" x14ac:dyDescent="0.2">
      <c r="A18" s="20" t="s">
        <v>409</v>
      </c>
      <c r="B18" s="20">
        <v>7455</v>
      </c>
      <c r="C18" s="20">
        <v>119674</v>
      </c>
    </row>
    <row r="19" spans="1:3" ht="15.75" customHeight="1" x14ac:dyDescent="0.2">
      <c r="A19" s="20" t="s">
        <v>410</v>
      </c>
      <c r="B19" s="20">
        <v>52838</v>
      </c>
      <c r="C19" s="20">
        <v>362272</v>
      </c>
    </row>
    <row r="20" spans="1:3" ht="15.75" customHeight="1" x14ac:dyDescent="0.2">
      <c r="A20" s="20" t="s">
        <v>411</v>
      </c>
      <c r="B20" s="20">
        <v>22997</v>
      </c>
      <c r="C20" s="20">
        <v>157847</v>
      </c>
    </row>
    <row r="21" spans="1:3" ht="15.75" customHeight="1" x14ac:dyDescent="0.2">
      <c r="A21" s="20" t="s">
        <v>412</v>
      </c>
      <c r="B21" s="20">
        <v>12795</v>
      </c>
      <c r="C21" s="20">
        <v>193121</v>
      </c>
    </row>
    <row r="22" spans="1:3" ht="15.75" customHeight="1" x14ac:dyDescent="0.2">
      <c r="A22" s="20" t="s">
        <v>413</v>
      </c>
      <c r="B22" s="20">
        <v>8642</v>
      </c>
      <c r="C22" s="20">
        <v>275972</v>
      </c>
    </row>
    <row r="23" spans="1:3" ht="15.75" customHeight="1" x14ac:dyDescent="0.2">
      <c r="A23" s="20" t="s">
        <v>414</v>
      </c>
      <c r="B23" s="20">
        <v>5520</v>
      </c>
      <c r="C23" s="20">
        <v>79579</v>
      </c>
    </row>
    <row r="24" spans="1:3" ht="15.75" customHeight="1" x14ac:dyDescent="0.2">
      <c r="A24" s="20" t="s">
        <v>415</v>
      </c>
      <c r="B24" s="20">
        <v>81321</v>
      </c>
      <c r="C24" s="20">
        <v>2132397</v>
      </c>
    </row>
    <row r="25" spans="1:3" ht="15.75" customHeight="1" x14ac:dyDescent="0.2">
      <c r="A25" s="20" t="s">
        <v>416</v>
      </c>
      <c r="B25" s="20">
        <v>12013</v>
      </c>
      <c r="C25" s="20">
        <v>282465</v>
      </c>
    </row>
    <row r="26" spans="1:3" ht="15.75" customHeight="1" x14ac:dyDescent="0.2">
      <c r="A26" s="20" t="s">
        <v>417</v>
      </c>
      <c r="B26" s="20">
        <v>59200</v>
      </c>
      <c r="C26" s="20">
        <v>586804</v>
      </c>
    </row>
    <row r="27" spans="1:3" ht="15.75" customHeight="1" x14ac:dyDescent="0.2">
      <c r="A27" s="20" t="s">
        <v>418</v>
      </c>
      <c r="B27" s="20">
        <v>9543</v>
      </c>
      <c r="C27" s="20">
        <v>193411</v>
      </c>
    </row>
    <row r="28" spans="1:3" ht="15.75" customHeight="1" x14ac:dyDescent="0.2">
      <c r="A28" s="20" t="s">
        <v>419</v>
      </c>
      <c r="B28" s="20">
        <v>8723</v>
      </c>
      <c r="C28" s="20">
        <v>82080</v>
      </c>
    </row>
    <row r="29" spans="1:3" ht="15.75" customHeight="1" x14ac:dyDescent="0.2">
      <c r="A29" s="20" t="s">
        <v>420</v>
      </c>
      <c r="B29" s="20">
        <v>2597</v>
      </c>
      <c r="C29" s="20">
        <v>32420</v>
      </c>
    </row>
    <row r="30" spans="1:3" ht="15.75" customHeight="1" x14ac:dyDescent="0.2">
      <c r="A30" s="20" t="s">
        <v>421</v>
      </c>
      <c r="B30" s="20">
        <v>12402</v>
      </c>
      <c r="C30" s="20">
        <v>207619</v>
      </c>
    </row>
    <row r="31" spans="1:3" ht="15.75" customHeight="1" x14ac:dyDescent="0.2">
      <c r="A31" s="20" t="s">
        <v>422</v>
      </c>
      <c r="B31" s="20">
        <v>16340</v>
      </c>
      <c r="C31" s="20">
        <v>352376</v>
      </c>
    </row>
    <row r="32" spans="1:3" ht="15.75" customHeight="1" x14ac:dyDescent="0.2">
      <c r="A32" s="20" t="s">
        <v>423</v>
      </c>
      <c r="B32" s="20">
        <v>7356</v>
      </c>
      <c r="C32" s="20">
        <v>66082</v>
      </c>
    </row>
    <row r="33" spans="1:3" ht="15.75" customHeight="1" x14ac:dyDescent="0.2">
      <c r="A33" s="20" t="s">
        <v>424</v>
      </c>
      <c r="B33" s="20">
        <v>19461</v>
      </c>
      <c r="C33" s="20">
        <v>465065</v>
      </c>
    </row>
    <row r="34" spans="1:3" ht="15.75" customHeight="1" x14ac:dyDescent="0.2">
      <c r="A34" s="20" t="s">
        <v>425</v>
      </c>
      <c r="B34" s="20">
        <v>10830</v>
      </c>
      <c r="C34" s="20">
        <v>104542</v>
      </c>
    </row>
    <row r="35" spans="1:3" ht="15.75" customHeight="1" x14ac:dyDescent="0.2">
      <c r="A35" s="20" t="s">
        <v>426</v>
      </c>
      <c r="B35" s="20">
        <v>66333</v>
      </c>
      <c r="C35" s="20">
        <v>794237</v>
      </c>
    </row>
    <row r="36" spans="1:3" ht="15.75" customHeight="1" x14ac:dyDescent="0.2">
      <c r="A36" s="20" t="s">
        <v>427</v>
      </c>
      <c r="B36" s="20">
        <v>18332</v>
      </c>
      <c r="C36" s="20">
        <v>620733</v>
      </c>
    </row>
    <row r="37" spans="1:3" ht="15.75" customHeight="1" x14ac:dyDescent="0.2">
      <c r="A37" s="20" t="s">
        <v>428</v>
      </c>
      <c r="B37" s="20">
        <v>32433</v>
      </c>
      <c r="C37" s="20">
        <v>802535</v>
      </c>
    </row>
    <row r="38" spans="1:3" ht="15.75" customHeight="1" x14ac:dyDescent="0.2">
      <c r="A38" s="20" t="s">
        <v>429</v>
      </c>
      <c r="B38" s="20">
        <v>11186</v>
      </c>
      <c r="C38" s="20">
        <v>252353</v>
      </c>
    </row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5" ht="15.75" customHeight="1" x14ac:dyDescent="0.2">
      <c r="A1" s="21"/>
      <c r="B1" s="21" t="s">
        <v>430</v>
      </c>
      <c r="C1" s="21" t="s">
        <v>431</v>
      </c>
      <c r="D1" s="21" t="s">
        <v>391</v>
      </c>
      <c r="E1" s="20" t="s">
        <v>432</v>
      </c>
    </row>
    <row r="2" spans="1:5" ht="15.75" customHeight="1" x14ac:dyDescent="0.2">
      <c r="A2" s="21">
        <v>0</v>
      </c>
      <c r="B2" s="21" t="s">
        <v>393</v>
      </c>
      <c r="C2" s="21">
        <v>2020</v>
      </c>
      <c r="D2" s="21">
        <v>5627</v>
      </c>
    </row>
    <row r="3" spans="1:5" ht="15.75" customHeight="1" x14ac:dyDescent="0.2">
      <c r="A3" s="21">
        <v>3</v>
      </c>
      <c r="B3" s="21" t="s">
        <v>394</v>
      </c>
      <c r="C3" s="21">
        <v>2020</v>
      </c>
      <c r="D3" s="21">
        <v>3396</v>
      </c>
    </row>
    <row r="4" spans="1:5" ht="15.75" customHeight="1" x14ac:dyDescent="0.2">
      <c r="A4" s="21">
        <v>6</v>
      </c>
      <c r="B4" s="21" t="s">
        <v>395</v>
      </c>
      <c r="C4" s="21">
        <v>2020</v>
      </c>
      <c r="D4" s="21">
        <v>2705</v>
      </c>
    </row>
    <row r="5" spans="1:5" ht="15.75" customHeight="1" x14ac:dyDescent="0.2">
      <c r="A5" s="21">
        <v>9</v>
      </c>
      <c r="B5" s="21" t="s">
        <v>396</v>
      </c>
      <c r="C5" s="21">
        <v>2020</v>
      </c>
      <c r="D5" s="21">
        <v>1291</v>
      </c>
    </row>
    <row r="6" spans="1:5" ht="15.75" customHeight="1" x14ac:dyDescent="0.2">
      <c r="A6" s="21">
        <v>12</v>
      </c>
      <c r="B6" s="21" t="s">
        <v>397</v>
      </c>
      <c r="C6" s="21">
        <v>2020</v>
      </c>
      <c r="D6" s="21">
        <v>6950</v>
      </c>
    </row>
    <row r="7" spans="1:5" ht="15.75" customHeight="1" x14ac:dyDescent="0.2">
      <c r="A7" s="21">
        <v>15</v>
      </c>
      <c r="B7" s="21" t="s">
        <v>398</v>
      </c>
      <c r="C7" s="21">
        <v>2020</v>
      </c>
      <c r="D7" s="21">
        <v>7888</v>
      </c>
    </row>
    <row r="8" spans="1:5" ht="15.75" customHeight="1" x14ac:dyDescent="0.2">
      <c r="A8" s="21">
        <v>18</v>
      </c>
      <c r="B8" s="21" t="s">
        <v>399</v>
      </c>
      <c r="C8" s="21">
        <v>2020</v>
      </c>
      <c r="D8" s="21">
        <v>4395</v>
      </c>
    </row>
    <row r="9" spans="1:5" ht="15.75" customHeight="1" x14ac:dyDescent="0.2">
      <c r="A9" s="21">
        <v>21</v>
      </c>
      <c r="B9" s="21" t="s">
        <v>400</v>
      </c>
      <c r="C9" s="21">
        <v>2020</v>
      </c>
      <c r="D9" s="21">
        <v>12120</v>
      </c>
    </row>
    <row r="10" spans="1:5" ht="15.75" customHeight="1" x14ac:dyDescent="0.2">
      <c r="A10" s="21">
        <v>24</v>
      </c>
      <c r="B10" s="21" t="s">
        <v>401</v>
      </c>
      <c r="C10" s="21">
        <v>2020</v>
      </c>
      <c r="D10" s="21">
        <v>21198</v>
      </c>
    </row>
    <row r="11" spans="1:5" ht="15.75" customHeight="1" x14ac:dyDescent="0.2">
      <c r="A11" s="21">
        <v>27</v>
      </c>
      <c r="B11" s="21" t="s">
        <v>402</v>
      </c>
      <c r="C11" s="21">
        <v>2020</v>
      </c>
      <c r="D11" s="21">
        <v>19505</v>
      </c>
    </row>
    <row r="12" spans="1:5" ht="15.75" customHeight="1" x14ac:dyDescent="0.2">
      <c r="A12" s="21">
        <v>30</v>
      </c>
      <c r="B12" s="21" t="s">
        <v>403</v>
      </c>
      <c r="C12" s="21">
        <v>2020</v>
      </c>
      <c r="D12" s="21">
        <v>1037</v>
      </c>
    </row>
    <row r="13" spans="1:5" ht="15.75" customHeight="1" x14ac:dyDescent="0.2">
      <c r="A13" s="21">
        <v>33</v>
      </c>
      <c r="B13" s="21" t="s">
        <v>404</v>
      </c>
      <c r="C13" s="21">
        <v>2020</v>
      </c>
      <c r="D13" s="21">
        <v>9734</v>
      </c>
    </row>
    <row r="14" spans="1:5" ht="15.75" customHeight="1" x14ac:dyDescent="0.2">
      <c r="A14" s="21">
        <v>36</v>
      </c>
      <c r="B14" s="21" t="s">
        <v>405</v>
      </c>
      <c r="C14" s="21">
        <v>2020</v>
      </c>
      <c r="D14" s="21">
        <v>1974</v>
      </c>
    </row>
    <row r="15" spans="1:5" ht="15.75" customHeight="1" x14ac:dyDescent="0.2">
      <c r="A15" s="21">
        <v>39</v>
      </c>
      <c r="B15" s="21" t="s">
        <v>406</v>
      </c>
      <c r="C15" s="21">
        <v>2020</v>
      </c>
      <c r="D15" s="21">
        <v>34630</v>
      </c>
    </row>
    <row r="16" spans="1:5" ht="15.75" customHeight="1" x14ac:dyDescent="0.2">
      <c r="A16" s="21">
        <v>42</v>
      </c>
      <c r="B16" s="21" t="s">
        <v>407</v>
      </c>
      <c r="C16" s="21">
        <v>2020</v>
      </c>
      <c r="D16" s="21">
        <v>14484</v>
      </c>
    </row>
    <row r="17" spans="1:4" ht="15.75" customHeight="1" x14ac:dyDescent="0.2">
      <c r="A17" s="21">
        <v>45</v>
      </c>
      <c r="B17" s="21" t="s">
        <v>408</v>
      </c>
      <c r="C17" s="21">
        <v>2020</v>
      </c>
      <c r="D17" s="21">
        <v>7669</v>
      </c>
    </row>
    <row r="18" spans="1:4" ht="15.75" customHeight="1" x14ac:dyDescent="0.2">
      <c r="A18" s="21">
        <v>48</v>
      </c>
      <c r="B18" s="21" t="s">
        <v>409</v>
      </c>
      <c r="C18" s="21">
        <v>2020</v>
      </c>
      <c r="D18" s="21">
        <v>4453</v>
      </c>
    </row>
    <row r="19" spans="1:4" ht="15.75" customHeight="1" x14ac:dyDescent="0.2">
      <c r="A19" s="21">
        <v>51</v>
      </c>
      <c r="B19" s="21" t="s">
        <v>410</v>
      </c>
      <c r="C19" s="21">
        <v>2020</v>
      </c>
      <c r="D19" s="21">
        <v>20249</v>
      </c>
    </row>
    <row r="20" spans="1:4" ht="15.75" customHeight="1" x14ac:dyDescent="0.2">
      <c r="A20" s="21">
        <v>54</v>
      </c>
      <c r="B20" s="21" t="s">
        <v>411</v>
      </c>
      <c r="C20" s="21">
        <v>2020</v>
      </c>
      <c r="D20" s="21">
        <v>16217</v>
      </c>
    </row>
    <row r="21" spans="1:4" ht="15.75" customHeight="1" x14ac:dyDescent="0.2">
      <c r="A21" s="21">
        <v>57</v>
      </c>
      <c r="B21" s="21" t="s">
        <v>412</v>
      </c>
      <c r="C21" s="21">
        <v>2020</v>
      </c>
      <c r="D21" s="21">
        <v>8990</v>
      </c>
    </row>
    <row r="22" spans="1:4" ht="15.75" customHeight="1" x14ac:dyDescent="0.2">
      <c r="A22" s="21">
        <v>60</v>
      </c>
      <c r="B22" s="21" t="s">
        <v>413</v>
      </c>
      <c r="C22" s="21">
        <v>2020</v>
      </c>
      <c r="D22" s="21">
        <v>1860</v>
      </c>
    </row>
    <row r="23" spans="1:4" ht="15.75" customHeight="1" x14ac:dyDescent="0.2">
      <c r="A23" s="21">
        <v>63</v>
      </c>
      <c r="B23" s="21" t="s">
        <v>414</v>
      </c>
      <c r="C23" s="21">
        <v>2020</v>
      </c>
      <c r="D23" s="21">
        <v>3070</v>
      </c>
    </row>
    <row r="24" spans="1:4" ht="15.75" customHeight="1" x14ac:dyDescent="0.2">
      <c r="A24" s="21">
        <v>66</v>
      </c>
      <c r="B24" s="21" t="s">
        <v>415</v>
      </c>
      <c r="C24" s="21">
        <v>2020</v>
      </c>
      <c r="D24" s="21">
        <v>75110</v>
      </c>
    </row>
    <row r="25" spans="1:4" ht="15.75" customHeight="1" x14ac:dyDescent="0.2">
      <c r="A25" s="21">
        <v>69</v>
      </c>
      <c r="B25" s="21" t="s">
        <v>416</v>
      </c>
      <c r="C25" s="21">
        <v>2020</v>
      </c>
      <c r="D25" s="21">
        <v>7690</v>
      </c>
    </row>
    <row r="26" spans="1:4" ht="15.75" customHeight="1" x14ac:dyDescent="0.2">
      <c r="A26" s="21">
        <v>72</v>
      </c>
      <c r="B26" s="21" t="s">
        <v>417</v>
      </c>
      <c r="C26" s="21">
        <v>2020</v>
      </c>
      <c r="D26" s="21">
        <v>37690</v>
      </c>
    </row>
    <row r="27" spans="1:4" ht="15.75" customHeight="1" x14ac:dyDescent="0.2">
      <c r="A27" s="21">
        <v>75</v>
      </c>
      <c r="B27" s="21" t="s">
        <v>418</v>
      </c>
      <c r="C27" s="21">
        <v>2020</v>
      </c>
      <c r="D27" s="21">
        <v>5178</v>
      </c>
    </row>
    <row r="28" spans="1:4" ht="15.75" customHeight="1" x14ac:dyDescent="0.2">
      <c r="A28" s="21">
        <v>78</v>
      </c>
      <c r="B28" s="21" t="s">
        <v>419</v>
      </c>
      <c r="C28" s="21">
        <v>2020</v>
      </c>
      <c r="D28" s="21">
        <v>8458</v>
      </c>
    </row>
    <row r="29" spans="1:4" ht="15.75" customHeight="1" x14ac:dyDescent="0.2">
      <c r="A29" s="21">
        <v>81</v>
      </c>
      <c r="B29" s="21" t="s">
        <v>420</v>
      </c>
      <c r="C29" s="21">
        <v>2020</v>
      </c>
      <c r="D29" s="21">
        <v>1324</v>
      </c>
    </row>
    <row r="30" spans="1:4" ht="15.75" customHeight="1" x14ac:dyDescent="0.2">
      <c r="A30" s="21">
        <v>84</v>
      </c>
      <c r="B30" s="21" t="s">
        <v>421</v>
      </c>
      <c r="C30" s="21">
        <v>2020</v>
      </c>
      <c r="D30" s="21">
        <v>7386</v>
      </c>
    </row>
    <row r="31" spans="1:4" ht="15.75" customHeight="1" x14ac:dyDescent="0.2">
      <c r="A31" s="21">
        <v>87</v>
      </c>
      <c r="B31" s="21" t="s">
        <v>422</v>
      </c>
      <c r="C31" s="21">
        <v>2020</v>
      </c>
      <c r="D31" s="21">
        <v>11592</v>
      </c>
    </row>
    <row r="32" spans="1:4" ht="15.75" customHeight="1" x14ac:dyDescent="0.2">
      <c r="A32" s="21">
        <v>90</v>
      </c>
      <c r="B32" s="21" t="s">
        <v>423</v>
      </c>
      <c r="C32" s="21">
        <v>2020</v>
      </c>
      <c r="D32" s="21">
        <v>4808</v>
      </c>
    </row>
    <row r="33" spans="1:4" ht="15.75" customHeight="1" x14ac:dyDescent="0.2">
      <c r="A33" s="21">
        <v>0</v>
      </c>
      <c r="B33" s="21" t="s">
        <v>424</v>
      </c>
      <c r="C33" s="21">
        <v>2020</v>
      </c>
      <c r="D33" s="21">
        <v>6346</v>
      </c>
    </row>
    <row r="34" spans="1:4" ht="15.75" customHeight="1" x14ac:dyDescent="0.2">
      <c r="A34" s="21">
        <v>3</v>
      </c>
      <c r="B34" s="21" t="s">
        <v>425</v>
      </c>
      <c r="C34" s="21">
        <v>2020</v>
      </c>
      <c r="D34" s="21">
        <v>7413</v>
      </c>
    </row>
    <row r="35" spans="1:4" ht="15.75" customHeight="1" x14ac:dyDescent="0.2">
      <c r="A35" s="21">
        <v>6</v>
      </c>
      <c r="B35" s="21" t="s">
        <v>426</v>
      </c>
      <c r="C35" s="21">
        <v>2020</v>
      </c>
      <c r="D35" s="21">
        <v>40915</v>
      </c>
    </row>
    <row r="36" spans="1:4" ht="15.75" customHeight="1" x14ac:dyDescent="0.2">
      <c r="A36" s="21">
        <v>9</v>
      </c>
      <c r="B36" s="21" t="s">
        <v>427</v>
      </c>
      <c r="C36" s="21">
        <v>2020</v>
      </c>
      <c r="D36" s="21">
        <v>4404</v>
      </c>
    </row>
    <row r="37" spans="1:4" ht="15.75" customHeight="1" x14ac:dyDescent="0.2">
      <c r="A37" s="21">
        <v>12</v>
      </c>
      <c r="B37" s="21" t="s">
        <v>428</v>
      </c>
      <c r="C37" s="21">
        <v>2020</v>
      </c>
      <c r="D37" s="21">
        <v>23343</v>
      </c>
    </row>
    <row r="38" spans="1:4" ht="15.75" customHeight="1" x14ac:dyDescent="0.2">
      <c r="A38" s="21">
        <v>15</v>
      </c>
      <c r="B38" s="21" t="s">
        <v>429</v>
      </c>
      <c r="C38" s="21">
        <v>2020</v>
      </c>
      <c r="D38" s="21">
        <v>9033</v>
      </c>
    </row>
    <row r="39" spans="1:4" ht="15.75" customHeight="1" x14ac:dyDescent="0.2">
      <c r="A39" s="20">
        <v>1</v>
      </c>
      <c r="B39" s="20" t="s">
        <v>393</v>
      </c>
      <c r="C39" s="20">
        <v>2021</v>
      </c>
      <c r="D39" s="20">
        <v>5330</v>
      </c>
    </row>
    <row r="40" spans="1:4" ht="15.75" customHeight="1" x14ac:dyDescent="0.2">
      <c r="A40" s="20">
        <v>4</v>
      </c>
      <c r="B40" s="20" t="s">
        <v>394</v>
      </c>
      <c r="C40" s="20">
        <v>2021</v>
      </c>
      <c r="D40" s="20">
        <v>1750</v>
      </c>
    </row>
    <row r="41" spans="1:4" ht="15.75" customHeight="1" x14ac:dyDescent="0.2">
      <c r="A41" s="20">
        <v>7</v>
      </c>
      <c r="B41" s="20" t="s">
        <v>395</v>
      </c>
      <c r="C41" s="20">
        <v>2021</v>
      </c>
      <c r="D41" s="20">
        <v>3371</v>
      </c>
    </row>
    <row r="42" spans="1:4" ht="15.75" customHeight="1" x14ac:dyDescent="0.2">
      <c r="A42" s="20">
        <v>10</v>
      </c>
      <c r="B42" s="20" t="s">
        <v>396</v>
      </c>
      <c r="C42" s="20">
        <v>2021</v>
      </c>
      <c r="D42" s="20">
        <v>1907</v>
      </c>
    </row>
    <row r="43" spans="1:4" ht="15.75" customHeight="1" x14ac:dyDescent="0.2">
      <c r="A43" s="20">
        <v>13</v>
      </c>
      <c r="B43" s="20" t="s">
        <v>397</v>
      </c>
      <c r="C43" s="20">
        <v>2021</v>
      </c>
      <c r="D43" s="20">
        <v>5635</v>
      </c>
    </row>
    <row r="44" spans="1:4" ht="15.75" customHeight="1" x14ac:dyDescent="0.2">
      <c r="A44" s="20">
        <v>16</v>
      </c>
      <c r="B44" s="20" t="s">
        <v>398</v>
      </c>
      <c r="C44" s="20">
        <v>2021</v>
      </c>
      <c r="D44" s="20">
        <v>9915</v>
      </c>
    </row>
    <row r="45" spans="1:4" ht="15.75" customHeight="1" x14ac:dyDescent="0.2">
      <c r="A45" s="20">
        <v>19</v>
      </c>
      <c r="B45" s="20" t="s">
        <v>399</v>
      </c>
      <c r="C45" s="20">
        <v>2021</v>
      </c>
      <c r="D45" s="20">
        <v>4310</v>
      </c>
    </row>
    <row r="46" spans="1:4" ht="15.75" customHeight="1" x14ac:dyDescent="0.2">
      <c r="A46" s="20">
        <v>22</v>
      </c>
      <c r="B46" s="20" t="s">
        <v>400</v>
      </c>
      <c r="C46" s="20">
        <v>2021</v>
      </c>
      <c r="D46" s="20">
        <v>15435</v>
      </c>
    </row>
    <row r="47" spans="1:4" ht="15.75" customHeight="1" x14ac:dyDescent="0.2">
      <c r="A47" s="20">
        <v>25</v>
      </c>
      <c r="B47" s="20" t="s">
        <v>401</v>
      </c>
      <c r="C47" s="20">
        <v>2021</v>
      </c>
      <c r="D47" s="20">
        <v>23478</v>
      </c>
    </row>
    <row r="48" spans="1:4" ht="15.75" customHeight="1" x14ac:dyDescent="0.2">
      <c r="A48" s="20">
        <v>28</v>
      </c>
      <c r="B48" s="20" t="s">
        <v>402</v>
      </c>
      <c r="C48" s="20">
        <v>2021</v>
      </c>
      <c r="D48" s="20">
        <v>21672</v>
      </c>
    </row>
    <row r="49" spans="1:4" ht="15.75" customHeight="1" x14ac:dyDescent="0.2">
      <c r="A49" s="20">
        <v>31</v>
      </c>
      <c r="B49" s="20" t="s">
        <v>403</v>
      </c>
      <c r="C49" s="20">
        <v>2021</v>
      </c>
      <c r="D49" s="20">
        <v>1260</v>
      </c>
    </row>
    <row r="50" spans="1:4" ht="15.75" customHeight="1" x14ac:dyDescent="0.2">
      <c r="A50" s="20">
        <v>34</v>
      </c>
      <c r="B50" s="20" t="s">
        <v>404</v>
      </c>
      <c r="C50" s="20">
        <v>2021</v>
      </c>
      <c r="D50" s="20">
        <v>9819</v>
      </c>
    </row>
    <row r="51" spans="1:4" ht="15.75" customHeight="1" x14ac:dyDescent="0.2">
      <c r="A51" s="20">
        <v>37</v>
      </c>
      <c r="B51" s="20" t="s">
        <v>405</v>
      </c>
      <c r="C51" s="20">
        <v>2021</v>
      </c>
      <c r="D51" s="20">
        <v>2876</v>
      </c>
    </row>
    <row r="52" spans="1:4" ht="15.75" customHeight="1" x14ac:dyDescent="0.2">
      <c r="A52" s="20">
        <v>40</v>
      </c>
      <c r="B52" s="20" t="s">
        <v>406</v>
      </c>
      <c r="C52" s="20">
        <v>2021</v>
      </c>
      <c r="D52" s="20">
        <v>38193</v>
      </c>
    </row>
    <row r="53" spans="1:4" ht="15.75" customHeight="1" x14ac:dyDescent="0.2">
      <c r="A53" s="20">
        <v>43</v>
      </c>
      <c r="B53" s="20" t="s">
        <v>407</v>
      </c>
      <c r="C53" s="20">
        <v>2021</v>
      </c>
      <c r="D53" s="20">
        <v>19721</v>
      </c>
    </row>
    <row r="54" spans="1:4" ht="15.75" customHeight="1" x14ac:dyDescent="0.2">
      <c r="A54" s="20">
        <v>46</v>
      </c>
      <c r="B54" s="20" t="s">
        <v>408</v>
      </c>
      <c r="C54" s="20">
        <v>2021</v>
      </c>
      <c r="D54" s="20">
        <v>8597</v>
      </c>
    </row>
    <row r="55" spans="1:4" ht="15.75" customHeight="1" x14ac:dyDescent="0.2">
      <c r="A55" s="20">
        <v>49</v>
      </c>
      <c r="B55" s="20" t="s">
        <v>409</v>
      </c>
      <c r="C55" s="20">
        <v>2021</v>
      </c>
      <c r="D55" s="20">
        <v>5052</v>
      </c>
    </row>
    <row r="56" spans="1:4" ht="15.75" customHeight="1" x14ac:dyDescent="0.2">
      <c r="A56" s="20">
        <v>52</v>
      </c>
      <c r="B56" s="20" t="s">
        <v>410</v>
      </c>
      <c r="C56" s="20">
        <v>2021</v>
      </c>
      <c r="D56" s="20">
        <v>38056</v>
      </c>
    </row>
    <row r="57" spans="1:4" ht="15.75" customHeight="1" x14ac:dyDescent="0.2">
      <c r="A57" s="20">
        <v>55</v>
      </c>
      <c r="B57" s="20" t="s">
        <v>411</v>
      </c>
      <c r="C57" s="20">
        <v>2021</v>
      </c>
      <c r="D57" s="20">
        <v>16058</v>
      </c>
    </row>
    <row r="58" spans="1:4" ht="15.75" customHeight="1" x14ac:dyDescent="0.2">
      <c r="A58" s="20">
        <v>58</v>
      </c>
      <c r="B58" s="20" t="s">
        <v>412</v>
      </c>
      <c r="C58" s="20">
        <v>2021</v>
      </c>
      <c r="D58" s="20">
        <v>8086</v>
      </c>
    </row>
    <row r="59" spans="1:4" ht="15.75" customHeight="1" x14ac:dyDescent="0.2">
      <c r="A59" s="20">
        <v>61</v>
      </c>
      <c r="B59" s="20" t="s">
        <v>413</v>
      </c>
      <c r="C59" s="20">
        <v>2021</v>
      </c>
      <c r="D59" s="20">
        <v>2222</v>
      </c>
    </row>
    <row r="60" spans="1:4" ht="15.75" customHeight="1" x14ac:dyDescent="0.2">
      <c r="A60" s="20">
        <v>64</v>
      </c>
      <c r="B60" s="20" t="s">
        <v>414</v>
      </c>
      <c r="C60" s="20">
        <v>2021</v>
      </c>
      <c r="D60" s="20">
        <v>3110</v>
      </c>
    </row>
    <row r="61" spans="1:4" ht="15.75" customHeight="1" x14ac:dyDescent="0.2">
      <c r="A61" s="20">
        <v>67</v>
      </c>
      <c r="B61" s="20" t="s">
        <v>415</v>
      </c>
      <c r="C61" s="20">
        <v>2021</v>
      </c>
      <c r="D61" s="20">
        <v>42192</v>
      </c>
    </row>
    <row r="62" spans="1:4" ht="15.75" customHeight="1" x14ac:dyDescent="0.2">
      <c r="A62" s="20">
        <v>70</v>
      </c>
      <c r="B62" s="20" t="s">
        <v>416</v>
      </c>
      <c r="C62" s="20">
        <v>2021</v>
      </c>
      <c r="D62" s="20">
        <v>6800</v>
      </c>
    </row>
    <row r="63" spans="1:4" ht="15.75" customHeight="1" x14ac:dyDescent="0.2">
      <c r="A63" s="20">
        <v>73</v>
      </c>
      <c r="B63" s="20" t="s">
        <v>417</v>
      </c>
      <c r="C63" s="20">
        <v>2021</v>
      </c>
      <c r="D63" s="20">
        <v>41383</v>
      </c>
    </row>
    <row r="64" spans="1:4" ht="15.75" customHeight="1" x14ac:dyDescent="0.2">
      <c r="A64" s="20">
        <v>76</v>
      </c>
      <c r="B64" s="20" t="s">
        <v>418</v>
      </c>
      <c r="C64" s="20">
        <v>2021</v>
      </c>
      <c r="D64" s="20">
        <v>5788</v>
      </c>
    </row>
    <row r="65" spans="1:4" ht="15.75" customHeight="1" x14ac:dyDescent="0.2">
      <c r="A65" s="20">
        <v>79</v>
      </c>
      <c r="B65" s="20" t="s">
        <v>419</v>
      </c>
      <c r="C65" s="20">
        <v>2021</v>
      </c>
      <c r="D65" s="20">
        <v>4538</v>
      </c>
    </row>
    <row r="66" spans="1:4" ht="15.75" customHeight="1" x14ac:dyDescent="0.2">
      <c r="A66" s="20">
        <v>82</v>
      </c>
      <c r="B66" s="20" t="s">
        <v>420</v>
      </c>
      <c r="C66" s="20">
        <v>2021</v>
      </c>
      <c r="D66" s="20">
        <v>1873</v>
      </c>
    </row>
    <row r="67" spans="1:4" ht="15.75" customHeight="1" x14ac:dyDescent="0.2">
      <c r="A67" s="20">
        <v>85</v>
      </c>
      <c r="B67" s="20" t="s">
        <v>421</v>
      </c>
      <c r="C67" s="20">
        <v>2021</v>
      </c>
      <c r="D67" s="20">
        <v>8525</v>
      </c>
    </row>
    <row r="68" spans="1:4" ht="15.75" customHeight="1" x14ac:dyDescent="0.2">
      <c r="A68" s="20">
        <v>88</v>
      </c>
      <c r="B68" s="20" t="s">
        <v>422</v>
      </c>
      <c r="C68" s="20">
        <v>2021</v>
      </c>
      <c r="D68" s="20">
        <v>13697</v>
      </c>
    </row>
    <row r="69" spans="1:4" ht="15.75" customHeight="1" x14ac:dyDescent="0.2">
      <c r="A69" s="20">
        <v>91</v>
      </c>
      <c r="B69" s="20" t="s">
        <v>423</v>
      </c>
      <c r="C69" s="20">
        <v>2021</v>
      </c>
      <c r="D69" s="20">
        <v>5293</v>
      </c>
    </row>
    <row r="70" spans="1:4" ht="15.75" customHeight="1" x14ac:dyDescent="0.2">
      <c r="A70" s="20">
        <v>1</v>
      </c>
      <c r="B70" s="20" t="s">
        <v>424</v>
      </c>
      <c r="C70" s="20">
        <v>2021</v>
      </c>
      <c r="D70" s="20">
        <v>9300</v>
      </c>
    </row>
    <row r="71" spans="1:4" ht="15.75" customHeight="1" x14ac:dyDescent="0.2">
      <c r="A71" s="20">
        <v>4</v>
      </c>
      <c r="B71" s="20" t="s">
        <v>425</v>
      </c>
      <c r="C71" s="20">
        <v>2021</v>
      </c>
      <c r="D71" s="20">
        <v>8323</v>
      </c>
    </row>
    <row r="72" spans="1:4" ht="15.75" customHeight="1" x14ac:dyDescent="0.2">
      <c r="A72" s="20">
        <v>7</v>
      </c>
      <c r="B72" s="20" t="s">
        <v>426</v>
      </c>
      <c r="C72" s="20">
        <v>2021</v>
      </c>
      <c r="D72" s="20">
        <v>52877</v>
      </c>
    </row>
    <row r="73" spans="1:4" ht="15.75" customHeight="1" x14ac:dyDescent="0.2">
      <c r="A73" s="20">
        <v>10</v>
      </c>
      <c r="B73" s="20" t="s">
        <v>427</v>
      </c>
      <c r="C73" s="20">
        <v>2021</v>
      </c>
      <c r="D73" s="20">
        <v>5562</v>
      </c>
    </row>
    <row r="74" spans="1:4" ht="15.75" customHeight="1" x14ac:dyDescent="0.2">
      <c r="A74" s="20">
        <v>13</v>
      </c>
      <c r="B74" s="20" t="s">
        <v>428</v>
      </c>
      <c r="C74" s="20">
        <v>2021</v>
      </c>
      <c r="D74" s="20">
        <v>26067</v>
      </c>
    </row>
    <row r="75" spans="1:4" ht="15.75" customHeight="1" x14ac:dyDescent="0.2">
      <c r="A75" s="20">
        <v>16</v>
      </c>
      <c r="B75" s="20" t="s">
        <v>429</v>
      </c>
      <c r="C75" s="20">
        <v>2021</v>
      </c>
      <c r="D75" s="20">
        <v>9187</v>
      </c>
    </row>
    <row r="76" spans="1:4" ht="15.75" customHeight="1" x14ac:dyDescent="0.2">
      <c r="A76" s="21">
        <v>2</v>
      </c>
      <c r="B76" s="21" t="s">
        <v>393</v>
      </c>
      <c r="C76" s="21">
        <v>2022</v>
      </c>
      <c r="D76" s="21">
        <v>5523</v>
      </c>
    </row>
    <row r="77" spans="1:4" ht="15.75" customHeight="1" x14ac:dyDescent="0.2">
      <c r="A77" s="21">
        <v>5</v>
      </c>
      <c r="B77" s="21" t="s">
        <v>394</v>
      </c>
      <c r="C77" s="21">
        <v>2022</v>
      </c>
      <c r="D77" s="21">
        <v>7356</v>
      </c>
    </row>
    <row r="78" spans="1:4" ht="15.75" customHeight="1" x14ac:dyDescent="0.2">
      <c r="A78" s="21">
        <v>8</v>
      </c>
      <c r="B78" s="21" t="s">
        <v>395</v>
      </c>
      <c r="C78" s="21">
        <v>2022</v>
      </c>
      <c r="D78" s="21">
        <v>3571</v>
      </c>
    </row>
    <row r="79" spans="1:4" ht="15.75" customHeight="1" x14ac:dyDescent="0.2">
      <c r="A79" s="21">
        <v>11</v>
      </c>
      <c r="B79" s="21" t="s">
        <v>396</v>
      </c>
      <c r="C79" s="21">
        <v>2022</v>
      </c>
      <c r="D79" s="21">
        <v>3567</v>
      </c>
    </row>
    <row r="80" spans="1:4" ht="15.75" customHeight="1" x14ac:dyDescent="0.2">
      <c r="A80" s="21">
        <v>14</v>
      </c>
      <c r="B80" s="21" t="s">
        <v>397</v>
      </c>
      <c r="C80" s="21">
        <v>2022</v>
      </c>
      <c r="D80" s="21">
        <v>7226</v>
      </c>
    </row>
    <row r="81" spans="1:4" ht="15.75" customHeight="1" x14ac:dyDescent="0.2">
      <c r="A81" s="21">
        <v>17</v>
      </c>
      <c r="B81" s="21" t="s">
        <v>398</v>
      </c>
      <c r="C81" s="21">
        <v>2022</v>
      </c>
      <c r="D81" s="21">
        <v>9714</v>
      </c>
    </row>
    <row r="82" spans="1:4" ht="15.75" customHeight="1" x14ac:dyDescent="0.2">
      <c r="A82" s="21">
        <v>20</v>
      </c>
      <c r="B82" s="21" t="s">
        <v>399</v>
      </c>
      <c r="C82" s="21">
        <v>2022</v>
      </c>
      <c r="D82" s="21">
        <v>1195</v>
      </c>
    </row>
    <row r="83" spans="1:4" ht="15.75" customHeight="1" x14ac:dyDescent="0.2">
      <c r="A83" s="21">
        <v>23</v>
      </c>
      <c r="B83" s="21" t="s">
        <v>400</v>
      </c>
      <c r="C83" s="21">
        <v>2022</v>
      </c>
      <c r="D83" s="21">
        <v>15827</v>
      </c>
    </row>
    <row r="84" spans="1:4" ht="15.75" customHeight="1" x14ac:dyDescent="0.2">
      <c r="A84" s="21">
        <v>26</v>
      </c>
      <c r="B84" s="21" t="s">
        <v>401</v>
      </c>
      <c r="C84" s="21">
        <v>2022</v>
      </c>
      <c r="D84" s="21">
        <v>33221</v>
      </c>
    </row>
    <row r="85" spans="1:4" ht="15.75" customHeight="1" x14ac:dyDescent="0.2">
      <c r="A85" s="21">
        <v>29</v>
      </c>
      <c r="B85" s="21" t="s">
        <v>402</v>
      </c>
      <c r="C85" s="21">
        <v>2022</v>
      </c>
      <c r="D85" s="21">
        <v>31935</v>
      </c>
    </row>
    <row r="86" spans="1:4" ht="15.75" customHeight="1" x14ac:dyDescent="0.2">
      <c r="A86" s="21">
        <v>32</v>
      </c>
      <c r="B86" s="21" t="s">
        <v>403</v>
      </c>
      <c r="C86" s="21">
        <v>2022</v>
      </c>
      <c r="D86" s="21">
        <v>1573</v>
      </c>
    </row>
    <row r="87" spans="1:4" ht="15.75" customHeight="1" x14ac:dyDescent="0.2">
      <c r="A87" s="21">
        <v>35</v>
      </c>
      <c r="B87" s="21" t="s">
        <v>404</v>
      </c>
      <c r="C87" s="21">
        <v>2022</v>
      </c>
      <c r="D87" s="21">
        <v>10388</v>
      </c>
    </row>
    <row r="88" spans="1:4" ht="15.75" customHeight="1" x14ac:dyDescent="0.2">
      <c r="A88" s="21">
        <v>38</v>
      </c>
      <c r="B88" s="21" t="s">
        <v>405</v>
      </c>
      <c r="C88" s="21">
        <v>2022</v>
      </c>
      <c r="D88" s="21">
        <v>5546</v>
      </c>
    </row>
    <row r="89" spans="1:4" ht="15.75" customHeight="1" x14ac:dyDescent="0.2">
      <c r="A89" s="21">
        <v>41</v>
      </c>
      <c r="B89" s="21" t="s">
        <v>406</v>
      </c>
      <c r="C89" s="21">
        <v>2022</v>
      </c>
      <c r="D89" s="21">
        <v>63277</v>
      </c>
    </row>
    <row r="90" spans="1:4" ht="15.75" customHeight="1" x14ac:dyDescent="0.2">
      <c r="A90" s="21">
        <v>44</v>
      </c>
      <c r="B90" s="21" t="s">
        <v>407</v>
      </c>
      <c r="C90" s="21">
        <v>2022</v>
      </c>
      <c r="D90" s="21">
        <v>19713</v>
      </c>
    </row>
    <row r="91" spans="1:4" ht="15.75" customHeight="1" x14ac:dyDescent="0.2">
      <c r="A91" s="21">
        <v>47</v>
      </c>
      <c r="B91" s="21" t="s">
        <v>408</v>
      </c>
      <c r="C91" s="21">
        <v>2022</v>
      </c>
      <c r="D91" s="21">
        <v>10348</v>
      </c>
    </row>
    <row r="92" spans="1:4" ht="15.75" customHeight="1" x14ac:dyDescent="0.2">
      <c r="A92" s="21">
        <v>50</v>
      </c>
      <c r="B92" s="21" t="s">
        <v>409</v>
      </c>
      <c r="C92" s="21">
        <v>2022</v>
      </c>
      <c r="D92" s="21">
        <v>6161</v>
      </c>
    </row>
    <row r="93" spans="1:4" ht="15.75" customHeight="1" x14ac:dyDescent="0.2">
      <c r="A93" s="21">
        <v>53</v>
      </c>
      <c r="B93" s="21" t="s">
        <v>410</v>
      </c>
      <c r="C93" s="21">
        <v>2022</v>
      </c>
      <c r="D93" s="21">
        <v>36953</v>
      </c>
    </row>
    <row r="94" spans="1:4" ht="15.75" customHeight="1" x14ac:dyDescent="0.2">
      <c r="A94" s="21">
        <v>56</v>
      </c>
      <c r="B94" s="21" t="s">
        <v>411</v>
      </c>
      <c r="C94" s="21">
        <v>2022</v>
      </c>
      <c r="D94" s="21">
        <v>18022</v>
      </c>
    </row>
    <row r="95" spans="1:4" ht="15.75" customHeight="1" x14ac:dyDescent="0.2">
      <c r="A95" s="21">
        <v>59</v>
      </c>
      <c r="B95" s="21" t="s">
        <v>412</v>
      </c>
      <c r="C95" s="21">
        <v>2022</v>
      </c>
      <c r="D95" s="21">
        <v>10556</v>
      </c>
    </row>
    <row r="96" spans="1:4" ht="15.75" customHeight="1" x14ac:dyDescent="0.2">
      <c r="A96" s="21">
        <v>62</v>
      </c>
      <c r="B96" s="21" t="s">
        <v>413</v>
      </c>
      <c r="C96" s="21">
        <v>2022</v>
      </c>
      <c r="D96" s="21">
        <v>8354</v>
      </c>
    </row>
    <row r="97" spans="1:4" ht="15.75" customHeight="1" x14ac:dyDescent="0.2">
      <c r="A97" s="21">
        <v>65</v>
      </c>
      <c r="B97" s="21" t="s">
        <v>414</v>
      </c>
      <c r="C97" s="21">
        <v>2022</v>
      </c>
      <c r="D97" s="21">
        <v>4441</v>
      </c>
    </row>
    <row r="98" spans="1:4" ht="15.75" customHeight="1" x14ac:dyDescent="0.2">
      <c r="A98" s="21">
        <v>68</v>
      </c>
      <c r="B98" s="21" t="s">
        <v>415</v>
      </c>
      <c r="C98" s="21">
        <v>2022</v>
      </c>
      <c r="D98" s="21">
        <v>75696</v>
      </c>
    </row>
    <row r="99" spans="1:4" ht="15.75" customHeight="1" x14ac:dyDescent="0.2">
      <c r="A99" s="21">
        <v>71</v>
      </c>
      <c r="B99" s="21" t="s">
        <v>416</v>
      </c>
      <c r="C99" s="21">
        <v>2022</v>
      </c>
      <c r="D99" s="21">
        <v>10770</v>
      </c>
    </row>
    <row r="100" spans="1:4" ht="15.75" customHeight="1" x14ac:dyDescent="0.2">
      <c r="A100" s="21">
        <v>74</v>
      </c>
      <c r="B100" s="21" t="s">
        <v>417</v>
      </c>
      <c r="C100" s="21">
        <v>2022</v>
      </c>
      <c r="D100" s="21">
        <v>42092</v>
      </c>
    </row>
    <row r="101" spans="1:4" ht="15.75" customHeight="1" x14ac:dyDescent="0.2">
      <c r="A101" s="21">
        <v>77</v>
      </c>
      <c r="B101" s="21" t="s">
        <v>418</v>
      </c>
      <c r="C101" s="21">
        <v>2022</v>
      </c>
      <c r="D101" s="21">
        <v>8458</v>
      </c>
    </row>
    <row r="102" spans="1:4" ht="15.75" customHeight="1" x14ac:dyDescent="0.2">
      <c r="A102" s="21">
        <v>80</v>
      </c>
      <c r="B102" s="21" t="s">
        <v>419</v>
      </c>
      <c r="C102" s="21">
        <v>2022</v>
      </c>
      <c r="D102" s="21">
        <v>8902</v>
      </c>
    </row>
    <row r="103" spans="1:4" ht="15.75" customHeight="1" x14ac:dyDescent="0.2">
      <c r="A103" s="21">
        <v>83</v>
      </c>
      <c r="B103" s="21" t="s">
        <v>420</v>
      </c>
      <c r="C103" s="21">
        <v>2022</v>
      </c>
      <c r="D103" s="21">
        <v>2082</v>
      </c>
    </row>
    <row r="104" spans="1:4" ht="15.75" customHeight="1" x14ac:dyDescent="0.2">
      <c r="A104" s="21">
        <v>86</v>
      </c>
      <c r="B104" s="21" t="s">
        <v>421</v>
      </c>
      <c r="C104" s="21">
        <v>2022</v>
      </c>
      <c r="D104" s="21">
        <v>10444</v>
      </c>
    </row>
    <row r="105" spans="1:4" ht="15.75" customHeight="1" x14ac:dyDescent="0.2">
      <c r="A105" s="21">
        <v>89</v>
      </c>
      <c r="B105" s="21" t="s">
        <v>422</v>
      </c>
      <c r="C105" s="21">
        <v>2022</v>
      </c>
      <c r="D105" s="21">
        <v>13510</v>
      </c>
    </row>
    <row r="106" spans="1:4" ht="15.75" customHeight="1" x14ac:dyDescent="0.2">
      <c r="A106" s="21">
        <v>92</v>
      </c>
      <c r="B106" s="21" t="s">
        <v>423</v>
      </c>
      <c r="C106" s="21">
        <v>2022</v>
      </c>
      <c r="D106" s="21">
        <v>5928</v>
      </c>
    </row>
    <row r="107" spans="1:4" ht="15.75" customHeight="1" x14ac:dyDescent="0.2">
      <c r="A107" s="21">
        <v>2</v>
      </c>
      <c r="B107" s="21" t="s">
        <v>424</v>
      </c>
      <c r="C107" s="21">
        <v>2022</v>
      </c>
      <c r="D107" s="21">
        <v>17612</v>
      </c>
    </row>
    <row r="108" spans="1:4" ht="15.75" customHeight="1" x14ac:dyDescent="0.2">
      <c r="A108" s="21">
        <v>5</v>
      </c>
      <c r="B108" s="21" t="s">
        <v>425</v>
      </c>
      <c r="C108" s="21">
        <v>2022</v>
      </c>
      <c r="D108" s="21">
        <v>8655</v>
      </c>
    </row>
    <row r="109" spans="1:4" ht="15.75" customHeight="1" x14ac:dyDescent="0.2">
      <c r="A109" s="21">
        <v>8</v>
      </c>
      <c r="B109" s="21" t="s">
        <v>426</v>
      </c>
      <c r="C109" s="21">
        <v>2022</v>
      </c>
      <c r="D109" s="21">
        <v>53210</v>
      </c>
    </row>
    <row r="110" spans="1:4" ht="15.75" customHeight="1" x14ac:dyDescent="0.2">
      <c r="A110" s="21">
        <v>11</v>
      </c>
      <c r="B110" s="21" t="s">
        <v>427</v>
      </c>
      <c r="C110" s="21">
        <v>2022</v>
      </c>
      <c r="D110" s="21">
        <v>17148</v>
      </c>
    </row>
    <row r="111" spans="1:4" ht="15.75" customHeight="1" x14ac:dyDescent="0.2">
      <c r="A111" s="21">
        <v>14</v>
      </c>
      <c r="B111" s="21" t="s">
        <v>428</v>
      </c>
      <c r="C111" s="21">
        <v>2022</v>
      </c>
      <c r="D111" s="21">
        <v>25959</v>
      </c>
    </row>
    <row r="112" spans="1:4" ht="15.75" customHeight="1" x14ac:dyDescent="0.2">
      <c r="A112" s="21">
        <v>17</v>
      </c>
      <c r="B112" s="21" t="s">
        <v>429</v>
      </c>
      <c r="C112" s="21">
        <v>2022</v>
      </c>
      <c r="D112" s="21">
        <v>9239</v>
      </c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9.1640625" customWidth="1"/>
    <col min="2" max="26" width="10.5" customWidth="1"/>
  </cols>
  <sheetData>
    <row r="1" spans="1:2" ht="15.75" customHeight="1" x14ac:dyDescent="0.2">
      <c r="A1" s="22" t="s">
        <v>433</v>
      </c>
      <c r="B1" s="22" t="s">
        <v>434</v>
      </c>
    </row>
    <row r="2" spans="1:2" ht="15.75" customHeight="1" x14ac:dyDescent="0.2">
      <c r="A2" s="23" t="s">
        <v>246</v>
      </c>
      <c r="B2" s="24" t="s">
        <v>393</v>
      </c>
    </row>
    <row r="3" spans="1:2" ht="15.75" customHeight="1" x14ac:dyDescent="0.2">
      <c r="A3" s="23" t="s">
        <v>325</v>
      </c>
      <c r="B3" s="24" t="s">
        <v>394</v>
      </c>
    </row>
    <row r="4" spans="1:2" ht="15.75" customHeight="1" x14ac:dyDescent="0.2">
      <c r="A4" s="23" t="s">
        <v>202</v>
      </c>
      <c r="B4" s="24" t="s">
        <v>395</v>
      </c>
    </row>
    <row r="5" spans="1:2" ht="15.75" customHeight="1" x14ac:dyDescent="0.2">
      <c r="A5" s="23" t="s">
        <v>116</v>
      </c>
      <c r="B5" s="24" t="s">
        <v>396</v>
      </c>
    </row>
    <row r="6" spans="1:2" ht="15.75" customHeight="1" x14ac:dyDescent="0.2">
      <c r="A6" s="23" t="s">
        <v>312</v>
      </c>
      <c r="B6" s="24" t="s">
        <v>397</v>
      </c>
    </row>
    <row r="7" spans="1:2" ht="15.75" customHeight="1" x14ac:dyDescent="0.2">
      <c r="A7" s="23" t="s">
        <v>266</v>
      </c>
      <c r="B7" s="24" t="s">
        <v>398</v>
      </c>
    </row>
    <row r="8" spans="1:2" ht="15.75" customHeight="1" x14ac:dyDescent="0.2">
      <c r="A8" s="23" t="s">
        <v>276</v>
      </c>
      <c r="B8" s="24" t="s">
        <v>399</v>
      </c>
    </row>
    <row r="9" spans="1:2" ht="15.75" customHeight="1" x14ac:dyDescent="0.2">
      <c r="A9" s="23" t="s">
        <v>285</v>
      </c>
      <c r="B9" s="24" t="s">
        <v>400</v>
      </c>
    </row>
    <row r="10" spans="1:2" ht="15.75" customHeight="1" x14ac:dyDescent="0.2">
      <c r="A10" s="23" t="s">
        <v>32</v>
      </c>
      <c r="B10" s="24" t="s">
        <v>424</v>
      </c>
    </row>
    <row r="11" spans="1:2" ht="15.75" customHeight="1" x14ac:dyDescent="0.2">
      <c r="A11" s="23" t="s">
        <v>334</v>
      </c>
      <c r="B11" s="24" t="s">
        <v>401</v>
      </c>
    </row>
    <row r="12" spans="1:2" ht="15.75" customHeight="1" x14ac:dyDescent="0.2">
      <c r="A12" s="23" t="s">
        <v>43</v>
      </c>
      <c r="B12" s="24" t="s">
        <v>425</v>
      </c>
    </row>
    <row r="13" spans="1:2" ht="15.75" customHeight="1" x14ac:dyDescent="0.2">
      <c r="A13" s="23" t="s">
        <v>343</v>
      </c>
      <c r="B13" s="24" t="s">
        <v>402</v>
      </c>
    </row>
    <row r="14" spans="1:2" ht="15.75" customHeight="1" x14ac:dyDescent="0.2">
      <c r="A14" s="23" t="s">
        <v>146</v>
      </c>
      <c r="B14" s="24" t="s">
        <v>403</v>
      </c>
    </row>
    <row r="15" spans="1:2" ht="15.75" customHeight="1" x14ac:dyDescent="0.2">
      <c r="A15" s="23" t="s">
        <v>96</v>
      </c>
      <c r="B15" s="24" t="s">
        <v>404</v>
      </c>
    </row>
    <row r="16" spans="1:2" ht="15.75" customHeight="1" x14ac:dyDescent="0.2">
      <c r="A16" s="23" t="s">
        <v>126</v>
      </c>
      <c r="B16" s="24" t="s">
        <v>405</v>
      </c>
    </row>
    <row r="17" spans="1:2" ht="15.75" customHeight="1" x14ac:dyDescent="0.2">
      <c r="A17" s="23" t="s">
        <v>352</v>
      </c>
      <c r="B17" s="24" t="s">
        <v>406</v>
      </c>
    </row>
    <row r="18" spans="1:2" ht="15.75" customHeight="1" x14ac:dyDescent="0.2">
      <c r="A18" s="23" t="s">
        <v>54</v>
      </c>
      <c r="B18" s="24" t="s">
        <v>426</v>
      </c>
    </row>
    <row r="19" spans="1:2" ht="15.75" customHeight="1" x14ac:dyDescent="0.2">
      <c r="A19" s="23" t="s">
        <v>173</v>
      </c>
      <c r="B19" s="24" t="s">
        <v>407</v>
      </c>
    </row>
    <row r="20" spans="1:2" ht="15.75" customHeight="1" x14ac:dyDescent="0.2">
      <c r="A20" s="23" t="s">
        <v>156</v>
      </c>
      <c r="B20" s="24" t="s">
        <v>408</v>
      </c>
    </row>
    <row r="21" spans="1:2" ht="15.75" customHeight="1" x14ac:dyDescent="0.2">
      <c r="A21" s="23" t="s">
        <v>220</v>
      </c>
      <c r="B21" s="24" t="s">
        <v>409</v>
      </c>
    </row>
    <row r="22" spans="1:2" ht="15.75" customHeight="1" x14ac:dyDescent="0.2">
      <c r="A22" s="23" t="s">
        <v>239</v>
      </c>
      <c r="B22" s="24" t="s">
        <v>410</v>
      </c>
    </row>
    <row r="23" spans="1:2" ht="15.75" customHeight="1" x14ac:dyDescent="0.2">
      <c r="A23" s="23" t="s">
        <v>321</v>
      </c>
      <c r="B23" s="24" t="s">
        <v>411</v>
      </c>
    </row>
    <row r="24" spans="1:2" ht="15.75" customHeight="1" x14ac:dyDescent="0.2">
      <c r="A24" s="23" t="s">
        <v>372</v>
      </c>
      <c r="B24" s="24" t="s">
        <v>412</v>
      </c>
    </row>
    <row r="25" spans="1:2" ht="15.75" customHeight="1" x14ac:dyDescent="0.2">
      <c r="A25" s="23" t="s">
        <v>210</v>
      </c>
      <c r="B25" s="24" t="s">
        <v>413</v>
      </c>
    </row>
    <row r="26" spans="1:2" ht="15.75" customHeight="1" x14ac:dyDescent="0.2">
      <c r="A26" s="23" t="s">
        <v>64</v>
      </c>
      <c r="B26" s="24" t="s">
        <v>427</v>
      </c>
    </row>
    <row r="27" spans="1:2" ht="15.75" customHeight="1" x14ac:dyDescent="0.2">
      <c r="A27" s="23" t="s">
        <v>74</v>
      </c>
      <c r="B27" s="24" t="s">
        <v>428</v>
      </c>
    </row>
    <row r="28" spans="1:2" ht="15.75" customHeight="1" x14ac:dyDescent="0.2">
      <c r="A28" s="23" t="s">
        <v>85</v>
      </c>
      <c r="B28" s="24" t="s">
        <v>429</v>
      </c>
    </row>
    <row r="29" spans="1:2" ht="15.75" customHeight="1" x14ac:dyDescent="0.2">
      <c r="A29" s="23" t="s">
        <v>192</v>
      </c>
      <c r="B29" s="24" t="s">
        <v>414</v>
      </c>
    </row>
    <row r="30" spans="1:2" ht="15.75" customHeight="1" x14ac:dyDescent="0.2">
      <c r="A30" s="23" t="s">
        <v>256</v>
      </c>
      <c r="B30" s="24" t="s">
        <v>415</v>
      </c>
    </row>
    <row r="31" spans="1:2" ht="15.75" customHeight="1" x14ac:dyDescent="0.2">
      <c r="A31" s="23" t="s">
        <v>293</v>
      </c>
      <c r="B31" s="24" t="s">
        <v>416</v>
      </c>
    </row>
    <row r="32" spans="1:2" ht="15.75" customHeight="1" x14ac:dyDescent="0.2">
      <c r="A32" s="23" t="s">
        <v>106</v>
      </c>
      <c r="B32" s="24" t="s">
        <v>417</v>
      </c>
    </row>
    <row r="33" spans="1:2" ht="15.75" customHeight="1" x14ac:dyDescent="0.2">
      <c r="A33" s="23" t="s">
        <v>302</v>
      </c>
      <c r="B33" s="24" t="s">
        <v>418</v>
      </c>
    </row>
    <row r="34" spans="1:2" ht="15.75" customHeight="1" x14ac:dyDescent="0.2">
      <c r="A34" s="23" t="s">
        <v>361</v>
      </c>
      <c r="B34" s="24" t="s">
        <v>419</v>
      </c>
    </row>
    <row r="35" spans="1:2" ht="15.75" customHeight="1" x14ac:dyDescent="0.2">
      <c r="A35" s="23" t="s">
        <v>183</v>
      </c>
      <c r="B35" s="24" t="s">
        <v>420</v>
      </c>
    </row>
    <row r="36" spans="1:2" ht="15.75" customHeight="1" x14ac:dyDescent="0.2">
      <c r="A36" s="23" t="s">
        <v>230</v>
      </c>
      <c r="B36" s="24" t="s">
        <v>421</v>
      </c>
    </row>
    <row r="37" spans="1:2" ht="15.75" customHeight="1" x14ac:dyDescent="0.2">
      <c r="A37" s="23" t="s">
        <v>165</v>
      </c>
      <c r="B37" s="24" t="s">
        <v>422</v>
      </c>
    </row>
    <row r="38" spans="1:2" ht="15.75" customHeight="1" x14ac:dyDescent="0.2">
      <c r="A38" s="23" t="s">
        <v>136</v>
      </c>
      <c r="B38" s="24" t="s">
        <v>423</v>
      </c>
    </row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38"/>
  <sheetViews>
    <sheetView workbookViewId="0"/>
  </sheetViews>
  <sheetFormatPr baseColWidth="10" defaultColWidth="11.1640625" defaultRowHeight="15" customHeight="1" x14ac:dyDescent="0.2"/>
  <sheetData>
    <row r="1" spans="1:31" x14ac:dyDescent="0.2">
      <c r="A1" s="20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0" t="s">
        <v>18</v>
      </c>
      <c r="P1" s="20" t="s">
        <v>19</v>
      </c>
      <c r="Q1" s="20" t="s">
        <v>20</v>
      </c>
      <c r="R1" s="20" t="s">
        <v>21</v>
      </c>
      <c r="S1" s="20" t="s">
        <v>22</v>
      </c>
      <c r="T1" s="20" t="s">
        <v>23</v>
      </c>
      <c r="U1" s="20" t="s">
        <v>24</v>
      </c>
      <c r="V1" s="25" t="s">
        <v>380</v>
      </c>
      <c r="W1" s="25" t="s">
        <v>381</v>
      </c>
      <c r="X1" s="25" t="s">
        <v>382</v>
      </c>
      <c r="Y1" s="25" t="s">
        <v>383</v>
      </c>
      <c r="Z1" s="25" t="s">
        <v>384</v>
      </c>
      <c r="AA1" s="25" t="s">
        <v>385</v>
      </c>
      <c r="AB1" s="25" t="s">
        <v>386</v>
      </c>
      <c r="AC1" s="25" t="s">
        <v>387</v>
      </c>
      <c r="AD1" s="25" t="s">
        <v>435</v>
      </c>
      <c r="AE1" s="25" t="s">
        <v>436</v>
      </c>
    </row>
    <row r="2" spans="1:31" x14ac:dyDescent="0.2">
      <c r="A2" s="20" t="s">
        <v>32</v>
      </c>
      <c r="B2" s="20" t="s">
        <v>424</v>
      </c>
      <c r="C2" s="20">
        <v>6346</v>
      </c>
      <c r="D2" s="20">
        <v>9300</v>
      </c>
      <c r="E2" s="20">
        <v>17612</v>
      </c>
      <c r="F2" s="20">
        <v>19461</v>
      </c>
      <c r="G2" s="20">
        <v>465065</v>
      </c>
      <c r="H2" s="20">
        <v>4.1845763495425368E-2</v>
      </c>
      <c r="I2" s="20">
        <v>469663.14300000004</v>
      </c>
      <c r="J2" s="20">
        <v>1.3511811805083457E-2</v>
      </c>
      <c r="K2" s="20" t="s">
        <v>33</v>
      </c>
      <c r="L2" s="20">
        <v>0.24053471889056838</v>
      </c>
      <c r="M2" s="20" t="s">
        <v>34</v>
      </c>
      <c r="N2" s="20" t="s">
        <v>35</v>
      </c>
      <c r="O2" s="20" t="s">
        <v>36</v>
      </c>
      <c r="P2" s="20" t="s">
        <v>37</v>
      </c>
      <c r="Q2" s="20" t="s">
        <v>38</v>
      </c>
      <c r="R2" s="20" t="s">
        <v>39</v>
      </c>
      <c r="S2" s="20" t="s">
        <v>40</v>
      </c>
      <c r="T2" s="20" t="s">
        <v>41</v>
      </c>
      <c r="U2" s="20" t="s">
        <v>42</v>
      </c>
      <c r="V2" s="14">
        <v>3570549</v>
      </c>
      <c r="W2" s="14">
        <v>2649994</v>
      </c>
      <c r="X2" s="14">
        <v>382161</v>
      </c>
      <c r="Y2" s="14">
        <v>9079</v>
      </c>
      <c r="Z2" s="14">
        <v>163262</v>
      </c>
      <c r="AA2" s="14">
        <v>1189</v>
      </c>
      <c r="AB2" s="14">
        <v>192217</v>
      </c>
      <c r="AC2" s="14">
        <v>172647</v>
      </c>
      <c r="AD2" s="14">
        <v>66586</v>
      </c>
      <c r="AE2" s="14">
        <v>106061</v>
      </c>
    </row>
    <row r="3" spans="1:31" x14ac:dyDescent="0.2">
      <c r="A3" s="20" t="s">
        <v>43</v>
      </c>
      <c r="B3" s="20" t="s">
        <v>425</v>
      </c>
      <c r="C3" s="20">
        <v>7413</v>
      </c>
      <c r="D3" s="20">
        <v>8323</v>
      </c>
      <c r="E3" s="20">
        <v>8655</v>
      </c>
      <c r="F3" s="20">
        <v>10830</v>
      </c>
      <c r="G3" s="20">
        <v>104542</v>
      </c>
      <c r="H3" s="20">
        <v>0.10359472747795144</v>
      </c>
      <c r="I3" s="20">
        <v>106092.55799999999</v>
      </c>
      <c r="J3" s="20">
        <v>6.9872949995229638E-2</v>
      </c>
      <c r="K3" s="20" t="s">
        <v>44</v>
      </c>
      <c r="L3" s="20">
        <v>0.25682896911062447</v>
      </c>
      <c r="M3" s="20" t="s">
        <v>45</v>
      </c>
      <c r="N3" s="20" t="s">
        <v>46</v>
      </c>
      <c r="O3" s="20" t="s">
        <v>47</v>
      </c>
      <c r="P3" s="20" t="s">
        <v>48</v>
      </c>
      <c r="Q3" s="20" t="s">
        <v>49</v>
      </c>
      <c r="R3" s="20" t="s">
        <v>50</v>
      </c>
      <c r="S3" s="20" t="s">
        <v>51</v>
      </c>
      <c r="T3" s="20" t="s">
        <v>52</v>
      </c>
      <c r="U3" s="20" t="s">
        <v>53</v>
      </c>
      <c r="V3" s="14">
        <v>967679</v>
      </c>
      <c r="W3" s="14">
        <v>652587</v>
      </c>
      <c r="X3" s="14">
        <v>212795</v>
      </c>
      <c r="Y3" s="14">
        <v>3560</v>
      </c>
      <c r="Z3" s="14">
        <v>38528</v>
      </c>
      <c r="AA3" s="25">
        <v>705</v>
      </c>
      <c r="AB3" s="14">
        <v>21937</v>
      </c>
      <c r="AC3" s="14">
        <v>37567</v>
      </c>
      <c r="AD3" s="14">
        <v>8973</v>
      </c>
      <c r="AE3" s="14">
        <v>28594</v>
      </c>
    </row>
    <row r="4" spans="1:31" x14ac:dyDescent="0.2">
      <c r="A4" s="20" t="s">
        <v>54</v>
      </c>
      <c r="B4" s="20" t="s">
        <v>426</v>
      </c>
      <c r="C4" s="20">
        <v>40915</v>
      </c>
      <c r="D4" s="20">
        <v>52877</v>
      </c>
      <c r="E4" s="20">
        <v>53210</v>
      </c>
      <c r="F4" s="20">
        <v>66333</v>
      </c>
      <c r="G4" s="20">
        <v>794237</v>
      </c>
      <c r="H4" s="20">
        <v>8.3517892014600179E-2</v>
      </c>
      <c r="I4" s="20">
        <v>793844.85</v>
      </c>
      <c r="J4" s="20">
        <v>5.1540297830237232E-2</v>
      </c>
      <c r="K4" s="20" t="s">
        <v>55</v>
      </c>
      <c r="L4" s="20">
        <v>0.2199506547289915</v>
      </c>
      <c r="M4" s="20" t="s">
        <v>56</v>
      </c>
      <c r="N4" s="20" t="s">
        <v>35</v>
      </c>
      <c r="O4" s="20" t="s">
        <v>57</v>
      </c>
      <c r="P4" s="20" t="s">
        <v>58</v>
      </c>
      <c r="Q4" s="20" t="s">
        <v>59</v>
      </c>
      <c r="R4" s="20" t="s">
        <v>60</v>
      </c>
      <c r="S4" s="20" t="s">
        <v>61</v>
      </c>
      <c r="T4" s="20" t="s">
        <v>62</v>
      </c>
      <c r="U4" s="20" t="s">
        <v>63</v>
      </c>
      <c r="V4" s="14">
        <v>6696893</v>
      </c>
      <c r="W4" s="14">
        <v>5510354</v>
      </c>
      <c r="X4" s="14">
        <v>631923</v>
      </c>
      <c r="Y4" s="14">
        <v>14030</v>
      </c>
      <c r="Z4" s="14">
        <v>158705</v>
      </c>
      <c r="AA4" s="14">
        <v>2205</v>
      </c>
      <c r="AB4" s="14">
        <v>157085</v>
      </c>
      <c r="AC4" s="14">
        <v>222591</v>
      </c>
      <c r="AD4" s="14">
        <v>61517</v>
      </c>
      <c r="AE4" s="14">
        <v>161074</v>
      </c>
    </row>
    <row r="5" spans="1:31" x14ac:dyDescent="0.2">
      <c r="A5" s="20" t="s">
        <v>64</v>
      </c>
      <c r="B5" s="20" t="s">
        <v>427</v>
      </c>
      <c r="C5" s="20">
        <v>4404</v>
      </c>
      <c r="D5" s="20">
        <v>5562</v>
      </c>
      <c r="E5" s="20">
        <v>17148</v>
      </c>
      <c r="F5" s="20">
        <v>18332</v>
      </c>
      <c r="G5" s="20">
        <v>620733</v>
      </c>
      <c r="H5" s="20">
        <v>2.9532826513170719E-2</v>
      </c>
      <c r="I5" s="20">
        <v>620444.62800000003</v>
      </c>
      <c r="J5" s="20">
        <v>7.0981354358668081E-3</v>
      </c>
      <c r="K5" s="20" t="s">
        <v>65</v>
      </c>
      <c r="L5" s="20">
        <v>0.22226055441927972</v>
      </c>
      <c r="M5" s="20" t="s">
        <v>66</v>
      </c>
      <c r="N5" s="20" t="s">
        <v>67</v>
      </c>
      <c r="O5" s="20" t="s">
        <v>68</v>
      </c>
      <c r="P5" s="20" t="s">
        <v>69</v>
      </c>
      <c r="Q5" s="20" t="s">
        <v>70</v>
      </c>
      <c r="R5" s="20" t="s">
        <v>71</v>
      </c>
      <c r="S5" s="20" t="s">
        <v>72</v>
      </c>
      <c r="T5" s="20" t="s">
        <v>73</v>
      </c>
      <c r="U5" s="20" t="s">
        <v>50</v>
      </c>
      <c r="V5" s="14">
        <v>5600166</v>
      </c>
      <c r="W5" s="14">
        <v>4572149</v>
      </c>
      <c r="X5" s="14">
        <v>359817</v>
      </c>
      <c r="Y5" s="14">
        <v>54558</v>
      </c>
      <c r="Z5" s="14">
        <v>275242</v>
      </c>
      <c r="AA5" s="14">
        <v>2201</v>
      </c>
      <c r="AB5" s="14">
        <v>118748</v>
      </c>
      <c r="AC5" s="14">
        <v>217451</v>
      </c>
      <c r="AD5" s="14">
        <v>42594</v>
      </c>
      <c r="AE5" s="14">
        <v>174857</v>
      </c>
    </row>
    <row r="6" spans="1:31" x14ac:dyDescent="0.2">
      <c r="A6" s="20" t="s">
        <v>74</v>
      </c>
      <c r="B6" s="20" t="s">
        <v>428</v>
      </c>
      <c r="C6" s="20">
        <v>23343</v>
      </c>
      <c r="D6" s="20">
        <v>26067</v>
      </c>
      <c r="E6" s="20">
        <v>25959</v>
      </c>
      <c r="F6" s="20">
        <v>32433</v>
      </c>
      <c r="G6" s="20">
        <v>802535</v>
      </c>
      <c r="H6" s="20">
        <v>4.0413190701963156E-2</v>
      </c>
      <c r="I6" s="20">
        <v>802829.74800000002</v>
      </c>
      <c r="J6" s="20">
        <v>2.9075903151511023E-2</v>
      </c>
      <c r="K6" s="20" t="s">
        <v>75</v>
      </c>
      <c r="L6" s="20">
        <v>0.23406948871355418</v>
      </c>
      <c r="M6" s="20" t="s">
        <v>76</v>
      </c>
      <c r="N6" s="20" t="s">
        <v>77</v>
      </c>
      <c r="O6" s="20" t="s">
        <v>78</v>
      </c>
      <c r="P6" s="20" t="s">
        <v>79</v>
      </c>
      <c r="Q6" s="20" t="s">
        <v>80</v>
      </c>
      <c r="R6" s="20" t="s">
        <v>81</v>
      </c>
      <c r="S6" s="20" t="s">
        <v>82</v>
      </c>
      <c r="T6" s="20" t="s">
        <v>83</v>
      </c>
      <c r="U6" s="20" t="s">
        <v>84</v>
      </c>
      <c r="V6" s="14">
        <v>6124160</v>
      </c>
      <c r="W6" s="14">
        <v>4978046</v>
      </c>
      <c r="X6" s="14">
        <v>698043</v>
      </c>
      <c r="Y6" s="14">
        <v>24274</v>
      </c>
      <c r="Z6" s="14">
        <v>123810</v>
      </c>
      <c r="AA6" s="14">
        <v>8887</v>
      </c>
      <c r="AB6" s="14">
        <v>76782</v>
      </c>
      <c r="AC6" s="14">
        <v>214318</v>
      </c>
      <c r="AD6" s="14">
        <v>51673</v>
      </c>
      <c r="AE6" s="14">
        <v>162645</v>
      </c>
    </row>
    <row r="7" spans="1:31" x14ac:dyDescent="0.2">
      <c r="A7" s="20" t="s">
        <v>85</v>
      </c>
      <c r="B7" s="20" t="s">
        <v>429</v>
      </c>
      <c r="C7" s="20">
        <v>9033</v>
      </c>
      <c r="D7" s="20">
        <v>9187</v>
      </c>
      <c r="E7" s="20">
        <v>9239</v>
      </c>
      <c r="F7" s="20">
        <v>11186</v>
      </c>
      <c r="G7" s="20">
        <v>252353</v>
      </c>
      <c r="H7" s="20">
        <v>4.4326796194220003E-2</v>
      </c>
      <c r="I7" s="20">
        <v>253681.6</v>
      </c>
      <c r="J7" s="20">
        <v>3.560762782953119E-2</v>
      </c>
      <c r="K7" s="20" t="s">
        <v>86</v>
      </c>
      <c r="L7" s="20">
        <v>0.23875774253095225</v>
      </c>
      <c r="M7" s="20" t="s">
        <v>87</v>
      </c>
      <c r="N7" s="20" t="s">
        <v>88</v>
      </c>
      <c r="O7" s="20" t="s">
        <v>89</v>
      </c>
      <c r="P7" s="20" t="s">
        <v>90</v>
      </c>
      <c r="Q7" s="20" t="s">
        <v>91</v>
      </c>
      <c r="R7" s="20" t="s">
        <v>92</v>
      </c>
      <c r="S7" s="20" t="s">
        <v>93</v>
      </c>
      <c r="T7" s="20" t="s">
        <v>94</v>
      </c>
      <c r="U7" s="20" t="s">
        <v>95</v>
      </c>
      <c r="V7" s="14">
        <v>2097021</v>
      </c>
      <c r="W7" s="14">
        <v>1467849</v>
      </c>
      <c r="X7" s="14">
        <v>43476</v>
      </c>
      <c r="Y7" s="14">
        <v>195166</v>
      </c>
      <c r="Z7" s="14">
        <v>33695</v>
      </c>
      <c r="AA7" s="14">
        <v>1853</v>
      </c>
      <c r="AB7" s="14">
        <v>184680</v>
      </c>
      <c r="AC7" s="14">
        <v>170302</v>
      </c>
      <c r="AD7" s="14">
        <v>114872</v>
      </c>
      <c r="AE7" s="14">
        <v>55430</v>
      </c>
    </row>
    <row r="8" spans="1:31" x14ac:dyDescent="0.2">
      <c r="A8" s="20" t="s">
        <v>96</v>
      </c>
      <c r="B8" s="20" t="s">
        <v>404</v>
      </c>
      <c r="C8" s="20">
        <v>9734</v>
      </c>
      <c r="D8" s="20">
        <v>9819</v>
      </c>
      <c r="E8" s="20">
        <v>10388</v>
      </c>
      <c r="F8" s="20">
        <v>13155</v>
      </c>
      <c r="G8" s="20">
        <v>62747</v>
      </c>
      <c r="H8" s="20">
        <v>0.20965145744019634</v>
      </c>
      <c r="I8" s="20">
        <v>47300.513000000006</v>
      </c>
      <c r="J8" s="20">
        <v>0.20579057990343569</v>
      </c>
      <c r="K8" s="20" t="s">
        <v>97</v>
      </c>
      <c r="L8" s="20">
        <v>0.21524568087539672</v>
      </c>
      <c r="M8" s="20" t="s">
        <v>98</v>
      </c>
      <c r="N8" s="20" t="s">
        <v>99</v>
      </c>
      <c r="O8" s="20" t="s">
        <v>100</v>
      </c>
      <c r="P8" s="20" t="s">
        <v>69</v>
      </c>
      <c r="Q8" s="20" t="s">
        <v>101</v>
      </c>
      <c r="R8" s="20" t="s">
        <v>102</v>
      </c>
      <c r="S8" s="20" t="s">
        <v>103</v>
      </c>
      <c r="T8" s="20" t="s">
        <v>104</v>
      </c>
      <c r="U8" s="20" t="s">
        <v>105</v>
      </c>
      <c r="V8" s="14">
        <v>295546</v>
      </c>
      <c r="W8" s="14">
        <v>200362</v>
      </c>
      <c r="X8" s="14">
        <v>58995</v>
      </c>
      <c r="Y8" s="14">
        <v>1314</v>
      </c>
      <c r="Z8" s="14">
        <v>8823</v>
      </c>
      <c r="AA8" s="14">
        <v>1188</v>
      </c>
      <c r="AB8" s="14">
        <v>13059</v>
      </c>
      <c r="AC8" s="14">
        <v>11805</v>
      </c>
      <c r="AD8" s="14">
        <v>4489</v>
      </c>
      <c r="AE8" s="14">
        <v>7316</v>
      </c>
    </row>
    <row r="9" spans="1:31" x14ac:dyDescent="0.2">
      <c r="A9" s="20" t="s">
        <v>106</v>
      </c>
      <c r="B9" s="20" t="s">
        <v>417</v>
      </c>
      <c r="C9" s="20">
        <v>37690</v>
      </c>
      <c r="D9" s="20">
        <v>41383</v>
      </c>
      <c r="E9" s="20">
        <v>42092</v>
      </c>
      <c r="F9" s="20">
        <v>59200</v>
      </c>
      <c r="G9" s="20">
        <v>586804</v>
      </c>
      <c r="H9" s="20">
        <v>0.10088547453664255</v>
      </c>
      <c r="I9" s="20">
        <v>257890.74</v>
      </c>
      <c r="J9" s="20">
        <v>0.14614716294194977</v>
      </c>
      <c r="K9" s="20" t="s">
        <v>107</v>
      </c>
      <c r="L9" s="20">
        <v>0.16025836608535102</v>
      </c>
      <c r="M9" s="20" t="s">
        <v>108</v>
      </c>
      <c r="N9" s="20" t="s">
        <v>109</v>
      </c>
      <c r="O9" s="20" t="s">
        <v>110</v>
      </c>
      <c r="P9" s="20" t="s">
        <v>111</v>
      </c>
      <c r="Q9" s="20" t="s">
        <v>112</v>
      </c>
      <c r="R9" s="20" t="s">
        <v>113</v>
      </c>
      <c r="S9" s="20" t="s">
        <v>114</v>
      </c>
      <c r="T9" s="20" t="s">
        <v>115</v>
      </c>
      <c r="U9" s="20" t="s">
        <v>49</v>
      </c>
      <c r="V9" s="14">
        <v>1658422</v>
      </c>
      <c r="W9" s="14">
        <v>1131594</v>
      </c>
      <c r="X9" s="14">
        <v>117807</v>
      </c>
      <c r="Y9" s="14">
        <v>33719</v>
      </c>
      <c r="Z9" s="14">
        <v>64060</v>
      </c>
      <c r="AA9" s="14">
        <v>3148</v>
      </c>
      <c r="AB9" s="14">
        <v>170928</v>
      </c>
      <c r="AC9" s="14">
        <v>137166</v>
      </c>
      <c r="AD9" s="14">
        <v>82243</v>
      </c>
      <c r="AE9" s="14">
        <v>54923</v>
      </c>
    </row>
    <row r="10" spans="1:31" x14ac:dyDescent="0.2">
      <c r="A10" s="20" t="s">
        <v>116</v>
      </c>
      <c r="B10" s="20" t="s">
        <v>396</v>
      </c>
      <c r="C10" s="20">
        <v>1291</v>
      </c>
      <c r="D10" s="20">
        <v>1907</v>
      </c>
      <c r="E10" s="20">
        <v>3567</v>
      </c>
      <c r="F10" s="20">
        <v>3908</v>
      </c>
      <c r="G10" s="20">
        <v>112078</v>
      </c>
      <c r="H10" s="20">
        <v>3.4868573671907065E-2</v>
      </c>
      <c r="I10" s="20">
        <v>29795.125999999997</v>
      </c>
      <c r="J10" s="20">
        <v>4.3329234452641689E-2</v>
      </c>
      <c r="K10" s="20" t="s">
        <v>72</v>
      </c>
      <c r="L10" s="20">
        <v>0.1752796281738315</v>
      </c>
      <c r="M10" s="20" t="s">
        <v>117</v>
      </c>
      <c r="N10" s="20" t="s">
        <v>118</v>
      </c>
      <c r="O10" s="20" t="s">
        <v>119</v>
      </c>
      <c r="P10" s="20" t="s">
        <v>120</v>
      </c>
      <c r="Q10" s="20" t="s">
        <v>121</v>
      </c>
      <c r="R10" s="20" t="s">
        <v>122</v>
      </c>
      <c r="S10" s="20" t="s">
        <v>123</v>
      </c>
      <c r="T10" s="20" t="s">
        <v>124</v>
      </c>
      <c r="U10" s="20" t="s">
        <v>125</v>
      </c>
      <c r="V10" s="14">
        <v>145014</v>
      </c>
      <c r="W10" s="14">
        <v>55211</v>
      </c>
      <c r="X10" s="14">
        <v>49827</v>
      </c>
      <c r="Y10" s="25">
        <v>752</v>
      </c>
      <c r="Z10" s="14">
        <v>5553</v>
      </c>
      <c r="AA10" s="25">
        <v>124</v>
      </c>
      <c r="AB10" s="14">
        <v>23850</v>
      </c>
      <c r="AC10" s="14">
        <v>9697</v>
      </c>
      <c r="AD10" s="14">
        <v>4969</v>
      </c>
      <c r="AE10" s="14">
        <v>4728</v>
      </c>
    </row>
    <row r="11" spans="1:31" x14ac:dyDescent="0.2">
      <c r="A11" s="20" t="s">
        <v>126</v>
      </c>
      <c r="B11" s="20" t="s">
        <v>405</v>
      </c>
      <c r="C11" s="20">
        <v>1974</v>
      </c>
      <c r="D11" s="20">
        <v>2876</v>
      </c>
      <c r="E11" s="20">
        <v>5546</v>
      </c>
      <c r="F11" s="20">
        <v>6107</v>
      </c>
      <c r="G11" s="20">
        <v>125768</v>
      </c>
      <c r="H11" s="20">
        <v>4.8557661726353285E-2</v>
      </c>
      <c r="I11" s="20">
        <v>35839.222000000002</v>
      </c>
      <c r="J11" s="20">
        <v>5.5079320639270568E-2</v>
      </c>
      <c r="K11" s="20" t="s">
        <v>127</v>
      </c>
      <c r="L11" s="20">
        <v>0.16711682673869227</v>
      </c>
      <c r="M11" s="20" t="s">
        <v>128</v>
      </c>
      <c r="N11" s="20" t="s">
        <v>129</v>
      </c>
      <c r="O11" s="20" t="s">
        <v>130</v>
      </c>
      <c r="P11" s="20" t="s">
        <v>58</v>
      </c>
      <c r="Q11" s="20" t="s">
        <v>131</v>
      </c>
      <c r="R11" s="20" t="s">
        <v>132</v>
      </c>
      <c r="S11" s="20" t="s">
        <v>133</v>
      </c>
      <c r="T11" s="20" t="s">
        <v>134</v>
      </c>
      <c r="U11" s="20" t="s">
        <v>135</v>
      </c>
      <c r="V11" s="14">
        <v>122549</v>
      </c>
      <c r="W11" s="14">
        <v>36273</v>
      </c>
      <c r="X11" s="14">
        <v>45572</v>
      </c>
      <c r="Y11" s="25">
        <v>562</v>
      </c>
      <c r="Z11" s="14">
        <v>3100</v>
      </c>
      <c r="AA11" s="25">
        <v>80</v>
      </c>
      <c r="AB11" s="14">
        <v>25104</v>
      </c>
      <c r="AC11" s="14">
        <v>11858</v>
      </c>
      <c r="AD11" s="14">
        <v>3786</v>
      </c>
      <c r="AE11" s="14">
        <v>8072</v>
      </c>
    </row>
    <row r="12" spans="1:31" x14ac:dyDescent="0.2">
      <c r="A12" s="20" t="s">
        <v>136</v>
      </c>
      <c r="B12" s="20" t="s">
        <v>423</v>
      </c>
      <c r="C12" s="20">
        <v>4808</v>
      </c>
      <c r="D12" s="20">
        <v>5293</v>
      </c>
      <c r="E12" s="20">
        <v>5928</v>
      </c>
      <c r="F12" s="20">
        <v>7356</v>
      </c>
      <c r="G12" s="20">
        <v>66082</v>
      </c>
      <c r="H12" s="20">
        <v>0.11131624345510124</v>
      </c>
      <c r="I12" s="20">
        <v>16695.896000000001</v>
      </c>
      <c r="J12" s="20">
        <v>0.28797496103233994</v>
      </c>
      <c r="K12" s="20" t="s">
        <v>137</v>
      </c>
      <c r="L12" s="20">
        <v>0.20159932064255892</v>
      </c>
      <c r="M12" s="20" t="s">
        <v>138</v>
      </c>
      <c r="N12" s="20" t="s">
        <v>139</v>
      </c>
      <c r="O12" s="20" t="s">
        <v>140</v>
      </c>
      <c r="P12" s="20" t="s">
        <v>141</v>
      </c>
      <c r="Q12" s="20" t="s">
        <v>120</v>
      </c>
      <c r="R12" s="20" t="s">
        <v>142</v>
      </c>
      <c r="S12" s="20" t="s">
        <v>143</v>
      </c>
      <c r="T12" s="20" t="s">
        <v>144</v>
      </c>
      <c r="U12" s="20" t="s">
        <v>145</v>
      </c>
      <c r="V12" s="14">
        <v>70655</v>
      </c>
      <c r="W12" s="14">
        <v>24410</v>
      </c>
      <c r="X12" s="14">
        <v>40444</v>
      </c>
      <c r="Y12" s="25">
        <v>118</v>
      </c>
      <c r="Z12" s="25">
        <v>948</v>
      </c>
      <c r="AA12" s="25">
        <v>11</v>
      </c>
      <c r="AB12" s="14">
        <v>2397</v>
      </c>
      <c r="AC12" s="14">
        <v>2327</v>
      </c>
      <c r="AD12" s="25">
        <v>682</v>
      </c>
      <c r="AE12" s="14">
        <v>1645</v>
      </c>
    </row>
    <row r="13" spans="1:31" x14ac:dyDescent="0.2">
      <c r="A13" s="20" t="s">
        <v>146</v>
      </c>
      <c r="B13" s="20" t="s">
        <v>403</v>
      </c>
      <c r="C13" s="20">
        <v>1037</v>
      </c>
      <c r="D13" s="20">
        <v>1260</v>
      </c>
      <c r="E13" s="20">
        <v>1573</v>
      </c>
      <c r="F13" s="20">
        <v>1855</v>
      </c>
      <c r="G13" s="20">
        <v>44082</v>
      </c>
      <c r="H13" s="20">
        <v>4.2080667846286467E-2</v>
      </c>
      <c r="I13" s="20">
        <v>31373.34</v>
      </c>
      <c r="J13" s="20">
        <v>3.3053541637581466E-2</v>
      </c>
      <c r="K13" s="20" t="s">
        <v>147</v>
      </c>
      <c r="L13" s="20">
        <v>0.15286914999513512</v>
      </c>
      <c r="M13" s="20" t="s">
        <v>148</v>
      </c>
      <c r="N13" s="20" t="s">
        <v>149</v>
      </c>
      <c r="O13" s="20" t="s">
        <v>150</v>
      </c>
      <c r="P13" s="20" t="s">
        <v>151</v>
      </c>
      <c r="Q13" s="20" t="s">
        <v>152</v>
      </c>
      <c r="R13" s="20" t="s">
        <v>153</v>
      </c>
      <c r="S13" s="20" t="s">
        <v>154</v>
      </c>
      <c r="T13" s="20" t="s">
        <v>59</v>
      </c>
      <c r="U13" s="20" t="s">
        <v>155</v>
      </c>
      <c r="V13" s="14">
        <v>133611</v>
      </c>
      <c r="W13" s="14">
        <v>86243</v>
      </c>
      <c r="X13" s="14">
        <v>27674</v>
      </c>
      <c r="Y13" s="25">
        <v>549</v>
      </c>
      <c r="Z13" s="14">
        <v>8986</v>
      </c>
      <c r="AA13" s="25">
        <v>135</v>
      </c>
      <c r="AB13" s="14">
        <v>1744</v>
      </c>
      <c r="AC13" s="14">
        <v>8280</v>
      </c>
      <c r="AD13" s="14">
        <v>2706</v>
      </c>
      <c r="AE13" s="14">
        <v>5574</v>
      </c>
    </row>
    <row r="14" spans="1:31" x14ac:dyDescent="0.2">
      <c r="A14" s="20" t="s">
        <v>156</v>
      </c>
      <c r="B14" s="20" t="s">
        <v>408</v>
      </c>
      <c r="C14" s="20">
        <v>7669</v>
      </c>
      <c r="D14" s="20">
        <v>8597</v>
      </c>
      <c r="E14" s="20">
        <v>10348</v>
      </c>
      <c r="F14" s="20">
        <v>11869</v>
      </c>
      <c r="G14" s="20">
        <v>155567</v>
      </c>
      <c r="H14" s="20">
        <v>7.6295101146129959E-2</v>
      </c>
      <c r="I14" s="20">
        <v>152080.72399999999</v>
      </c>
      <c r="J14" s="20">
        <v>5.0427166561884597E-2</v>
      </c>
      <c r="K14" s="20" t="s">
        <v>157</v>
      </c>
      <c r="L14" s="20">
        <v>0.19609014191878452</v>
      </c>
      <c r="M14" s="20" t="s">
        <v>158</v>
      </c>
      <c r="N14" s="20" t="s">
        <v>159</v>
      </c>
      <c r="O14" s="20" t="s">
        <v>160</v>
      </c>
      <c r="P14" s="20" t="s">
        <v>60</v>
      </c>
      <c r="Q14" s="20" t="s">
        <v>161</v>
      </c>
      <c r="R14" s="20" t="s">
        <v>112</v>
      </c>
      <c r="S14" s="20" t="s">
        <v>162</v>
      </c>
      <c r="T14" s="20" t="s">
        <v>163</v>
      </c>
      <c r="U14" s="20" t="s">
        <v>164</v>
      </c>
      <c r="V14" s="14">
        <v>902488</v>
      </c>
      <c r="W14" s="14">
        <v>507948</v>
      </c>
      <c r="X14" s="14">
        <v>278694</v>
      </c>
      <c r="Y14" s="14">
        <v>1896</v>
      </c>
      <c r="Z14" s="14">
        <v>43628</v>
      </c>
      <c r="AA14" s="25">
        <v>609</v>
      </c>
      <c r="AB14" s="14">
        <v>23227</v>
      </c>
      <c r="AC14" s="14">
        <v>46486</v>
      </c>
      <c r="AD14" s="14">
        <v>15601</v>
      </c>
      <c r="AE14" s="14">
        <v>30885</v>
      </c>
    </row>
    <row r="15" spans="1:31" x14ac:dyDescent="0.2">
      <c r="A15" s="20" t="s">
        <v>165</v>
      </c>
      <c r="B15" s="20" t="s">
        <v>422</v>
      </c>
      <c r="C15" s="20">
        <v>11592</v>
      </c>
      <c r="D15" s="20">
        <v>13697</v>
      </c>
      <c r="E15" s="20">
        <v>13510</v>
      </c>
      <c r="F15" s="20">
        <v>16340</v>
      </c>
      <c r="G15" s="20">
        <v>352376</v>
      </c>
      <c r="H15" s="20">
        <v>4.6370921969714166E-2</v>
      </c>
      <c r="I15" s="20">
        <v>79449.434999999998</v>
      </c>
      <c r="J15" s="20">
        <v>0.14590412128166802</v>
      </c>
      <c r="K15" s="20" t="s">
        <v>44</v>
      </c>
      <c r="L15" s="20">
        <v>0.18276536199963628</v>
      </c>
      <c r="M15" s="20" t="s">
        <v>166</v>
      </c>
      <c r="N15" s="20" t="s">
        <v>99</v>
      </c>
      <c r="O15" s="20" t="s">
        <v>167</v>
      </c>
      <c r="P15" s="20" t="s">
        <v>168</v>
      </c>
      <c r="Q15" s="20" t="s">
        <v>169</v>
      </c>
      <c r="R15" s="20" t="s">
        <v>111</v>
      </c>
      <c r="S15" s="20" t="s">
        <v>170</v>
      </c>
      <c r="T15" s="20" t="s">
        <v>171</v>
      </c>
      <c r="U15" s="20" t="s">
        <v>172</v>
      </c>
      <c r="V15" s="14">
        <v>395912</v>
      </c>
      <c r="W15" s="14">
        <v>243907</v>
      </c>
      <c r="X15" s="14">
        <v>92331</v>
      </c>
      <c r="Y15" s="25">
        <v>946</v>
      </c>
      <c r="Z15" s="14">
        <v>17789</v>
      </c>
      <c r="AA15" s="25">
        <v>296</v>
      </c>
      <c r="AB15" s="14">
        <v>11623</v>
      </c>
      <c r="AC15" s="14">
        <v>29020</v>
      </c>
      <c r="AD15" s="14">
        <v>13525</v>
      </c>
      <c r="AE15" s="14">
        <v>15495</v>
      </c>
    </row>
    <row r="16" spans="1:31" x14ac:dyDescent="0.2">
      <c r="A16" s="20" t="s">
        <v>173</v>
      </c>
      <c r="B16" s="20" t="s">
        <v>407</v>
      </c>
      <c r="C16" s="20">
        <v>14484</v>
      </c>
      <c r="D16" s="20">
        <v>19721</v>
      </c>
      <c r="E16" s="20">
        <v>19713</v>
      </c>
      <c r="F16" s="20">
        <v>25500</v>
      </c>
      <c r="G16" s="20">
        <v>171814</v>
      </c>
      <c r="H16" s="20">
        <v>0.14841631066152933</v>
      </c>
      <c r="I16" s="20">
        <v>157699.5</v>
      </c>
      <c r="J16" s="20">
        <v>9.1845567043649476E-2</v>
      </c>
      <c r="K16" s="20" t="s">
        <v>174</v>
      </c>
      <c r="L16" s="20">
        <v>0.18163717653933173</v>
      </c>
      <c r="M16" s="20" t="s">
        <v>175</v>
      </c>
      <c r="N16" s="20" t="s">
        <v>176</v>
      </c>
      <c r="O16" s="20" t="s">
        <v>177</v>
      </c>
      <c r="P16" s="20" t="s">
        <v>178</v>
      </c>
      <c r="Q16" s="20" t="s">
        <v>131</v>
      </c>
      <c r="R16" s="20" t="s">
        <v>179</v>
      </c>
      <c r="S16" s="20" t="s">
        <v>180</v>
      </c>
      <c r="T16" s="20" t="s">
        <v>181</v>
      </c>
      <c r="U16" s="20" t="s">
        <v>182</v>
      </c>
      <c r="V16" s="14">
        <v>869387</v>
      </c>
      <c r="W16" s="14">
        <v>512585</v>
      </c>
      <c r="X16" s="14">
        <v>251815</v>
      </c>
      <c r="Y16" s="14">
        <v>1873</v>
      </c>
      <c r="Z16" s="14">
        <v>32342</v>
      </c>
      <c r="AA16" s="25">
        <v>150</v>
      </c>
      <c r="AB16" s="14">
        <v>33805</v>
      </c>
      <c r="AC16" s="14">
        <v>36817</v>
      </c>
      <c r="AD16" s="14">
        <v>8114</v>
      </c>
      <c r="AE16" s="14">
        <v>28703</v>
      </c>
    </row>
    <row r="17" spans="1:31" x14ac:dyDescent="0.2">
      <c r="A17" s="20" t="s">
        <v>183</v>
      </c>
      <c r="B17" s="20" t="s">
        <v>420</v>
      </c>
      <c r="C17" s="20">
        <v>1324</v>
      </c>
      <c r="D17" s="20">
        <v>1873</v>
      </c>
      <c r="E17" s="20">
        <v>2082</v>
      </c>
      <c r="F17" s="20">
        <v>2597</v>
      </c>
      <c r="G17" s="20">
        <v>32420</v>
      </c>
      <c r="H17" s="20">
        <v>8.0104873534855028E-2</v>
      </c>
      <c r="I17" s="20">
        <v>16836.615999999998</v>
      </c>
      <c r="J17" s="20">
        <v>7.8638130132563461E-2</v>
      </c>
      <c r="K17" s="20" t="s">
        <v>33</v>
      </c>
      <c r="L17" s="20">
        <v>0.19147692966908827</v>
      </c>
      <c r="M17" s="20" t="s">
        <v>184</v>
      </c>
      <c r="N17" s="20" t="s">
        <v>35</v>
      </c>
      <c r="O17" s="20" t="s">
        <v>185</v>
      </c>
      <c r="P17" s="20" t="s">
        <v>186</v>
      </c>
      <c r="Q17" s="20" t="s">
        <v>187</v>
      </c>
      <c r="R17" s="20" t="s">
        <v>188</v>
      </c>
      <c r="S17" s="20" t="s">
        <v>189</v>
      </c>
      <c r="T17" s="20" t="s">
        <v>190</v>
      </c>
      <c r="U17" s="20" t="s">
        <v>191</v>
      </c>
      <c r="V17" s="14">
        <v>102686</v>
      </c>
      <c r="W17" s="14">
        <v>61565</v>
      </c>
      <c r="X17" s="14">
        <v>26049</v>
      </c>
      <c r="Y17" s="25">
        <v>490</v>
      </c>
      <c r="Z17" s="14">
        <v>1871</v>
      </c>
      <c r="AA17" s="25">
        <v>48</v>
      </c>
      <c r="AB17" s="14">
        <v>5485</v>
      </c>
      <c r="AC17" s="14">
        <v>7178</v>
      </c>
      <c r="AD17" s="14">
        <v>2856</v>
      </c>
      <c r="AE17" s="14">
        <v>4322</v>
      </c>
    </row>
    <row r="18" spans="1:31" x14ac:dyDescent="0.2">
      <c r="A18" s="20" t="s">
        <v>192</v>
      </c>
      <c r="B18" s="20" t="s">
        <v>414</v>
      </c>
      <c r="C18" s="20">
        <v>3070</v>
      </c>
      <c r="D18" s="20">
        <v>3110</v>
      </c>
      <c r="E18" s="20">
        <v>4441</v>
      </c>
      <c r="F18" s="20">
        <v>5520</v>
      </c>
      <c r="G18" s="20">
        <v>79579</v>
      </c>
      <c r="H18" s="20">
        <v>6.9365033488734462E-2</v>
      </c>
      <c r="I18" s="20">
        <v>77722.652000000002</v>
      </c>
      <c r="J18" s="20">
        <v>3.9499424183312738E-2</v>
      </c>
      <c r="K18" s="20" t="s">
        <v>114</v>
      </c>
      <c r="L18" s="20">
        <v>0.2143954361544694</v>
      </c>
      <c r="M18" s="20" t="s">
        <v>193</v>
      </c>
      <c r="N18" s="20" t="s">
        <v>194</v>
      </c>
      <c r="O18" s="20" t="s">
        <v>195</v>
      </c>
      <c r="P18" s="20" t="s">
        <v>196</v>
      </c>
      <c r="Q18" s="20" t="s">
        <v>197</v>
      </c>
      <c r="R18" s="20" t="s">
        <v>198</v>
      </c>
      <c r="S18" s="20" t="s">
        <v>199</v>
      </c>
      <c r="T18" s="20" t="s">
        <v>200</v>
      </c>
      <c r="U18" s="20" t="s">
        <v>201</v>
      </c>
      <c r="V18" s="14">
        <v>391249</v>
      </c>
      <c r="W18" s="14">
        <v>130678</v>
      </c>
      <c r="X18" s="14">
        <v>231679</v>
      </c>
      <c r="Y18" s="25">
        <v>723</v>
      </c>
      <c r="Z18" s="14">
        <v>11305</v>
      </c>
      <c r="AA18" s="25">
        <v>31</v>
      </c>
      <c r="AB18" s="14">
        <v>6852</v>
      </c>
      <c r="AC18" s="14">
        <v>9981</v>
      </c>
      <c r="AD18" s="14">
        <v>2782</v>
      </c>
      <c r="AE18" s="14">
        <v>7199</v>
      </c>
    </row>
    <row r="19" spans="1:31" x14ac:dyDescent="0.2">
      <c r="A19" s="20" t="s">
        <v>202</v>
      </c>
      <c r="B19" s="20" t="s">
        <v>395</v>
      </c>
      <c r="C19" s="20">
        <v>2705</v>
      </c>
      <c r="D19" s="20">
        <v>3371</v>
      </c>
      <c r="E19" s="20">
        <v>3571</v>
      </c>
      <c r="F19" s="20">
        <v>4031</v>
      </c>
      <c r="G19" s="20">
        <v>292933</v>
      </c>
      <c r="H19" s="20">
        <v>1.3760825854376256E-2</v>
      </c>
      <c r="I19" s="20">
        <v>176752.636</v>
      </c>
      <c r="J19" s="20">
        <v>1.5303873601070368E-2</v>
      </c>
      <c r="K19" s="20" t="s">
        <v>203</v>
      </c>
      <c r="L19" s="20">
        <v>0.16521790850773074</v>
      </c>
      <c r="M19" s="20" t="s">
        <v>204</v>
      </c>
      <c r="N19" s="20" t="s">
        <v>205</v>
      </c>
      <c r="O19" s="20" t="s">
        <v>206</v>
      </c>
      <c r="P19" s="20" t="s">
        <v>207</v>
      </c>
      <c r="Q19" s="20" t="s">
        <v>186</v>
      </c>
      <c r="R19" s="20" t="s">
        <v>208</v>
      </c>
      <c r="S19" s="20" t="s">
        <v>170</v>
      </c>
      <c r="T19" s="20" t="s">
        <v>161</v>
      </c>
      <c r="U19" s="20" t="s">
        <v>209</v>
      </c>
      <c r="V19" s="14">
        <v>689326</v>
      </c>
      <c r="W19" s="14">
        <v>359219</v>
      </c>
      <c r="X19" s="14">
        <v>166796</v>
      </c>
      <c r="Y19" s="14">
        <v>2127</v>
      </c>
      <c r="Z19" s="14">
        <v>67705</v>
      </c>
      <c r="AA19" s="25">
        <v>364</v>
      </c>
      <c r="AB19" s="14">
        <v>43173</v>
      </c>
      <c r="AC19" s="14">
        <v>49942</v>
      </c>
      <c r="AD19" s="14">
        <v>15515</v>
      </c>
      <c r="AE19" s="14">
        <v>34427</v>
      </c>
    </row>
    <row r="20" spans="1:31" x14ac:dyDescent="0.2">
      <c r="A20" s="20" t="s">
        <v>210</v>
      </c>
      <c r="B20" s="20" t="s">
        <v>413</v>
      </c>
      <c r="C20" s="20">
        <v>1860</v>
      </c>
      <c r="D20" s="20">
        <v>2222</v>
      </c>
      <c r="E20" s="20">
        <v>8354</v>
      </c>
      <c r="F20" s="20">
        <v>8642</v>
      </c>
      <c r="G20" s="20">
        <v>275972</v>
      </c>
      <c r="H20" s="20">
        <v>3.1314771063731102E-2</v>
      </c>
      <c r="I20" s="20">
        <v>94094.036000000007</v>
      </c>
      <c r="J20" s="20">
        <v>1.9767459013023948E-2</v>
      </c>
      <c r="K20" s="20" t="s">
        <v>211</v>
      </c>
      <c r="L20" s="20">
        <v>0.14771656585071702</v>
      </c>
      <c r="M20" s="20" t="s">
        <v>212</v>
      </c>
      <c r="N20" s="20" t="s">
        <v>213</v>
      </c>
      <c r="O20" s="20" t="s">
        <v>214</v>
      </c>
      <c r="P20" s="20" t="s">
        <v>215</v>
      </c>
      <c r="Q20" s="20" t="s">
        <v>216</v>
      </c>
      <c r="R20" s="20" t="s">
        <v>105</v>
      </c>
      <c r="S20" s="20" t="s">
        <v>217</v>
      </c>
      <c r="T20" s="20" t="s">
        <v>218</v>
      </c>
      <c r="U20" s="20" t="s">
        <v>219</v>
      </c>
      <c r="V20" s="14">
        <v>424536</v>
      </c>
      <c r="W20" s="14">
        <v>266834</v>
      </c>
      <c r="X20" s="14">
        <v>80114</v>
      </c>
      <c r="Y20" s="14">
        <v>5868</v>
      </c>
      <c r="Z20" s="14">
        <v>25100</v>
      </c>
      <c r="AA20" s="25">
        <v>116</v>
      </c>
      <c r="AB20" s="14">
        <v>21210</v>
      </c>
      <c r="AC20" s="14">
        <v>25294</v>
      </c>
      <c r="AD20" s="14">
        <v>5157</v>
      </c>
      <c r="AE20" s="14">
        <v>20137</v>
      </c>
    </row>
    <row r="21" spans="1:31" x14ac:dyDescent="0.2">
      <c r="A21" s="20" t="s">
        <v>220</v>
      </c>
      <c r="B21" s="20" t="s">
        <v>409</v>
      </c>
      <c r="C21" s="20">
        <v>4453</v>
      </c>
      <c r="D21" s="20">
        <v>5052</v>
      </c>
      <c r="E21" s="20">
        <v>6161</v>
      </c>
      <c r="F21" s="20">
        <v>7455</v>
      </c>
      <c r="G21" s="20">
        <v>119674</v>
      </c>
      <c r="H21" s="20">
        <v>6.2294232665407692E-2</v>
      </c>
      <c r="I21" s="20">
        <v>95308.290000000008</v>
      </c>
      <c r="J21" s="20">
        <v>4.6722063736533301E-2</v>
      </c>
      <c r="K21" s="20" t="s">
        <v>221</v>
      </c>
      <c r="L21" s="20">
        <v>0.19257346922986085</v>
      </c>
      <c r="M21" s="20" t="s">
        <v>222</v>
      </c>
      <c r="N21" s="20" t="s">
        <v>223</v>
      </c>
      <c r="O21" s="20" t="s">
        <v>224</v>
      </c>
      <c r="P21" s="20" t="s">
        <v>225</v>
      </c>
      <c r="Q21" s="20" t="s">
        <v>226</v>
      </c>
      <c r="R21" s="20" t="s">
        <v>101</v>
      </c>
      <c r="S21" s="20" t="s">
        <v>227</v>
      </c>
      <c r="T21" s="20" t="s">
        <v>228</v>
      </c>
      <c r="U21" s="20" t="s">
        <v>229</v>
      </c>
      <c r="V21" s="14">
        <v>491158</v>
      </c>
      <c r="W21" s="14">
        <v>296233</v>
      </c>
      <c r="X21" s="14">
        <v>135875</v>
      </c>
      <c r="Y21" s="14">
        <v>1702</v>
      </c>
      <c r="Z21" s="14">
        <v>13660</v>
      </c>
      <c r="AA21" s="14">
        <v>1228</v>
      </c>
      <c r="AB21" s="14">
        <v>18965</v>
      </c>
      <c r="AC21" s="14">
        <v>23495</v>
      </c>
      <c r="AD21" s="14">
        <v>6163</v>
      </c>
      <c r="AE21" s="14">
        <v>17332</v>
      </c>
    </row>
    <row r="22" spans="1:31" x14ac:dyDescent="0.2">
      <c r="A22" s="20" t="s">
        <v>230</v>
      </c>
      <c r="B22" s="20" t="s">
        <v>421</v>
      </c>
      <c r="C22" s="20">
        <v>7386</v>
      </c>
      <c r="D22" s="20">
        <v>8525</v>
      </c>
      <c r="E22" s="20">
        <v>10444</v>
      </c>
      <c r="F22" s="20">
        <v>12402</v>
      </c>
      <c r="G22" s="20">
        <v>207619</v>
      </c>
      <c r="H22" s="20">
        <v>5.9734417370279215E-2</v>
      </c>
      <c r="I22" s="20">
        <v>80253.394000000015</v>
      </c>
      <c r="J22" s="20">
        <v>9.2033490820338376E-2</v>
      </c>
      <c r="K22" s="20" t="s">
        <v>44</v>
      </c>
      <c r="L22" s="20">
        <v>0.20494964047665148</v>
      </c>
      <c r="M22" s="20" t="s">
        <v>231</v>
      </c>
      <c r="N22" s="20" t="s">
        <v>232</v>
      </c>
      <c r="O22" s="20" t="s">
        <v>233</v>
      </c>
      <c r="P22" s="20" t="s">
        <v>234</v>
      </c>
      <c r="Q22" s="20" t="s">
        <v>84</v>
      </c>
      <c r="R22" s="20" t="s">
        <v>235</v>
      </c>
      <c r="S22" s="20" t="s">
        <v>236</v>
      </c>
      <c r="T22" s="20" t="s">
        <v>237</v>
      </c>
      <c r="U22" s="20" t="s">
        <v>238</v>
      </c>
      <c r="V22" s="14">
        <v>304709</v>
      </c>
      <c r="W22" s="14">
        <v>141519</v>
      </c>
      <c r="X22" s="14">
        <v>139140</v>
      </c>
      <c r="Y22" s="25">
        <v>784</v>
      </c>
      <c r="Z22" s="14">
        <v>10266</v>
      </c>
      <c r="AA22" s="25">
        <v>112</v>
      </c>
      <c r="AB22" s="14">
        <v>3441</v>
      </c>
      <c r="AC22" s="14">
        <v>9447</v>
      </c>
      <c r="AD22" s="14">
        <v>1752</v>
      </c>
      <c r="AE22" s="14">
        <v>7695</v>
      </c>
    </row>
    <row r="23" spans="1:31" x14ac:dyDescent="0.2">
      <c r="A23" s="20" t="s">
        <v>239</v>
      </c>
      <c r="B23" s="20" t="s">
        <v>410</v>
      </c>
      <c r="C23" s="20">
        <v>20249</v>
      </c>
      <c r="D23" s="20">
        <v>38056</v>
      </c>
      <c r="E23" s="20">
        <v>36953</v>
      </c>
      <c r="F23" s="20">
        <v>52838</v>
      </c>
      <c r="G23" s="20">
        <v>362272</v>
      </c>
      <c r="H23" s="20">
        <v>0.1458517357123929</v>
      </c>
      <c r="I23" s="20">
        <v>110585.52800000001</v>
      </c>
      <c r="J23" s="20">
        <v>0.18310714219314483</v>
      </c>
      <c r="K23" s="20" t="s">
        <v>203</v>
      </c>
      <c r="L23" s="20">
        <v>0.20619645854599949</v>
      </c>
      <c r="M23" s="20" t="s">
        <v>240</v>
      </c>
      <c r="N23" s="20" t="s">
        <v>241</v>
      </c>
      <c r="O23" s="20" t="s">
        <v>242</v>
      </c>
      <c r="P23" s="20" t="s">
        <v>92</v>
      </c>
      <c r="Q23" s="20" t="s">
        <v>243</v>
      </c>
      <c r="R23" s="20" t="s">
        <v>69</v>
      </c>
      <c r="S23" s="20" t="s">
        <v>162</v>
      </c>
      <c r="T23" s="20" t="s">
        <v>244</v>
      </c>
      <c r="U23" s="20" t="s">
        <v>245</v>
      </c>
      <c r="V23" s="14">
        <v>644594</v>
      </c>
      <c r="W23" s="14">
        <v>377032</v>
      </c>
      <c r="X23" s="14">
        <v>78225</v>
      </c>
      <c r="Y23" s="14">
        <v>6168</v>
      </c>
      <c r="Z23" s="14">
        <v>43408</v>
      </c>
      <c r="AA23" s="14">
        <v>5521</v>
      </c>
      <c r="AB23" s="14">
        <v>81491</v>
      </c>
      <c r="AC23" s="14">
        <v>52749</v>
      </c>
      <c r="AD23" s="14">
        <v>24483</v>
      </c>
      <c r="AE23" s="14">
        <v>28266</v>
      </c>
    </row>
    <row r="24" spans="1:31" x14ac:dyDescent="0.2">
      <c r="A24" s="20" t="s">
        <v>246</v>
      </c>
      <c r="B24" s="20" t="s">
        <v>393</v>
      </c>
      <c r="C24" s="20">
        <v>5627</v>
      </c>
      <c r="D24" s="20">
        <v>5330</v>
      </c>
      <c r="E24" s="20">
        <v>5523</v>
      </c>
      <c r="F24" s="20">
        <v>6595</v>
      </c>
      <c r="G24" s="20">
        <v>99091</v>
      </c>
      <c r="H24" s="20">
        <v>6.655498481194054E-2</v>
      </c>
      <c r="I24" s="20">
        <v>91191.297000000006</v>
      </c>
      <c r="J24" s="20">
        <v>6.1705449808439498E-2</v>
      </c>
      <c r="K24" s="20" t="s">
        <v>247</v>
      </c>
      <c r="L24" s="20">
        <v>0.21619528697628856</v>
      </c>
      <c r="M24" s="20" t="s">
        <v>248</v>
      </c>
      <c r="N24" s="20" t="s">
        <v>249</v>
      </c>
      <c r="O24" s="20" t="s">
        <v>250</v>
      </c>
      <c r="P24" s="20" t="s">
        <v>168</v>
      </c>
      <c r="Q24" s="20" t="s">
        <v>251</v>
      </c>
      <c r="R24" s="20" t="s">
        <v>252</v>
      </c>
      <c r="S24" s="20" t="s">
        <v>253</v>
      </c>
      <c r="T24" s="20" t="s">
        <v>254</v>
      </c>
      <c r="U24" s="20" t="s">
        <v>255</v>
      </c>
      <c r="V24" s="14">
        <v>560447</v>
      </c>
      <c r="W24" s="14">
        <v>394098</v>
      </c>
      <c r="X24" s="14">
        <v>17319</v>
      </c>
      <c r="Y24" s="14">
        <v>25169</v>
      </c>
      <c r="Z24" s="14">
        <v>16972</v>
      </c>
      <c r="AA24" s="25">
        <v>479</v>
      </c>
      <c r="AB24" s="14">
        <v>54853</v>
      </c>
      <c r="AC24" s="14">
        <v>51557</v>
      </c>
      <c r="AD24" s="14">
        <v>32046</v>
      </c>
      <c r="AE24" s="14">
        <v>19511</v>
      </c>
    </row>
    <row r="25" spans="1:31" x14ac:dyDescent="0.2">
      <c r="A25" s="20" t="s">
        <v>256</v>
      </c>
      <c r="B25" s="20" t="s">
        <v>415</v>
      </c>
      <c r="C25" s="20">
        <v>75110</v>
      </c>
      <c r="D25" s="20">
        <v>42192</v>
      </c>
      <c r="E25" s="20">
        <v>75696</v>
      </c>
      <c r="F25" s="20">
        <v>81321</v>
      </c>
      <c r="G25" s="20">
        <v>2132397</v>
      </c>
      <c r="H25" s="20">
        <v>3.8135956859815502E-2</v>
      </c>
      <c r="I25" s="20">
        <v>2144816.352</v>
      </c>
      <c r="J25" s="20">
        <v>3.5019315257439815E-2</v>
      </c>
      <c r="K25" s="20" t="s">
        <v>86</v>
      </c>
      <c r="L25" s="20">
        <v>0.20596566499020472</v>
      </c>
      <c r="M25" s="20" t="s">
        <v>257</v>
      </c>
      <c r="N25" s="20" t="s">
        <v>258</v>
      </c>
      <c r="O25" s="20" t="s">
        <v>259</v>
      </c>
      <c r="P25" s="20" t="s">
        <v>260</v>
      </c>
      <c r="Q25" s="20" t="s">
        <v>261</v>
      </c>
      <c r="R25" s="20" t="s">
        <v>262</v>
      </c>
      <c r="S25" s="20" t="s">
        <v>263</v>
      </c>
      <c r="T25" s="20" t="s">
        <v>264</v>
      </c>
      <c r="U25" s="20" t="s">
        <v>265</v>
      </c>
      <c r="V25" s="14">
        <v>8379552</v>
      </c>
      <c r="W25" s="14">
        <v>3463286</v>
      </c>
      <c r="X25" s="14">
        <v>1996121</v>
      </c>
      <c r="Y25" s="14">
        <v>36884</v>
      </c>
      <c r="Z25" s="14">
        <v>1197261</v>
      </c>
      <c r="AA25" s="14">
        <v>5283</v>
      </c>
      <c r="AB25" s="14">
        <v>1209179</v>
      </c>
      <c r="AC25" s="14">
        <v>471538</v>
      </c>
      <c r="AD25" s="14">
        <v>231070</v>
      </c>
      <c r="AE25" s="14">
        <v>240468</v>
      </c>
    </row>
    <row r="26" spans="1:31" x14ac:dyDescent="0.2">
      <c r="A26" s="20" t="s">
        <v>266</v>
      </c>
      <c r="B26" s="20" t="s">
        <v>398</v>
      </c>
      <c r="C26" s="20">
        <v>7888</v>
      </c>
      <c r="D26" s="20">
        <v>9915</v>
      </c>
      <c r="E26" s="20">
        <v>9714</v>
      </c>
      <c r="F26" s="20">
        <v>12029</v>
      </c>
      <c r="G26" s="20">
        <v>143889</v>
      </c>
      <c r="H26" s="20">
        <v>8.3599163243889385E-2</v>
      </c>
      <c r="I26" s="20">
        <v>84743.255999999994</v>
      </c>
      <c r="J26" s="20">
        <v>9.3081153266048697E-2</v>
      </c>
      <c r="K26" s="20" t="s">
        <v>267</v>
      </c>
      <c r="L26" s="20">
        <v>0.18077750283295946</v>
      </c>
      <c r="M26" s="20" t="s">
        <v>268</v>
      </c>
      <c r="N26" s="20" t="s">
        <v>269</v>
      </c>
      <c r="O26" s="20" t="s">
        <v>270</v>
      </c>
      <c r="P26" s="20" t="s">
        <v>271</v>
      </c>
      <c r="Q26" s="20" t="s">
        <v>272</v>
      </c>
      <c r="R26" s="20" t="s">
        <v>273</v>
      </c>
      <c r="S26" s="20" t="s">
        <v>274</v>
      </c>
      <c r="T26" s="20" t="s">
        <v>261</v>
      </c>
      <c r="U26" s="20" t="s">
        <v>275</v>
      </c>
      <c r="V26" s="14">
        <v>302687</v>
      </c>
      <c r="W26" s="14">
        <v>152334</v>
      </c>
      <c r="X26" s="14">
        <v>125210</v>
      </c>
      <c r="Y26" s="25">
        <v>205</v>
      </c>
      <c r="Z26" s="14">
        <v>6614</v>
      </c>
      <c r="AA26" s="25">
        <v>157</v>
      </c>
      <c r="AB26" s="14">
        <v>4309</v>
      </c>
      <c r="AC26" s="14">
        <v>13858</v>
      </c>
      <c r="AD26" s="14">
        <v>2915</v>
      </c>
      <c r="AE26" s="14">
        <v>10943</v>
      </c>
    </row>
    <row r="27" spans="1:31" x14ac:dyDescent="0.2">
      <c r="A27" s="20" t="s">
        <v>276</v>
      </c>
      <c r="B27" s="20" t="s">
        <v>399</v>
      </c>
      <c r="C27" s="20">
        <v>4395</v>
      </c>
      <c r="D27" s="20">
        <v>4310</v>
      </c>
      <c r="E27" s="20">
        <v>1195</v>
      </c>
      <c r="F27" s="20">
        <v>2801</v>
      </c>
      <c r="G27" s="20">
        <v>99850</v>
      </c>
      <c r="H27" s="20">
        <v>2.8052078117175763E-2</v>
      </c>
      <c r="I27" s="20">
        <v>101628.51999999999</v>
      </c>
      <c r="J27" s="20">
        <v>4.324573456348671E-2</v>
      </c>
      <c r="K27" s="20" t="s">
        <v>277</v>
      </c>
      <c r="L27" s="20">
        <v>0.20960997153895719</v>
      </c>
      <c r="M27" s="20" t="s">
        <v>278</v>
      </c>
      <c r="N27" s="20" t="s">
        <v>279</v>
      </c>
      <c r="O27" s="20" t="s">
        <v>280</v>
      </c>
      <c r="P27" s="20" t="s">
        <v>216</v>
      </c>
      <c r="Q27" s="20" t="s">
        <v>121</v>
      </c>
      <c r="R27" s="20" t="s">
        <v>281</v>
      </c>
      <c r="S27" s="20" t="s">
        <v>282</v>
      </c>
      <c r="T27" s="20" t="s">
        <v>283</v>
      </c>
      <c r="U27" s="20" t="s">
        <v>284</v>
      </c>
      <c r="V27" s="14">
        <v>383331</v>
      </c>
      <c r="W27" s="14">
        <v>152216</v>
      </c>
      <c r="X27" s="14">
        <v>182546</v>
      </c>
      <c r="Y27" s="14">
        <v>1721</v>
      </c>
      <c r="Z27" s="14">
        <v>9495</v>
      </c>
      <c r="AA27" s="25">
        <v>243</v>
      </c>
      <c r="AB27" s="14">
        <v>14806</v>
      </c>
      <c r="AC27" s="14">
        <v>22304</v>
      </c>
      <c r="AD27" s="14">
        <v>5675</v>
      </c>
      <c r="AE27" s="14">
        <v>16629</v>
      </c>
    </row>
    <row r="28" spans="1:31" x14ac:dyDescent="0.2">
      <c r="A28" s="20" t="s">
        <v>285</v>
      </c>
      <c r="B28" s="20" t="s">
        <v>400</v>
      </c>
      <c r="C28" s="20">
        <v>12120</v>
      </c>
      <c r="D28" s="20">
        <v>15435</v>
      </c>
      <c r="E28" s="20">
        <v>15827</v>
      </c>
      <c r="F28" s="20">
        <v>19185</v>
      </c>
      <c r="G28" s="20">
        <v>238402</v>
      </c>
      <c r="H28" s="20">
        <v>8.0473318176860931E-2</v>
      </c>
      <c r="I28" s="20">
        <v>199806.92600000001</v>
      </c>
      <c r="J28" s="20">
        <v>6.0658557952090207E-2</v>
      </c>
      <c r="K28" s="20" t="s">
        <v>107</v>
      </c>
      <c r="L28" s="20">
        <v>0.1547140355356498</v>
      </c>
      <c r="M28" s="20" t="s">
        <v>286</v>
      </c>
      <c r="N28" s="20" t="s">
        <v>287</v>
      </c>
      <c r="O28" s="20" t="s">
        <v>288</v>
      </c>
      <c r="P28" s="20" t="s">
        <v>289</v>
      </c>
      <c r="Q28" s="20" t="s">
        <v>178</v>
      </c>
      <c r="R28" s="20" t="s">
        <v>208</v>
      </c>
      <c r="S28" s="20" t="s">
        <v>290</v>
      </c>
      <c r="T28" s="20" t="s">
        <v>291</v>
      </c>
      <c r="U28" s="20" t="s">
        <v>292</v>
      </c>
      <c r="V28" s="14">
        <v>889079</v>
      </c>
      <c r="W28" s="14">
        <v>510325</v>
      </c>
      <c r="X28" s="14">
        <v>259403</v>
      </c>
      <c r="Y28" s="14">
        <v>2198</v>
      </c>
      <c r="Z28" s="14">
        <v>52684</v>
      </c>
      <c r="AA28" s="25">
        <v>385</v>
      </c>
      <c r="AB28" s="14">
        <v>20264</v>
      </c>
      <c r="AC28" s="14">
        <v>43820</v>
      </c>
      <c r="AD28" s="14">
        <v>7437</v>
      </c>
      <c r="AE28" s="14">
        <v>36383</v>
      </c>
    </row>
    <row r="29" spans="1:31" x14ac:dyDescent="0.2">
      <c r="A29" s="20" t="s">
        <v>293</v>
      </c>
      <c r="B29" s="20" t="s">
        <v>416</v>
      </c>
      <c r="C29" s="20">
        <v>7690</v>
      </c>
      <c r="D29" s="20">
        <v>6800</v>
      </c>
      <c r="E29" s="20">
        <v>10770</v>
      </c>
      <c r="F29" s="20">
        <v>12013</v>
      </c>
      <c r="G29" s="20">
        <v>282465</v>
      </c>
      <c r="H29" s="20">
        <v>4.2529162905138689E-2</v>
      </c>
      <c r="I29" s="20">
        <v>289395</v>
      </c>
      <c r="J29" s="20">
        <v>2.6572677482333835E-2</v>
      </c>
      <c r="K29" s="20" t="s">
        <v>294</v>
      </c>
      <c r="L29" s="20">
        <v>0.19525573637190799</v>
      </c>
      <c r="M29" s="20" t="s">
        <v>295</v>
      </c>
      <c r="N29" s="20" t="s">
        <v>35</v>
      </c>
      <c r="O29" s="20" t="s">
        <v>296</v>
      </c>
      <c r="P29" s="20" t="s">
        <v>297</v>
      </c>
      <c r="Q29" s="20" t="s">
        <v>298</v>
      </c>
      <c r="R29" s="20" t="s">
        <v>179</v>
      </c>
      <c r="S29" s="20" t="s">
        <v>299</v>
      </c>
      <c r="T29" s="20" t="s">
        <v>300</v>
      </c>
      <c r="U29" s="20" t="s">
        <v>301</v>
      </c>
      <c r="V29" s="14">
        <v>1581531</v>
      </c>
      <c r="W29" s="14">
        <v>622027</v>
      </c>
      <c r="X29" s="14">
        <v>654092</v>
      </c>
      <c r="Y29" s="14">
        <v>5255</v>
      </c>
      <c r="Z29" s="14">
        <v>117274</v>
      </c>
      <c r="AA29" s="25">
        <v>588</v>
      </c>
      <c r="AB29" s="14">
        <v>114988</v>
      </c>
      <c r="AC29" s="14">
        <v>67307</v>
      </c>
      <c r="AD29" s="14">
        <v>20854</v>
      </c>
      <c r="AE29" s="14">
        <v>46453</v>
      </c>
    </row>
    <row r="30" spans="1:31" x14ac:dyDescent="0.2">
      <c r="A30" s="20" t="s">
        <v>302</v>
      </c>
      <c r="B30" s="20" t="s">
        <v>418</v>
      </c>
      <c r="C30" s="20">
        <v>5178</v>
      </c>
      <c r="D30" s="20">
        <v>5788</v>
      </c>
      <c r="E30" s="20">
        <v>8458</v>
      </c>
      <c r="F30" s="20">
        <v>9543</v>
      </c>
      <c r="G30" s="20">
        <v>193411</v>
      </c>
      <c r="H30" s="20">
        <v>4.9340523548298702E-2</v>
      </c>
      <c r="I30" s="20">
        <v>74884.368000000002</v>
      </c>
      <c r="J30" s="20">
        <v>6.9146607473538402E-2</v>
      </c>
      <c r="K30" s="20" t="s">
        <v>107</v>
      </c>
      <c r="L30" s="20">
        <v>0.20911691880804287</v>
      </c>
      <c r="M30" s="20" t="s">
        <v>303</v>
      </c>
      <c r="N30" s="20" t="s">
        <v>304</v>
      </c>
      <c r="O30" s="20" t="s">
        <v>305</v>
      </c>
      <c r="P30" s="20" t="s">
        <v>306</v>
      </c>
      <c r="Q30" s="20" t="s">
        <v>307</v>
      </c>
      <c r="R30" s="20" t="s">
        <v>308</v>
      </c>
      <c r="S30" s="20" t="s">
        <v>309</v>
      </c>
      <c r="T30" s="20" t="s">
        <v>310</v>
      </c>
      <c r="U30" s="20" t="s">
        <v>311</v>
      </c>
      <c r="V30" s="14">
        <v>301286</v>
      </c>
      <c r="W30" s="14">
        <v>199950</v>
      </c>
      <c r="X30" s="14">
        <v>69232</v>
      </c>
      <c r="Y30" s="25">
        <v>581</v>
      </c>
      <c r="Z30" s="14">
        <v>17570</v>
      </c>
      <c r="AA30" s="25">
        <v>170</v>
      </c>
      <c r="AB30" s="14">
        <v>2868</v>
      </c>
      <c r="AC30" s="14">
        <v>10915</v>
      </c>
      <c r="AD30" s="14">
        <v>1772</v>
      </c>
      <c r="AE30" s="14">
        <v>9143</v>
      </c>
    </row>
    <row r="31" spans="1:31" x14ac:dyDescent="0.2">
      <c r="A31" s="20" t="s">
        <v>312</v>
      </c>
      <c r="B31" s="20" t="s">
        <v>397</v>
      </c>
      <c r="C31" s="20">
        <v>6950</v>
      </c>
      <c r="D31" s="20">
        <v>5635</v>
      </c>
      <c r="E31" s="20">
        <v>7226</v>
      </c>
      <c r="F31" s="20">
        <v>8409</v>
      </c>
      <c r="G31" s="20">
        <v>61209</v>
      </c>
      <c r="H31" s="20">
        <v>0.13738175758466892</v>
      </c>
      <c r="I31" s="20">
        <v>25522.796000000002</v>
      </c>
      <c r="J31" s="20">
        <v>0.27230558908984737</v>
      </c>
      <c r="K31" s="20" t="s">
        <v>313</v>
      </c>
      <c r="L31" s="20">
        <v>0.21311870170241023</v>
      </c>
      <c r="M31" s="20" t="s">
        <v>314</v>
      </c>
      <c r="N31" s="20" t="s">
        <v>315</v>
      </c>
      <c r="O31" s="20" t="s">
        <v>316</v>
      </c>
      <c r="P31" s="20" t="s">
        <v>317</v>
      </c>
      <c r="Q31" s="20" t="s">
        <v>318</v>
      </c>
      <c r="R31" s="20" t="s">
        <v>111</v>
      </c>
      <c r="S31" s="20" t="s">
        <v>319</v>
      </c>
      <c r="T31" s="20" t="s">
        <v>320</v>
      </c>
      <c r="U31" s="20" t="s">
        <v>273</v>
      </c>
      <c r="V31" s="14">
        <v>137041</v>
      </c>
      <c r="W31" s="14">
        <v>101247</v>
      </c>
      <c r="X31" s="14">
        <v>28468</v>
      </c>
      <c r="Y31" s="25">
        <v>82</v>
      </c>
      <c r="Z31" s="14">
        <v>2855</v>
      </c>
      <c r="AA31" s="25">
        <v>241</v>
      </c>
      <c r="AB31" s="14">
        <v>1419</v>
      </c>
      <c r="AC31" s="14">
        <v>2729</v>
      </c>
      <c r="AD31" s="25">
        <v>470</v>
      </c>
      <c r="AE31" s="14">
        <v>2259</v>
      </c>
    </row>
    <row r="32" spans="1:31" x14ac:dyDescent="0.2">
      <c r="A32" s="20" t="s">
        <v>321</v>
      </c>
      <c r="B32" s="20" t="s">
        <v>411</v>
      </c>
      <c r="C32" s="20">
        <v>16217</v>
      </c>
      <c r="D32" s="20">
        <v>16058</v>
      </c>
      <c r="E32" s="20">
        <v>18022</v>
      </c>
      <c r="F32" s="20">
        <v>22997</v>
      </c>
      <c r="G32" s="20">
        <v>157847</v>
      </c>
      <c r="H32" s="20">
        <v>0.14569171412823811</v>
      </c>
      <c r="I32" s="20">
        <v>137596.728</v>
      </c>
      <c r="J32" s="20">
        <v>0.11785890722634043</v>
      </c>
      <c r="K32" s="20" t="s">
        <v>290</v>
      </c>
      <c r="L32" s="20">
        <v>0.19466132030541858</v>
      </c>
      <c r="M32" s="20" t="s">
        <v>322</v>
      </c>
      <c r="N32" s="20" t="s">
        <v>176</v>
      </c>
      <c r="O32" s="20" t="s">
        <v>323</v>
      </c>
      <c r="P32" s="20" t="s">
        <v>324</v>
      </c>
      <c r="Q32" s="20" t="s">
        <v>111</v>
      </c>
      <c r="R32" s="20" t="s">
        <v>243</v>
      </c>
      <c r="S32" s="20" t="s">
        <v>72</v>
      </c>
      <c r="T32" s="20" t="s">
        <v>229</v>
      </c>
      <c r="U32" s="20" t="s">
        <v>228</v>
      </c>
      <c r="V32" s="14">
        <v>650910</v>
      </c>
      <c r="W32" s="14">
        <v>181406</v>
      </c>
      <c r="X32" s="14">
        <v>419253</v>
      </c>
      <c r="Y32" s="14">
        <v>1329</v>
      </c>
      <c r="Z32" s="14">
        <v>11476</v>
      </c>
      <c r="AA32" s="25">
        <v>172</v>
      </c>
      <c r="AB32" s="14">
        <v>22895</v>
      </c>
      <c r="AC32" s="14">
        <v>14379</v>
      </c>
      <c r="AD32" s="14">
        <v>5456</v>
      </c>
      <c r="AE32" s="14">
        <v>8923</v>
      </c>
    </row>
    <row r="33" spans="1:31" x14ac:dyDescent="0.2">
      <c r="A33" s="20" t="s">
        <v>325</v>
      </c>
      <c r="B33" s="20" t="s">
        <v>394</v>
      </c>
      <c r="C33" s="20">
        <v>3396</v>
      </c>
      <c r="D33" s="20">
        <v>1750</v>
      </c>
      <c r="E33" s="20">
        <v>7356</v>
      </c>
      <c r="F33" s="20">
        <v>7341</v>
      </c>
      <c r="G33" s="20">
        <v>225010</v>
      </c>
      <c r="H33" s="20">
        <v>3.2625216657037465E-2</v>
      </c>
      <c r="I33" s="20">
        <v>215427.6</v>
      </c>
      <c r="J33" s="20">
        <v>1.5763996813778734E-2</v>
      </c>
      <c r="K33" s="20" t="s">
        <v>326</v>
      </c>
      <c r="L33" s="20">
        <v>0.13982287508075605</v>
      </c>
      <c r="M33" s="20" t="s">
        <v>327</v>
      </c>
      <c r="N33" s="20" t="s">
        <v>287</v>
      </c>
      <c r="O33" s="20" t="s">
        <v>328</v>
      </c>
      <c r="P33" s="20" t="s">
        <v>329</v>
      </c>
      <c r="Q33" s="20" t="s">
        <v>330</v>
      </c>
      <c r="R33" s="20" t="s">
        <v>42</v>
      </c>
      <c r="S33" s="20" t="s">
        <v>331</v>
      </c>
      <c r="T33" s="20" t="s">
        <v>332</v>
      </c>
      <c r="U33" s="20" t="s">
        <v>333</v>
      </c>
      <c r="V33" s="14">
        <v>965872</v>
      </c>
      <c r="W33" s="14">
        <v>670243</v>
      </c>
      <c r="X33" s="14">
        <v>75208</v>
      </c>
      <c r="Y33" s="14">
        <v>6978</v>
      </c>
      <c r="Z33" s="14">
        <v>74503</v>
      </c>
      <c r="AA33" s="25">
        <v>642</v>
      </c>
      <c r="AB33" s="14">
        <v>75561</v>
      </c>
      <c r="AC33" s="14">
        <v>62737</v>
      </c>
      <c r="AD33" s="14">
        <v>28621</v>
      </c>
      <c r="AE33" s="14">
        <v>34116</v>
      </c>
    </row>
    <row r="34" spans="1:31" x14ac:dyDescent="0.2">
      <c r="A34" s="20" t="s">
        <v>334</v>
      </c>
      <c r="B34" s="20" t="s">
        <v>401</v>
      </c>
      <c r="C34" s="20">
        <v>21198</v>
      </c>
      <c r="D34" s="20">
        <v>23478</v>
      </c>
      <c r="E34" s="20">
        <v>33221</v>
      </c>
      <c r="F34" s="20">
        <v>39373</v>
      </c>
      <c r="G34" s="20">
        <v>464121</v>
      </c>
      <c r="H34" s="20">
        <v>8.483348092415556E-2</v>
      </c>
      <c r="I34" s="20">
        <v>307880.326</v>
      </c>
      <c r="J34" s="20">
        <v>6.885142768102695E-2</v>
      </c>
      <c r="K34" s="20" t="s">
        <v>221</v>
      </c>
      <c r="L34" s="20">
        <v>0.15568631493091811</v>
      </c>
      <c r="M34" s="20" t="s">
        <v>335</v>
      </c>
      <c r="N34" s="20" t="s">
        <v>336</v>
      </c>
      <c r="O34" s="20" t="s">
        <v>337</v>
      </c>
      <c r="P34" s="20" t="s">
        <v>338</v>
      </c>
      <c r="Q34" s="20" t="s">
        <v>260</v>
      </c>
      <c r="R34" s="20" t="s">
        <v>339</v>
      </c>
      <c r="S34" s="20" t="s">
        <v>340</v>
      </c>
      <c r="T34" s="20" t="s">
        <v>341</v>
      </c>
      <c r="U34" s="20" t="s">
        <v>342</v>
      </c>
      <c r="V34" s="14">
        <v>1338846</v>
      </c>
      <c r="W34" s="14">
        <v>773172</v>
      </c>
      <c r="X34" s="14">
        <v>325324</v>
      </c>
      <c r="Y34" s="14">
        <v>4459</v>
      </c>
      <c r="Z34" s="14">
        <v>48320</v>
      </c>
      <c r="AA34" s="25">
        <v>533</v>
      </c>
      <c r="AB34" s="14">
        <v>101705</v>
      </c>
      <c r="AC34" s="14">
        <v>85333</v>
      </c>
      <c r="AD34" s="14">
        <v>56767</v>
      </c>
      <c r="AE34" s="14">
        <v>28566</v>
      </c>
    </row>
    <row r="35" spans="1:31" x14ac:dyDescent="0.2">
      <c r="A35" s="20" t="s">
        <v>343</v>
      </c>
      <c r="B35" s="20" t="s">
        <v>402</v>
      </c>
      <c r="C35" s="20">
        <v>19505</v>
      </c>
      <c r="D35" s="20">
        <v>21672</v>
      </c>
      <c r="E35" s="20">
        <v>31935</v>
      </c>
      <c r="F35" s="20">
        <v>36707</v>
      </c>
      <c r="G35" s="20">
        <v>381009</v>
      </c>
      <c r="H35" s="20">
        <v>9.6341556236204398E-2</v>
      </c>
      <c r="I35" s="20">
        <v>132116.63999999998</v>
      </c>
      <c r="J35" s="20">
        <v>0.14763469612911745</v>
      </c>
      <c r="K35" s="20" t="s">
        <v>174</v>
      </c>
      <c r="L35" s="20">
        <v>0.14530144437308692</v>
      </c>
      <c r="M35" s="20" t="s">
        <v>344</v>
      </c>
      <c r="N35" s="20" t="s">
        <v>345</v>
      </c>
      <c r="O35" s="20" t="s">
        <v>346</v>
      </c>
      <c r="P35" s="20" t="s">
        <v>347</v>
      </c>
      <c r="Q35" s="20" t="s">
        <v>60</v>
      </c>
      <c r="R35" s="20" t="s">
        <v>348</v>
      </c>
      <c r="S35" s="20" t="s">
        <v>349</v>
      </c>
      <c r="T35" s="20" t="s">
        <v>350</v>
      </c>
      <c r="U35" s="20" t="s">
        <v>351</v>
      </c>
      <c r="V35" s="14">
        <v>892221</v>
      </c>
      <c r="W35" s="14">
        <v>535854</v>
      </c>
      <c r="X35" s="14">
        <v>165406</v>
      </c>
      <c r="Y35" s="14">
        <v>4562</v>
      </c>
      <c r="Z35" s="14">
        <v>43134</v>
      </c>
      <c r="AA35" s="25">
        <v>658</v>
      </c>
      <c r="AB35" s="14">
        <v>88464</v>
      </c>
      <c r="AC35" s="14">
        <v>54143</v>
      </c>
      <c r="AD35" s="14">
        <v>26566</v>
      </c>
      <c r="AE35" s="14">
        <v>27577</v>
      </c>
    </row>
    <row r="36" spans="1:31" x14ac:dyDescent="0.2">
      <c r="A36" s="20" t="s">
        <v>352</v>
      </c>
      <c r="B36" s="20" t="s">
        <v>406</v>
      </c>
      <c r="C36" s="20">
        <v>34630</v>
      </c>
      <c r="D36" s="20">
        <v>38193</v>
      </c>
      <c r="E36" s="20">
        <v>63277</v>
      </c>
      <c r="F36" s="20">
        <v>72588</v>
      </c>
      <c r="G36" s="20">
        <v>768357</v>
      </c>
      <c r="H36" s="20">
        <v>9.4471710415861374E-2</v>
      </c>
      <c r="I36" s="20">
        <v>499526.21699999995</v>
      </c>
      <c r="J36" s="20">
        <v>6.9325690667402962E-2</v>
      </c>
      <c r="K36" s="20" t="s">
        <v>353</v>
      </c>
      <c r="L36" s="20">
        <v>0.1589261459478013</v>
      </c>
      <c r="M36" s="20" t="s">
        <v>354</v>
      </c>
      <c r="N36" s="20" t="s">
        <v>355</v>
      </c>
      <c r="O36" s="20" t="s">
        <v>356</v>
      </c>
      <c r="P36" s="20" t="s">
        <v>262</v>
      </c>
      <c r="Q36" s="20" t="s">
        <v>357</v>
      </c>
      <c r="R36" s="20" t="s">
        <v>358</v>
      </c>
      <c r="S36" s="20" t="s">
        <v>114</v>
      </c>
      <c r="T36" s="20" t="s">
        <v>359</v>
      </c>
      <c r="U36" s="20" t="s">
        <v>360</v>
      </c>
      <c r="V36" s="14">
        <v>2313238</v>
      </c>
      <c r="W36" s="14">
        <v>1192226</v>
      </c>
      <c r="X36" s="14">
        <v>528145</v>
      </c>
      <c r="Y36" s="14">
        <v>8012</v>
      </c>
      <c r="Z36" s="14">
        <v>158853</v>
      </c>
      <c r="AA36" s="14">
        <v>1088</v>
      </c>
      <c r="AB36" s="14">
        <v>262512</v>
      </c>
      <c r="AC36" s="14">
        <v>162402</v>
      </c>
      <c r="AD36" s="14">
        <v>111421</v>
      </c>
      <c r="AE36" s="14">
        <v>50981</v>
      </c>
    </row>
    <row r="37" spans="1:31" x14ac:dyDescent="0.2">
      <c r="A37" s="20" t="s">
        <v>361</v>
      </c>
      <c r="B37" s="20" t="s">
        <v>419</v>
      </c>
      <c r="C37" s="20">
        <v>8458</v>
      </c>
      <c r="D37" s="20">
        <v>4538</v>
      </c>
      <c r="E37" s="20">
        <v>8902</v>
      </c>
      <c r="F37" s="20">
        <v>8723</v>
      </c>
      <c r="G37" s="20">
        <v>82080</v>
      </c>
      <c r="H37" s="20">
        <v>0.1062743664717349</v>
      </c>
      <c r="I37" s="20">
        <v>51235.814999999995</v>
      </c>
      <c r="J37" s="20">
        <v>0.16507983721933575</v>
      </c>
      <c r="K37" s="20" t="s">
        <v>362</v>
      </c>
      <c r="L37" s="20">
        <v>0.19315718068515442</v>
      </c>
      <c r="M37" s="20" t="s">
        <v>363</v>
      </c>
      <c r="N37" s="20" t="s">
        <v>364</v>
      </c>
      <c r="O37" s="20" t="s">
        <v>365</v>
      </c>
      <c r="P37" s="20" t="s">
        <v>366</v>
      </c>
      <c r="Q37" s="20" t="s">
        <v>367</v>
      </c>
      <c r="R37" s="20" t="s">
        <v>368</v>
      </c>
      <c r="S37" s="20" t="s">
        <v>369</v>
      </c>
      <c r="T37" s="20" t="s">
        <v>370</v>
      </c>
      <c r="U37" s="20" t="s">
        <v>371</v>
      </c>
      <c r="V37" s="14">
        <v>229233</v>
      </c>
      <c r="W37" s="14">
        <v>103624</v>
      </c>
      <c r="X37" s="14">
        <v>105692</v>
      </c>
      <c r="Y37" s="25">
        <v>369</v>
      </c>
      <c r="Z37" s="14">
        <v>4765</v>
      </c>
      <c r="AA37" s="25">
        <v>28</v>
      </c>
      <c r="AB37" s="14">
        <v>5263</v>
      </c>
      <c r="AC37" s="14">
        <v>9492</v>
      </c>
      <c r="AD37" s="14">
        <v>1484</v>
      </c>
      <c r="AE37" s="14">
        <v>8008</v>
      </c>
    </row>
    <row r="38" spans="1:31" x14ac:dyDescent="0.2">
      <c r="A38" s="20" t="s">
        <v>372</v>
      </c>
      <c r="B38" s="20" t="s">
        <v>412</v>
      </c>
      <c r="C38" s="20">
        <v>8990</v>
      </c>
      <c r="D38" s="20">
        <v>8086</v>
      </c>
      <c r="E38" s="20">
        <v>10556</v>
      </c>
      <c r="F38" s="20">
        <v>12795</v>
      </c>
      <c r="G38" s="20">
        <v>193121</v>
      </c>
      <c r="H38" s="20">
        <v>6.6253799431444535E-2</v>
      </c>
      <c r="I38" s="20">
        <v>135931.611</v>
      </c>
      <c r="J38" s="20">
        <v>6.6136198444672292E-2</v>
      </c>
      <c r="K38" s="20" t="s">
        <v>362</v>
      </c>
      <c r="L38" s="20">
        <v>0.15581904297484683</v>
      </c>
      <c r="M38" s="20" t="s">
        <v>373</v>
      </c>
      <c r="N38" s="20" t="s">
        <v>374</v>
      </c>
      <c r="O38" s="20" t="s">
        <v>375</v>
      </c>
      <c r="P38" s="20" t="s">
        <v>376</v>
      </c>
      <c r="Q38" s="20" t="s">
        <v>81</v>
      </c>
      <c r="R38" s="20" t="s">
        <v>377</v>
      </c>
      <c r="S38" s="20" t="s">
        <v>162</v>
      </c>
      <c r="T38" s="20" t="s">
        <v>378</v>
      </c>
      <c r="U38" s="20" t="s">
        <v>379</v>
      </c>
      <c r="V38" s="14">
        <v>592649</v>
      </c>
      <c r="W38" s="14">
        <v>249190</v>
      </c>
      <c r="X38" s="14">
        <v>229893</v>
      </c>
      <c r="Y38" s="14">
        <v>3165</v>
      </c>
      <c r="Z38" s="14">
        <v>27253</v>
      </c>
      <c r="AA38" s="25">
        <v>228</v>
      </c>
      <c r="AB38" s="14">
        <v>49551</v>
      </c>
      <c r="AC38" s="14">
        <v>33369</v>
      </c>
      <c r="AD38" s="14">
        <v>12590</v>
      </c>
      <c r="AE38" s="14">
        <v>20779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V1000"/>
  <sheetViews>
    <sheetView workbookViewId="0"/>
  </sheetViews>
  <sheetFormatPr baseColWidth="10" defaultColWidth="11.1640625" defaultRowHeight="15" customHeight="1" x14ac:dyDescent="0.2"/>
  <cols>
    <col min="1" max="1" width="24.1640625" customWidth="1"/>
    <col min="31" max="48" width="8.1640625" customWidth="1"/>
  </cols>
  <sheetData>
    <row r="1" spans="1:48" x14ac:dyDescent="0.2">
      <c r="A1" s="20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0" t="s">
        <v>18</v>
      </c>
      <c r="P1" s="20" t="s">
        <v>19</v>
      </c>
      <c r="Q1" s="20" t="s">
        <v>20</v>
      </c>
      <c r="R1" s="20" t="s">
        <v>21</v>
      </c>
      <c r="S1" s="20" t="s">
        <v>22</v>
      </c>
      <c r="T1" s="20" t="s">
        <v>23</v>
      </c>
      <c r="U1" s="20" t="s">
        <v>24</v>
      </c>
      <c r="V1" s="20" t="s">
        <v>380</v>
      </c>
      <c r="W1" s="20" t="s">
        <v>381</v>
      </c>
      <c r="X1" s="20" t="s">
        <v>382</v>
      </c>
      <c r="Y1" s="20" t="s">
        <v>383</v>
      </c>
      <c r="Z1" s="20" t="s">
        <v>384</v>
      </c>
      <c r="AA1" s="20" t="s">
        <v>385</v>
      </c>
      <c r="AB1" s="20" t="s">
        <v>386</v>
      </c>
      <c r="AC1" s="20" t="s">
        <v>387</v>
      </c>
      <c r="AD1" s="20" t="s">
        <v>435</v>
      </c>
      <c r="AE1" s="20" t="s">
        <v>436</v>
      </c>
      <c r="AF1" s="26" t="s">
        <v>16</v>
      </c>
      <c r="AG1" s="27" t="s">
        <v>17</v>
      </c>
      <c r="AH1" s="27" t="s">
        <v>437</v>
      </c>
      <c r="AI1" s="27" t="s">
        <v>438</v>
      </c>
      <c r="AJ1" s="27" t="s">
        <v>18</v>
      </c>
      <c r="AK1" s="27" t="s">
        <v>439</v>
      </c>
      <c r="AL1" s="27" t="s">
        <v>440</v>
      </c>
      <c r="AM1" s="27" t="s">
        <v>441</v>
      </c>
      <c r="AN1" s="27" t="s">
        <v>19</v>
      </c>
      <c r="AO1" s="27" t="s">
        <v>20</v>
      </c>
      <c r="AP1" s="27" t="s">
        <v>21</v>
      </c>
      <c r="AQ1" s="27" t="s">
        <v>22</v>
      </c>
      <c r="AR1" s="27" t="s">
        <v>442</v>
      </c>
      <c r="AS1" s="27" t="s">
        <v>443</v>
      </c>
      <c r="AT1" s="27" t="s">
        <v>444</v>
      </c>
      <c r="AU1" s="27" t="s">
        <v>23</v>
      </c>
      <c r="AV1" s="27" t="s">
        <v>24</v>
      </c>
    </row>
    <row r="2" spans="1:48" x14ac:dyDescent="0.2">
      <c r="A2" s="20" t="s">
        <v>32</v>
      </c>
      <c r="B2" s="20" t="s">
        <v>424</v>
      </c>
      <c r="C2" s="20">
        <v>6346</v>
      </c>
      <c r="D2" s="20">
        <v>9300</v>
      </c>
      <c r="E2" s="20">
        <v>17612</v>
      </c>
      <c r="F2" s="20">
        <v>19461</v>
      </c>
      <c r="G2" s="20">
        <v>465065</v>
      </c>
      <c r="H2" s="20">
        <v>4.1845763495425368E-2</v>
      </c>
      <c r="I2" s="20">
        <v>469663.14300000004</v>
      </c>
      <c r="J2" s="20">
        <v>1.3511811805083457E-2</v>
      </c>
      <c r="K2" s="20">
        <v>0.06</v>
      </c>
      <c r="L2" s="20">
        <v>0.24053471889056838</v>
      </c>
      <c r="M2" s="20">
        <v>1385437</v>
      </c>
      <c r="N2" s="20">
        <v>2.5</v>
      </c>
      <c r="O2" s="20">
        <v>372439</v>
      </c>
      <c r="P2" s="20">
        <v>0.29399999999999998</v>
      </c>
      <c r="Q2" s="20">
        <v>0.42199999999999999</v>
      </c>
      <c r="R2" s="20">
        <v>0.28499999999999998</v>
      </c>
      <c r="S2" s="20">
        <v>0.122</v>
      </c>
      <c r="T2" s="20">
        <v>0.66100000000000003</v>
      </c>
      <c r="U2" s="20">
        <v>0.33900000000000002</v>
      </c>
      <c r="V2" s="20">
        <v>3570549</v>
      </c>
      <c r="W2" s="20">
        <v>2649994</v>
      </c>
      <c r="X2" s="20">
        <v>382161</v>
      </c>
      <c r="Y2" s="20">
        <v>9079</v>
      </c>
      <c r="Z2" s="20">
        <v>163262</v>
      </c>
      <c r="AA2" s="20">
        <v>1189</v>
      </c>
      <c r="AB2" s="20">
        <v>192217</v>
      </c>
      <c r="AC2" s="20">
        <v>172647</v>
      </c>
      <c r="AD2" s="20">
        <v>66586</v>
      </c>
      <c r="AE2" s="20">
        <v>106061</v>
      </c>
      <c r="AF2" s="14">
        <v>1385437</v>
      </c>
      <c r="AG2" s="25">
        <v>2.5</v>
      </c>
      <c r="AH2" s="14">
        <v>902996</v>
      </c>
      <c r="AI2" s="25">
        <v>3.08</v>
      </c>
      <c r="AJ2" s="14">
        <v>372439</v>
      </c>
      <c r="AK2" s="28">
        <v>0.20599999999999999</v>
      </c>
      <c r="AL2" s="28">
        <v>0.17499999999999999</v>
      </c>
      <c r="AM2" s="28">
        <v>0.61899999999999999</v>
      </c>
      <c r="AN2" s="28">
        <v>0.29399999999999998</v>
      </c>
      <c r="AO2" s="28">
        <v>0.42199999999999999</v>
      </c>
      <c r="AP2" s="28">
        <v>0.28499999999999998</v>
      </c>
      <c r="AQ2" s="28">
        <v>0.122</v>
      </c>
      <c r="AR2" s="28">
        <v>0.66</v>
      </c>
      <c r="AS2" s="28">
        <v>0.33200000000000002</v>
      </c>
      <c r="AT2" s="28">
        <v>8.0000000000000002E-3</v>
      </c>
      <c r="AU2" s="28">
        <v>0.66100000000000003</v>
      </c>
      <c r="AV2" s="28">
        <v>0.33900000000000002</v>
      </c>
    </row>
    <row r="3" spans="1:48" x14ac:dyDescent="0.2">
      <c r="A3" s="20" t="s">
        <v>43</v>
      </c>
      <c r="B3" s="20" t="s">
        <v>425</v>
      </c>
      <c r="C3" s="20">
        <v>7413</v>
      </c>
      <c r="D3" s="20">
        <v>8323</v>
      </c>
      <c r="E3" s="20">
        <v>8655</v>
      </c>
      <c r="F3" s="20">
        <v>10830</v>
      </c>
      <c r="G3" s="20">
        <v>104542</v>
      </c>
      <c r="H3" s="20">
        <v>0.10359472747795144</v>
      </c>
      <c r="I3" s="20">
        <v>106092.55799999999</v>
      </c>
      <c r="J3" s="20">
        <v>6.9872949995229638E-2</v>
      </c>
      <c r="K3" s="20">
        <v>5.8000000000000003E-2</v>
      </c>
      <c r="L3" s="20">
        <v>0.25682896911062447</v>
      </c>
      <c r="M3" s="20">
        <v>370953</v>
      </c>
      <c r="N3" s="20">
        <v>2.54</v>
      </c>
      <c r="O3" s="20">
        <v>90822</v>
      </c>
      <c r="P3" s="20">
        <v>0.28000000000000003</v>
      </c>
      <c r="Q3" s="20">
        <v>0.44400000000000001</v>
      </c>
      <c r="R3" s="20">
        <v>0.28100000000000003</v>
      </c>
      <c r="S3" s="20">
        <v>0.11600000000000001</v>
      </c>
      <c r="T3" s="20">
        <v>0.71399999999999997</v>
      </c>
      <c r="U3" s="20">
        <v>0.28599999999999998</v>
      </c>
      <c r="V3" s="20">
        <v>967679</v>
      </c>
      <c r="W3" s="20">
        <v>652587</v>
      </c>
      <c r="X3" s="20">
        <v>212795</v>
      </c>
      <c r="Y3" s="20">
        <v>3560</v>
      </c>
      <c r="Z3" s="20">
        <v>38528</v>
      </c>
      <c r="AA3" s="20">
        <v>705</v>
      </c>
      <c r="AB3" s="20">
        <v>21937</v>
      </c>
      <c r="AC3" s="20">
        <v>37567</v>
      </c>
      <c r="AD3" s="20">
        <v>8973</v>
      </c>
      <c r="AE3" s="20">
        <v>28594</v>
      </c>
      <c r="AF3" s="14">
        <v>370953</v>
      </c>
      <c r="AG3" s="25">
        <v>2.54</v>
      </c>
      <c r="AH3" s="14">
        <v>243012</v>
      </c>
      <c r="AI3" s="25">
        <v>3.11</v>
      </c>
      <c r="AJ3" s="14">
        <v>90822</v>
      </c>
      <c r="AK3" s="28">
        <v>0.19400000000000001</v>
      </c>
      <c r="AL3" s="28">
        <v>0.20399999999999999</v>
      </c>
      <c r="AM3" s="28">
        <v>0.60199999999999998</v>
      </c>
      <c r="AN3" s="28">
        <v>0.28000000000000003</v>
      </c>
      <c r="AO3" s="28">
        <v>0.44400000000000001</v>
      </c>
      <c r="AP3" s="28">
        <v>0.28100000000000003</v>
      </c>
      <c r="AQ3" s="28">
        <v>0.11600000000000001</v>
      </c>
      <c r="AR3" s="28">
        <v>0.75900000000000001</v>
      </c>
      <c r="AS3" s="28">
        <v>0.17399999999999999</v>
      </c>
      <c r="AT3" s="28">
        <v>6.7000000000000004E-2</v>
      </c>
      <c r="AU3" s="28">
        <v>0.71399999999999997</v>
      </c>
      <c r="AV3" s="28">
        <v>0.28599999999999998</v>
      </c>
    </row>
    <row r="4" spans="1:48" x14ac:dyDescent="0.2">
      <c r="A4" s="20" t="s">
        <v>54</v>
      </c>
      <c r="B4" s="20" t="s">
        <v>426</v>
      </c>
      <c r="C4" s="20">
        <v>40915</v>
      </c>
      <c r="D4" s="20">
        <v>52877</v>
      </c>
      <c r="E4" s="20">
        <v>53210</v>
      </c>
      <c r="F4" s="20">
        <v>66333</v>
      </c>
      <c r="G4" s="20">
        <v>794237</v>
      </c>
      <c r="H4" s="20">
        <v>8.3517892014600179E-2</v>
      </c>
      <c r="I4" s="20">
        <v>793844.85</v>
      </c>
      <c r="J4" s="20">
        <v>5.1540297830237232E-2</v>
      </c>
      <c r="K4" s="20">
        <v>4.7E-2</v>
      </c>
      <c r="L4" s="20">
        <v>0.2199506547289915</v>
      </c>
      <c r="M4" s="20">
        <v>2602770</v>
      </c>
      <c r="N4" s="20">
        <v>2.5</v>
      </c>
      <c r="O4" s="20">
        <v>716930</v>
      </c>
      <c r="P4" s="20">
        <v>0.307</v>
      </c>
      <c r="Q4" s="20">
        <v>0.38700000000000001</v>
      </c>
      <c r="R4" s="20">
        <v>0.28999999999999998</v>
      </c>
      <c r="S4" s="20">
        <v>0.114</v>
      </c>
      <c r="T4" s="20">
        <v>0.69499999999999995</v>
      </c>
      <c r="U4" s="20">
        <v>0.30499999999999999</v>
      </c>
      <c r="V4" s="20">
        <v>6696893</v>
      </c>
      <c r="W4" s="20">
        <v>5510354</v>
      </c>
      <c r="X4" s="20">
        <v>631923</v>
      </c>
      <c r="Y4" s="20">
        <v>14030</v>
      </c>
      <c r="Z4" s="20">
        <v>158705</v>
      </c>
      <c r="AA4" s="20">
        <v>2205</v>
      </c>
      <c r="AB4" s="20">
        <v>157085</v>
      </c>
      <c r="AC4" s="20">
        <v>222591</v>
      </c>
      <c r="AD4" s="20">
        <v>61517</v>
      </c>
      <c r="AE4" s="20">
        <v>161074</v>
      </c>
      <c r="AF4" s="14">
        <v>1252150</v>
      </c>
      <c r="AG4" s="25">
        <v>3.15</v>
      </c>
      <c r="AH4" s="14">
        <v>1252150</v>
      </c>
      <c r="AI4" s="25">
        <v>3.12</v>
      </c>
      <c r="AJ4" s="14">
        <v>475434</v>
      </c>
      <c r="AK4" s="28">
        <v>0.215</v>
      </c>
      <c r="AL4" s="28">
        <v>0.22</v>
      </c>
      <c r="AM4" s="28">
        <v>0.56599999999999995</v>
      </c>
      <c r="AN4" s="28">
        <v>0.40799999999999997</v>
      </c>
      <c r="AO4" s="28">
        <v>0.38700000000000001</v>
      </c>
      <c r="AP4" s="25" t="s">
        <v>445</v>
      </c>
      <c r="AQ4" s="25" t="s">
        <v>445</v>
      </c>
      <c r="AR4" s="28">
        <v>0.91600000000000004</v>
      </c>
      <c r="AS4" s="28">
        <v>5.1999999999999998E-2</v>
      </c>
      <c r="AT4" s="28">
        <v>3.1E-2</v>
      </c>
      <c r="AU4" s="28">
        <v>0.86199999999999999</v>
      </c>
      <c r="AV4" s="28">
        <v>0.13800000000000001</v>
      </c>
    </row>
    <row r="5" spans="1:48" x14ac:dyDescent="0.2">
      <c r="A5" s="20" t="s">
        <v>64</v>
      </c>
      <c r="B5" s="20" t="s">
        <v>427</v>
      </c>
      <c r="C5" s="20">
        <v>4404</v>
      </c>
      <c r="D5" s="20">
        <v>5562</v>
      </c>
      <c r="E5" s="20">
        <v>17148</v>
      </c>
      <c r="F5" s="20">
        <v>18332</v>
      </c>
      <c r="G5" s="20">
        <v>620733</v>
      </c>
      <c r="H5" s="20">
        <v>2.9532826513170719E-2</v>
      </c>
      <c r="I5" s="20">
        <v>620444.62800000003</v>
      </c>
      <c r="J5" s="20">
        <v>7.0981354358668081E-3</v>
      </c>
      <c r="K5" s="20">
        <v>3.7999999999999999E-2</v>
      </c>
      <c r="L5" s="20">
        <v>0.22226055441927972</v>
      </c>
      <c r="M5" s="20">
        <v>2207988</v>
      </c>
      <c r="N5" s="20">
        <v>2.48</v>
      </c>
      <c r="O5" s="20">
        <v>619373</v>
      </c>
      <c r="P5" s="20">
        <v>0.3</v>
      </c>
      <c r="Q5" s="20">
        <v>0.38</v>
      </c>
      <c r="R5" s="20">
        <v>0.28799999999999998</v>
      </c>
      <c r="S5" s="20">
        <v>0.115</v>
      </c>
      <c r="T5" s="20">
        <v>0.71899999999999997</v>
      </c>
      <c r="U5" s="20">
        <v>0.28100000000000003</v>
      </c>
      <c r="V5" s="20">
        <v>5600166</v>
      </c>
      <c r="W5" s="20">
        <v>4572149</v>
      </c>
      <c r="X5" s="20">
        <v>359817</v>
      </c>
      <c r="Y5" s="20">
        <v>54558</v>
      </c>
      <c r="Z5" s="20">
        <v>275242</v>
      </c>
      <c r="AA5" s="20">
        <v>2201</v>
      </c>
      <c r="AB5" s="20">
        <v>118748</v>
      </c>
      <c r="AC5" s="20">
        <v>217451</v>
      </c>
      <c r="AD5" s="20">
        <v>42594</v>
      </c>
      <c r="AE5" s="20">
        <v>174857</v>
      </c>
      <c r="AF5" s="14">
        <v>1110550</v>
      </c>
      <c r="AG5" s="25">
        <v>3.11</v>
      </c>
      <c r="AH5" s="14">
        <v>1110550</v>
      </c>
      <c r="AI5" s="25">
        <v>3.09</v>
      </c>
      <c r="AJ5" s="14">
        <v>443546</v>
      </c>
      <c r="AK5" s="28">
        <v>0.24</v>
      </c>
      <c r="AL5" s="28">
        <v>0.214</v>
      </c>
      <c r="AM5" s="28">
        <v>0.54500000000000004</v>
      </c>
      <c r="AN5" s="28">
        <v>0.41399999999999998</v>
      </c>
      <c r="AO5" s="28">
        <v>0.38200000000000001</v>
      </c>
      <c r="AP5" s="25" t="s">
        <v>445</v>
      </c>
      <c r="AQ5" s="25" t="s">
        <v>445</v>
      </c>
      <c r="AR5" s="28">
        <v>0.90500000000000003</v>
      </c>
      <c r="AS5" s="28">
        <v>7.5999999999999998E-2</v>
      </c>
      <c r="AT5" s="28">
        <v>1.9E-2</v>
      </c>
      <c r="AU5" s="28">
        <v>0.88800000000000001</v>
      </c>
      <c r="AV5" s="28">
        <v>0.112</v>
      </c>
    </row>
    <row r="6" spans="1:48" x14ac:dyDescent="0.2">
      <c r="A6" s="20" t="s">
        <v>74</v>
      </c>
      <c r="B6" s="20" t="s">
        <v>428</v>
      </c>
      <c r="C6" s="20">
        <v>23343</v>
      </c>
      <c r="D6" s="20">
        <v>26067</v>
      </c>
      <c r="E6" s="20">
        <v>25959</v>
      </c>
      <c r="F6" s="20">
        <v>32433</v>
      </c>
      <c r="G6" s="20">
        <v>802535</v>
      </c>
      <c r="H6" s="20">
        <v>4.0413190701963156E-2</v>
      </c>
      <c r="I6" s="20">
        <v>802829.74800000002</v>
      </c>
      <c r="J6" s="20">
        <v>2.9075903151511023E-2</v>
      </c>
      <c r="K6" s="20">
        <v>4.4999999999999998E-2</v>
      </c>
      <c r="L6" s="20">
        <v>0.23406948871355418</v>
      </c>
      <c r="M6" s="20">
        <v>2440212</v>
      </c>
      <c r="N6" s="20">
        <v>2.44</v>
      </c>
      <c r="O6" s="20">
        <v>640224</v>
      </c>
      <c r="P6" s="20">
        <v>0.29499999999999998</v>
      </c>
      <c r="Q6" s="20">
        <v>0.39900000000000002</v>
      </c>
      <c r="R6" s="20">
        <v>0.29799999999999999</v>
      </c>
      <c r="S6" s="20">
        <v>0.11899999999999999</v>
      </c>
      <c r="T6" s="20">
        <v>0.67100000000000004</v>
      </c>
      <c r="U6" s="20">
        <v>0.32900000000000001</v>
      </c>
      <c r="V6" s="20">
        <v>6124160</v>
      </c>
      <c r="W6" s="20">
        <v>4978046</v>
      </c>
      <c r="X6" s="20">
        <v>698043</v>
      </c>
      <c r="Y6" s="20">
        <v>24274</v>
      </c>
      <c r="Z6" s="20">
        <v>123810</v>
      </c>
      <c r="AA6" s="20">
        <v>8887</v>
      </c>
      <c r="AB6" s="20">
        <v>76782</v>
      </c>
      <c r="AC6" s="20">
        <v>214318</v>
      </c>
      <c r="AD6" s="20">
        <v>51673</v>
      </c>
      <c r="AE6" s="20">
        <v>162645</v>
      </c>
      <c r="AF6" s="14">
        <v>1165218</v>
      </c>
      <c r="AG6" s="25">
        <v>3.09</v>
      </c>
      <c r="AH6" s="14">
        <v>1165218</v>
      </c>
      <c r="AI6" s="25">
        <v>3.07</v>
      </c>
      <c r="AJ6" s="14">
        <v>432071</v>
      </c>
      <c r="AK6" s="28">
        <v>0.23</v>
      </c>
      <c r="AL6" s="28">
        <v>0.216</v>
      </c>
      <c r="AM6" s="28">
        <v>0.55400000000000005</v>
      </c>
      <c r="AN6" s="28">
        <v>0.39900000000000002</v>
      </c>
      <c r="AO6" s="28">
        <v>0.4</v>
      </c>
      <c r="AP6" s="25" t="s">
        <v>445</v>
      </c>
      <c r="AQ6" s="25" t="s">
        <v>445</v>
      </c>
      <c r="AR6" s="28">
        <v>0.89700000000000002</v>
      </c>
      <c r="AS6" s="28">
        <v>5.8999999999999997E-2</v>
      </c>
      <c r="AT6" s="28">
        <v>4.3999999999999997E-2</v>
      </c>
      <c r="AU6" s="28">
        <v>0.84399999999999997</v>
      </c>
      <c r="AV6" s="28">
        <v>0.156</v>
      </c>
    </row>
    <row r="7" spans="1:48" x14ac:dyDescent="0.2">
      <c r="A7" s="20" t="s">
        <v>85</v>
      </c>
      <c r="B7" s="20" t="s">
        <v>429</v>
      </c>
      <c r="C7" s="20">
        <v>9033</v>
      </c>
      <c r="D7" s="20">
        <v>9187</v>
      </c>
      <c r="E7" s="20">
        <v>9239</v>
      </c>
      <c r="F7" s="20">
        <v>11186</v>
      </c>
      <c r="G7" s="20">
        <v>252353</v>
      </c>
      <c r="H7" s="20">
        <v>4.4326796194220003E-2</v>
      </c>
      <c r="I7" s="20">
        <v>253681.6</v>
      </c>
      <c r="J7" s="20">
        <v>3.560762782953119E-2</v>
      </c>
      <c r="K7" s="20">
        <v>6.6000000000000003E-2</v>
      </c>
      <c r="L7" s="20">
        <v>0.23875774253095225</v>
      </c>
      <c r="M7" s="20">
        <v>792755</v>
      </c>
      <c r="N7" s="20">
        <v>2.59</v>
      </c>
      <c r="O7" s="20">
        <v>199483</v>
      </c>
      <c r="P7" s="20">
        <v>0.29299999999999998</v>
      </c>
      <c r="Q7" s="20">
        <v>0.432</v>
      </c>
      <c r="R7" s="20">
        <v>0.31</v>
      </c>
      <c r="S7" s="20">
        <v>0.127</v>
      </c>
      <c r="T7" s="20">
        <v>0.68</v>
      </c>
      <c r="U7" s="20">
        <v>0.32</v>
      </c>
      <c r="V7" s="20">
        <v>2097021</v>
      </c>
      <c r="W7" s="20">
        <v>1467849</v>
      </c>
      <c r="X7" s="20">
        <v>43476</v>
      </c>
      <c r="Y7" s="20">
        <v>195166</v>
      </c>
      <c r="Z7" s="20">
        <v>33695</v>
      </c>
      <c r="AA7" s="20">
        <v>1853</v>
      </c>
      <c r="AB7" s="20">
        <v>184680</v>
      </c>
      <c r="AC7" s="20">
        <v>170302</v>
      </c>
      <c r="AD7" s="20">
        <v>114872</v>
      </c>
      <c r="AE7" s="20">
        <v>55430</v>
      </c>
      <c r="AF7" s="14">
        <v>340736</v>
      </c>
      <c r="AG7" s="25">
        <v>3.28</v>
      </c>
      <c r="AH7" s="14">
        <v>340736</v>
      </c>
      <c r="AI7" s="25">
        <v>3.25</v>
      </c>
      <c r="AJ7" s="14">
        <v>118057</v>
      </c>
      <c r="AK7" s="28">
        <v>0.19500000000000001</v>
      </c>
      <c r="AL7" s="28">
        <v>0.22500000000000001</v>
      </c>
      <c r="AM7" s="28">
        <v>0.57999999999999996</v>
      </c>
      <c r="AN7" s="28">
        <v>0.38800000000000001</v>
      </c>
      <c r="AO7" s="28">
        <v>0.44700000000000001</v>
      </c>
      <c r="AP7" s="25" t="s">
        <v>445</v>
      </c>
      <c r="AQ7" s="25" t="s">
        <v>445</v>
      </c>
      <c r="AR7" s="28">
        <v>0.79500000000000004</v>
      </c>
      <c r="AS7" s="28">
        <v>0.05</v>
      </c>
      <c r="AT7" s="28">
        <v>0.155</v>
      </c>
      <c r="AU7" s="28">
        <v>0.82399999999999995</v>
      </c>
      <c r="AV7" s="28">
        <v>0.17599999999999999</v>
      </c>
    </row>
    <row r="8" spans="1:48" x14ac:dyDescent="0.2">
      <c r="A8" s="20" t="s">
        <v>96</v>
      </c>
      <c r="B8" s="20" t="s">
        <v>404</v>
      </c>
      <c r="C8" s="20">
        <v>9734</v>
      </c>
      <c r="D8" s="20">
        <v>9819</v>
      </c>
      <c r="E8" s="20">
        <v>10388</v>
      </c>
      <c r="F8" s="20">
        <v>13155</v>
      </c>
      <c r="G8" s="20">
        <v>62747</v>
      </c>
      <c r="H8" s="20">
        <v>0.20965145744019634</v>
      </c>
      <c r="I8" s="20">
        <v>47300.513000000006</v>
      </c>
      <c r="J8" s="20">
        <v>0.20579057990343569</v>
      </c>
      <c r="K8" s="20">
        <v>4.2000000000000003E-2</v>
      </c>
      <c r="L8" s="20">
        <v>0.21524568087539672</v>
      </c>
      <c r="M8" s="20">
        <v>117371</v>
      </c>
      <c r="N8" s="20">
        <v>2.4500000000000002</v>
      </c>
      <c r="O8" s="20">
        <v>31729</v>
      </c>
      <c r="P8" s="20">
        <v>0.3</v>
      </c>
      <c r="Q8" s="20">
        <v>0.371</v>
      </c>
      <c r="R8" s="20">
        <v>0.311</v>
      </c>
      <c r="S8" s="20">
        <v>0.106</v>
      </c>
      <c r="T8" s="20">
        <v>0.59699999999999998</v>
      </c>
      <c r="U8" s="20">
        <v>0.40300000000000002</v>
      </c>
      <c r="V8" s="20">
        <v>295546</v>
      </c>
      <c r="W8" s="20">
        <v>200362</v>
      </c>
      <c r="X8" s="20">
        <v>58995</v>
      </c>
      <c r="Y8" s="20">
        <v>1314</v>
      </c>
      <c r="Z8" s="20">
        <v>8823</v>
      </c>
      <c r="AA8" s="20">
        <v>1188</v>
      </c>
      <c r="AB8" s="20">
        <v>13059</v>
      </c>
      <c r="AC8" s="20">
        <v>11805</v>
      </c>
      <c r="AD8" s="20">
        <v>4489</v>
      </c>
      <c r="AE8" s="20">
        <v>7316</v>
      </c>
      <c r="AF8" s="14">
        <v>52572</v>
      </c>
      <c r="AG8" s="25">
        <v>3.14</v>
      </c>
      <c r="AH8" s="14">
        <v>52572</v>
      </c>
      <c r="AI8" s="25">
        <v>3.12</v>
      </c>
      <c r="AJ8" s="14">
        <v>20973</v>
      </c>
      <c r="AK8" s="28">
        <v>0.245</v>
      </c>
      <c r="AL8" s="28">
        <v>0.2</v>
      </c>
      <c r="AM8" s="28">
        <v>0.55500000000000005</v>
      </c>
      <c r="AN8" s="28">
        <v>0.42599999999999999</v>
      </c>
      <c r="AO8" s="28">
        <v>0.378</v>
      </c>
      <c r="AP8" s="25" t="s">
        <v>445</v>
      </c>
      <c r="AQ8" s="25" t="s">
        <v>445</v>
      </c>
      <c r="AR8" s="28">
        <v>0.85499999999999998</v>
      </c>
      <c r="AS8" s="28">
        <v>0.105</v>
      </c>
      <c r="AT8" s="28">
        <v>3.9E-2</v>
      </c>
      <c r="AU8" s="28">
        <v>0.79600000000000004</v>
      </c>
      <c r="AV8" s="28">
        <v>0.20399999999999999</v>
      </c>
    </row>
    <row r="9" spans="1:48" x14ac:dyDescent="0.2">
      <c r="A9" s="20" t="s">
        <v>106</v>
      </c>
      <c r="B9" s="20" t="s">
        <v>417</v>
      </c>
      <c r="C9" s="20">
        <v>37690</v>
      </c>
      <c r="D9" s="20">
        <v>41383</v>
      </c>
      <c r="E9" s="20">
        <v>42092</v>
      </c>
      <c r="F9" s="20">
        <v>59200</v>
      </c>
      <c r="G9" s="20">
        <v>586804</v>
      </c>
      <c r="H9" s="20">
        <v>0.10088547453664255</v>
      </c>
      <c r="I9" s="20">
        <v>257890.74</v>
      </c>
      <c r="J9" s="20">
        <v>0.14614716294194977</v>
      </c>
      <c r="K9" s="20">
        <v>5.3999999999999999E-2</v>
      </c>
      <c r="L9" s="20">
        <v>0.16025836608535102</v>
      </c>
      <c r="M9" s="20">
        <v>580835</v>
      </c>
      <c r="N9" s="20">
        <v>2.82</v>
      </c>
      <c r="O9" s="20">
        <v>181424</v>
      </c>
      <c r="P9" s="20">
        <v>0.35799999999999998</v>
      </c>
      <c r="Q9" s="20">
        <v>0.317</v>
      </c>
      <c r="R9" s="20">
        <v>0.28199999999999997</v>
      </c>
      <c r="S9" s="20">
        <v>8.5000000000000006E-2</v>
      </c>
      <c r="T9" s="20">
        <v>0.55600000000000005</v>
      </c>
      <c r="U9" s="20">
        <v>0.44400000000000001</v>
      </c>
      <c r="V9" s="20">
        <v>1658422</v>
      </c>
      <c r="W9" s="20">
        <v>1131594</v>
      </c>
      <c r="X9" s="20">
        <v>117807</v>
      </c>
      <c r="Y9" s="20">
        <v>33719</v>
      </c>
      <c r="Z9" s="20">
        <v>64060</v>
      </c>
      <c r="AA9" s="20">
        <v>3148</v>
      </c>
      <c r="AB9" s="20">
        <v>170928</v>
      </c>
      <c r="AC9" s="20">
        <v>137166</v>
      </c>
      <c r="AD9" s="20">
        <v>82243</v>
      </c>
      <c r="AE9" s="20">
        <v>54923</v>
      </c>
      <c r="AF9" s="14">
        <v>580835</v>
      </c>
      <c r="AG9" s="25">
        <v>2.82</v>
      </c>
      <c r="AH9" s="14">
        <v>370384</v>
      </c>
      <c r="AI9" s="25">
        <v>3.51</v>
      </c>
      <c r="AJ9" s="14">
        <v>181424</v>
      </c>
      <c r="AK9" s="28">
        <v>0.20699999999999999</v>
      </c>
      <c r="AL9" s="28">
        <v>0.23200000000000001</v>
      </c>
      <c r="AM9" s="28">
        <v>0.56100000000000005</v>
      </c>
      <c r="AN9" s="28">
        <v>0.35799999999999998</v>
      </c>
      <c r="AO9" s="28">
        <v>0.317</v>
      </c>
      <c r="AP9" s="28">
        <v>0.28199999999999997</v>
      </c>
      <c r="AQ9" s="28">
        <v>8.5000000000000006E-2</v>
      </c>
      <c r="AR9" s="28">
        <v>0.67</v>
      </c>
      <c r="AS9" s="28">
        <v>0.29899999999999999</v>
      </c>
      <c r="AT9" s="28">
        <v>0.03</v>
      </c>
      <c r="AU9" s="28">
        <v>0.55600000000000005</v>
      </c>
      <c r="AV9" s="28">
        <v>0.44400000000000001</v>
      </c>
    </row>
    <row r="10" spans="1:48" x14ac:dyDescent="0.2">
      <c r="A10" s="20" t="s">
        <v>116</v>
      </c>
      <c r="B10" s="20" t="s">
        <v>396</v>
      </c>
      <c r="C10" s="20">
        <v>1291</v>
      </c>
      <c r="D10" s="20">
        <v>1907</v>
      </c>
      <c r="E10" s="20">
        <v>3567</v>
      </c>
      <c r="F10" s="20">
        <v>3908</v>
      </c>
      <c r="G10" s="20">
        <v>112078</v>
      </c>
      <c r="H10" s="20">
        <v>3.4868573671907065E-2</v>
      </c>
      <c r="I10" s="20">
        <v>29795.125999999997</v>
      </c>
      <c r="J10" s="20">
        <v>4.3329234452641689E-2</v>
      </c>
      <c r="K10" s="20">
        <v>0.115</v>
      </c>
      <c r="L10" s="20">
        <v>0.1752796281738315</v>
      </c>
      <c r="M10" s="20">
        <v>51638</v>
      </c>
      <c r="N10" s="20">
        <v>2.72</v>
      </c>
      <c r="O10" s="20">
        <v>15929</v>
      </c>
      <c r="P10" s="20">
        <v>0.35199999999999998</v>
      </c>
      <c r="Q10" s="20">
        <v>0.36299999999999999</v>
      </c>
      <c r="R10" s="20">
        <v>0.309</v>
      </c>
      <c r="S10" s="20">
        <v>0.12</v>
      </c>
      <c r="T10" s="20">
        <v>0.42299999999999999</v>
      </c>
      <c r="U10" s="20">
        <v>0.57699999999999996</v>
      </c>
      <c r="V10" s="20">
        <v>145014</v>
      </c>
      <c r="W10" s="20">
        <v>55211</v>
      </c>
      <c r="X10" s="20">
        <v>49827</v>
      </c>
      <c r="Y10" s="20">
        <v>752</v>
      </c>
      <c r="Z10" s="20">
        <v>5553</v>
      </c>
      <c r="AA10" s="20">
        <v>124</v>
      </c>
      <c r="AB10" s="20">
        <v>23850</v>
      </c>
      <c r="AC10" s="20">
        <v>9697</v>
      </c>
      <c r="AD10" s="20">
        <v>4969</v>
      </c>
      <c r="AE10" s="20">
        <v>4728</v>
      </c>
      <c r="AF10" s="14">
        <v>51638</v>
      </c>
      <c r="AG10" s="25">
        <v>2.72</v>
      </c>
      <c r="AH10" s="14">
        <v>32272</v>
      </c>
      <c r="AI10" s="25">
        <v>3.45</v>
      </c>
      <c r="AJ10" s="14">
        <v>15929</v>
      </c>
      <c r="AK10" s="28">
        <v>0.192</v>
      </c>
      <c r="AL10" s="28">
        <v>0.23400000000000001</v>
      </c>
      <c r="AM10" s="28">
        <v>0.57399999999999995</v>
      </c>
      <c r="AN10" s="28">
        <v>0.35199999999999998</v>
      </c>
      <c r="AO10" s="28">
        <v>0.36299999999999999</v>
      </c>
      <c r="AP10" s="28">
        <v>0.309</v>
      </c>
      <c r="AQ10" s="28">
        <v>0.12</v>
      </c>
      <c r="AR10" s="28">
        <v>0.36099999999999999</v>
      </c>
      <c r="AS10" s="28">
        <v>0.63700000000000001</v>
      </c>
      <c r="AT10" s="28">
        <v>2E-3</v>
      </c>
      <c r="AU10" s="28">
        <v>0.42299999999999999</v>
      </c>
      <c r="AV10" s="28">
        <v>0.57699999999999996</v>
      </c>
    </row>
    <row r="11" spans="1:48" x14ac:dyDescent="0.2">
      <c r="A11" s="20" t="s">
        <v>126</v>
      </c>
      <c r="B11" s="20" t="s">
        <v>405</v>
      </c>
      <c r="C11" s="20">
        <v>1974</v>
      </c>
      <c r="D11" s="20">
        <v>2876</v>
      </c>
      <c r="E11" s="20">
        <v>5546</v>
      </c>
      <c r="F11" s="20">
        <v>6107</v>
      </c>
      <c r="G11" s="20">
        <v>125768</v>
      </c>
      <c r="H11" s="20">
        <v>4.8557661726353285E-2</v>
      </c>
      <c r="I11" s="20">
        <v>35839.222000000002</v>
      </c>
      <c r="J11" s="20">
        <v>5.5079320639270568E-2</v>
      </c>
      <c r="K11" s="20">
        <v>0.113</v>
      </c>
      <c r="L11" s="20">
        <v>0.16711682673869227</v>
      </c>
      <c r="M11" s="20">
        <v>47722</v>
      </c>
      <c r="N11" s="20">
        <v>2.41</v>
      </c>
      <c r="O11" s="20">
        <v>12289</v>
      </c>
      <c r="P11" s="20">
        <v>0.307</v>
      </c>
      <c r="Q11" s="20">
        <v>0.32600000000000001</v>
      </c>
      <c r="R11" s="20">
        <v>0.39300000000000002</v>
      </c>
      <c r="S11" s="20">
        <v>0.11</v>
      </c>
      <c r="T11" s="20">
        <v>0.249</v>
      </c>
      <c r="U11" s="20">
        <v>0.751</v>
      </c>
      <c r="V11" s="20">
        <v>122549</v>
      </c>
      <c r="W11" s="20">
        <v>36273</v>
      </c>
      <c r="X11" s="20">
        <v>45572</v>
      </c>
      <c r="Y11" s="20">
        <v>562</v>
      </c>
      <c r="Z11" s="20">
        <v>3100</v>
      </c>
      <c r="AA11" s="20">
        <v>80</v>
      </c>
      <c r="AB11" s="20">
        <v>25104</v>
      </c>
      <c r="AC11" s="20">
        <v>11858</v>
      </c>
      <c r="AD11" s="20">
        <v>3786</v>
      </c>
      <c r="AE11" s="20">
        <v>8072</v>
      </c>
      <c r="AF11" s="14">
        <v>47722</v>
      </c>
      <c r="AG11" s="25">
        <v>2.41</v>
      </c>
      <c r="AH11" s="14">
        <v>25786</v>
      </c>
      <c r="AI11" s="25">
        <v>3.27</v>
      </c>
      <c r="AJ11" s="14">
        <v>12289</v>
      </c>
      <c r="AK11" s="28">
        <v>0.192</v>
      </c>
      <c r="AL11" s="28">
        <v>0.23499999999999999</v>
      </c>
      <c r="AM11" s="28">
        <v>0.57299999999999995</v>
      </c>
      <c r="AN11" s="28">
        <v>0.307</v>
      </c>
      <c r="AO11" s="28">
        <v>0.32600000000000001</v>
      </c>
      <c r="AP11" s="28">
        <v>0.39300000000000002</v>
      </c>
      <c r="AQ11" s="28">
        <v>0.11</v>
      </c>
      <c r="AR11" s="28">
        <v>0.21199999999999999</v>
      </c>
      <c r="AS11" s="28">
        <v>0.78800000000000003</v>
      </c>
      <c r="AT11" s="28">
        <v>0</v>
      </c>
      <c r="AU11" s="28">
        <v>0.249</v>
      </c>
      <c r="AV11" s="28">
        <v>0.751</v>
      </c>
    </row>
    <row r="12" spans="1:48" x14ac:dyDescent="0.2">
      <c r="A12" s="20" t="s">
        <v>136</v>
      </c>
      <c r="B12" s="20" t="s">
        <v>423</v>
      </c>
      <c r="C12" s="20">
        <v>4808</v>
      </c>
      <c r="D12" s="20">
        <v>5293</v>
      </c>
      <c r="E12" s="20">
        <v>5928</v>
      </c>
      <c r="F12" s="20">
        <v>7356</v>
      </c>
      <c r="G12" s="20">
        <v>66082</v>
      </c>
      <c r="H12" s="20">
        <v>0.11131624345510124</v>
      </c>
      <c r="I12" s="20">
        <v>16695.896000000001</v>
      </c>
      <c r="J12" s="20">
        <v>0.28797496103233994</v>
      </c>
      <c r="K12" s="20">
        <v>9.8000000000000004E-2</v>
      </c>
      <c r="L12" s="20">
        <v>0.20159932064255892</v>
      </c>
      <c r="M12" s="20">
        <v>29708</v>
      </c>
      <c r="N12" s="20">
        <v>2.2599999999999998</v>
      </c>
      <c r="O12" s="20">
        <v>5915</v>
      </c>
      <c r="P12" s="20">
        <v>0.23</v>
      </c>
      <c r="Q12" s="20">
        <v>0.35199999999999998</v>
      </c>
      <c r="R12" s="20">
        <v>0.47099999999999997</v>
      </c>
      <c r="S12" s="20">
        <v>0.13400000000000001</v>
      </c>
      <c r="T12" s="20">
        <v>0.438</v>
      </c>
      <c r="U12" s="20">
        <v>0.56200000000000006</v>
      </c>
      <c r="V12" s="20">
        <v>70655</v>
      </c>
      <c r="W12" s="20">
        <v>24410</v>
      </c>
      <c r="X12" s="20">
        <v>40444</v>
      </c>
      <c r="Y12" s="20">
        <v>118</v>
      </c>
      <c r="Z12" s="20">
        <v>948</v>
      </c>
      <c r="AA12" s="20">
        <v>11</v>
      </c>
      <c r="AB12" s="20">
        <v>2397</v>
      </c>
      <c r="AC12" s="20">
        <v>2327</v>
      </c>
      <c r="AD12" s="20">
        <v>682</v>
      </c>
      <c r="AE12" s="20">
        <v>1645</v>
      </c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</row>
    <row r="13" spans="1:48" x14ac:dyDescent="0.2">
      <c r="A13" s="20" t="s">
        <v>146</v>
      </c>
      <c r="B13" s="20" t="s">
        <v>403</v>
      </c>
      <c r="C13" s="20">
        <v>1037</v>
      </c>
      <c r="D13" s="20">
        <v>1260</v>
      </c>
      <c r="E13" s="20">
        <v>1573</v>
      </c>
      <c r="F13" s="20">
        <v>1855</v>
      </c>
      <c r="G13" s="20">
        <v>44082</v>
      </c>
      <c r="H13" s="20">
        <v>4.2080667846286467E-2</v>
      </c>
      <c r="I13" s="20">
        <v>31373.34</v>
      </c>
      <c r="J13" s="20">
        <v>3.3053541637581466E-2</v>
      </c>
      <c r="K13" s="20">
        <v>5.0999999999999997E-2</v>
      </c>
      <c r="L13" s="20">
        <v>0.15286914999513512</v>
      </c>
      <c r="M13" s="20">
        <v>51180</v>
      </c>
      <c r="N13" s="20">
        <v>2.33</v>
      </c>
      <c r="O13" s="20">
        <v>7190</v>
      </c>
      <c r="P13" s="20">
        <v>0.16</v>
      </c>
      <c r="Q13" s="20">
        <v>0.27200000000000002</v>
      </c>
      <c r="R13" s="20">
        <v>0.42799999999999999</v>
      </c>
      <c r="S13" s="20">
        <v>9.9000000000000005E-2</v>
      </c>
      <c r="T13" s="20">
        <v>0.38700000000000001</v>
      </c>
      <c r="U13" s="20">
        <v>0.61299999999999999</v>
      </c>
      <c r="V13" s="20">
        <v>133611</v>
      </c>
      <c r="W13" s="20">
        <v>86243</v>
      </c>
      <c r="X13" s="20">
        <v>27674</v>
      </c>
      <c r="Y13" s="20">
        <v>549</v>
      </c>
      <c r="Z13" s="20">
        <v>8986</v>
      </c>
      <c r="AA13" s="20">
        <v>135</v>
      </c>
      <c r="AB13" s="20">
        <v>1744</v>
      </c>
      <c r="AC13" s="20">
        <v>8280</v>
      </c>
      <c r="AD13" s="20">
        <v>2706</v>
      </c>
      <c r="AE13" s="20">
        <v>5574</v>
      </c>
      <c r="AF13" s="14">
        <v>51180</v>
      </c>
      <c r="AG13" s="25">
        <v>2.33</v>
      </c>
      <c r="AH13" s="14">
        <v>18972</v>
      </c>
      <c r="AI13" s="25">
        <v>3.28</v>
      </c>
      <c r="AJ13" s="14">
        <v>7190</v>
      </c>
      <c r="AK13" s="28">
        <v>0.28899999999999998</v>
      </c>
      <c r="AL13" s="28">
        <v>0.159</v>
      </c>
      <c r="AM13" s="28">
        <v>0.55200000000000005</v>
      </c>
      <c r="AN13" s="28">
        <v>0.16</v>
      </c>
      <c r="AO13" s="28">
        <v>0.27200000000000002</v>
      </c>
      <c r="AP13" s="28">
        <v>0.42799999999999999</v>
      </c>
      <c r="AQ13" s="28">
        <v>9.9000000000000005E-2</v>
      </c>
      <c r="AR13" s="28">
        <v>0.47099999999999997</v>
      </c>
      <c r="AS13" s="28">
        <v>0.504</v>
      </c>
      <c r="AT13" s="28">
        <v>2.5000000000000001E-2</v>
      </c>
      <c r="AU13" s="28">
        <v>0.38700000000000001</v>
      </c>
      <c r="AV13" s="28">
        <v>0.61299999999999999</v>
      </c>
    </row>
    <row r="14" spans="1:48" x14ac:dyDescent="0.2">
      <c r="A14" s="20" t="s">
        <v>156</v>
      </c>
      <c r="B14" s="20" t="s">
        <v>408</v>
      </c>
      <c r="C14" s="20">
        <v>7669</v>
      </c>
      <c r="D14" s="20">
        <v>8597</v>
      </c>
      <c r="E14" s="20">
        <v>10348</v>
      </c>
      <c r="F14" s="20">
        <v>11869</v>
      </c>
      <c r="G14" s="20">
        <v>155567</v>
      </c>
      <c r="H14" s="20">
        <v>7.6295101146129959E-2</v>
      </c>
      <c r="I14" s="20">
        <v>152080.72399999999</v>
      </c>
      <c r="J14" s="20">
        <v>5.0427166561884597E-2</v>
      </c>
      <c r="K14" s="20">
        <v>5.5E-2</v>
      </c>
      <c r="L14" s="20">
        <v>0.19609014191878452</v>
      </c>
      <c r="M14" s="20">
        <v>348809</v>
      </c>
      <c r="N14" s="20">
        <v>2.5299999999999998</v>
      </c>
      <c r="O14" s="20">
        <v>90476</v>
      </c>
      <c r="P14" s="20">
        <v>0.28999999999999998</v>
      </c>
      <c r="Q14" s="20">
        <v>0.35299999999999998</v>
      </c>
      <c r="R14" s="20">
        <v>0.317</v>
      </c>
      <c r="S14" s="20">
        <v>0.1</v>
      </c>
      <c r="T14" s="20">
        <v>0.56399999999999995</v>
      </c>
      <c r="U14" s="20">
        <v>0.436</v>
      </c>
      <c r="V14" s="20">
        <v>902488</v>
      </c>
      <c r="W14" s="20">
        <v>507948</v>
      </c>
      <c r="X14" s="20">
        <v>278694</v>
      </c>
      <c r="Y14" s="20">
        <v>1896</v>
      </c>
      <c r="Z14" s="20">
        <v>43628</v>
      </c>
      <c r="AA14" s="20">
        <v>609</v>
      </c>
      <c r="AB14" s="20">
        <v>23227</v>
      </c>
      <c r="AC14" s="20">
        <v>46486</v>
      </c>
      <c r="AD14" s="20">
        <v>15601</v>
      </c>
      <c r="AE14" s="20">
        <v>30885</v>
      </c>
      <c r="AF14" s="14">
        <v>348809</v>
      </c>
      <c r="AG14" s="25">
        <v>2.5299999999999998</v>
      </c>
      <c r="AH14" s="14">
        <v>213174</v>
      </c>
      <c r="AI14" s="25">
        <v>3.21</v>
      </c>
      <c r="AJ14" s="14">
        <v>90476</v>
      </c>
      <c r="AK14" s="28">
        <v>0.253</v>
      </c>
      <c r="AL14" s="28">
        <v>0.222</v>
      </c>
      <c r="AM14" s="28">
        <v>0.52500000000000002</v>
      </c>
      <c r="AN14" s="28">
        <v>0.28999999999999998</v>
      </c>
      <c r="AO14" s="28">
        <v>0.35299999999999998</v>
      </c>
      <c r="AP14" s="28">
        <v>0.317</v>
      </c>
      <c r="AQ14" s="28">
        <v>0.1</v>
      </c>
      <c r="AR14" s="28">
        <v>0.66900000000000004</v>
      </c>
      <c r="AS14" s="28">
        <v>0.28799999999999998</v>
      </c>
      <c r="AT14" s="28">
        <v>4.2999999999999997E-2</v>
      </c>
      <c r="AU14" s="28">
        <v>0.56399999999999995</v>
      </c>
      <c r="AV14" s="28">
        <v>0.436</v>
      </c>
    </row>
    <row r="15" spans="1:48" x14ac:dyDescent="0.2">
      <c r="A15" s="20" t="s">
        <v>165</v>
      </c>
      <c r="B15" s="20" t="s">
        <v>422</v>
      </c>
      <c r="C15" s="20">
        <v>11592</v>
      </c>
      <c r="D15" s="20">
        <v>13697</v>
      </c>
      <c r="E15" s="20">
        <v>13510</v>
      </c>
      <c r="F15" s="20">
        <v>16340</v>
      </c>
      <c r="G15" s="20">
        <v>352376</v>
      </c>
      <c r="H15" s="20">
        <v>4.6370921969714166E-2</v>
      </c>
      <c r="I15" s="20">
        <v>79449.434999999998</v>
      </c>
      <c r="J15" s="20">
        <v>0.14590412128166802</v>
      </c>
      <c r="K15" s="20">
        <v>5.8000000000000003E-2</v>
      </c>
      <c r="L15" s="20">
        <v>0.18276536199963628</v>
      </c>
      <c r="M15" s="20">
        <v>156705</v>
      </c>
      <c r="N15" s="20">
        <v>2.4500000000000002</v>
      </c>
      <c r="O15" s="20">
        <v>37522</v>
      </c>
      <c r="P15" s="20">
        <v>0.27100000000000002</v>
      </c>
      <c r="Q15" s="20">
        <v>0.32500000000000001</v>
      </c>
      <c r="R15" s="20">
        <v>0.35799999999999998</v>
      </c>
      <c r="S15" s="20">
        <v>0.10100000000000001</v>
      </c>
      <c r="T15" s="20">
        <v>0.49299999999999999</v>
      </c>
      <c r="U15" s="20">
        <v>0.50700000000000001</v>
      </c>
      <c r="V15" s="20">
        <v>395912</v>
      </c>
      <c r="W15" s="20">
        <v>243907</v>
      </c>
      <c r="X15" s="20">
        <v>92331</v>
      </c>
      <c r="Y15" s="20">
        <v>946</v>
      </c>
      <c r="Z15" s="20">
        <v>17789</v>
      </c>
      <c r="AA15" s="20">
        <v>296</v>
      </c>
      <c r="AB15" s="20">
        <v>11623</v>
      </c>
      <c r="AC15" s="20">
        <v>29020</v>
      </c>
      <c r="AD15" s="20">
        <v>13525</v>
      </c>
      <c r="AE15" s="20">
        <v>15495</v>
      </c>
      <c r="AF15" s="14">
        <v>156705</v>
      </c>
      <c r="AG15" s="25">
        <v>2.4500000000000002</v>
      </c>
      <c r="AH15" s="14">
        <v>85195</v>
      </c>
      <c r="AI15" s="25">
        <v>3.28</v>
      </c>
      <c r="AJ15" s="14">
        <v>37522</v>
      </c>
      <c r="AK15" s="28">
        <v>0.24099999999999999</v>
      </c>
      <c r="AL15" s="28">
        <v>0.185</v>
      </c>
      <c r="AM15" s="28">
        <v>0.57399999999999995</v>
      </c>
      <c r="AN15" s="28">
        <v>0.27100000000000002</v>
      </c>
      <c r="AO15" s="28">
        <v>0.32500000000000001</v>
      </c>
      <c r="AP15" s="28">
        <v>0.35799999999999998</v>
      </c>
      <c r="AQ15" s="28">
        <v>0.10100000000000001</v>
      </c>
      <c r="AR15" s="28">
        <v>0.59699999999999998</v>
      </c>
      <c r="AS15" s="28">
        <v>0.39</v>
      </c>
      <c r="AT15" s="28">
        <v>1.2E-2</v>
      </c>
      <c r="AU15" s="28">
        <v>0.49299999999999999</v>
      </c>
      <c r="AV15" s="28">
        <v>0.50700000000000001</v>
      </c>
    </row>
    <row r="16" spans="1:48" x14ac:dyDescent="0.2">
      <c r="A16" s="20" t="s">
        <v>173</v>
      </c>
      <c r="B16" s="20" t="s">
        <v>407</v>
      </c>
      <c r="C16" s="20">
        <v>14484</v>
      </c>
      <c r="D16" s="20">
        <v>19721</v>
      </c>
      <c r="E16" s="20">
        <v>19713</v>
      </c>
      <c r="F16" s="20">
        <v>25500</v>
      </c>
      <c r="G16" s="20">
        <v>171814</v>
      </c>
      <c r="H16" s="20">
        <v>0.14841631066152933</v>
      </c>
      <c r="I16" s="20">
        <v>157699.5</v>
      </c>
      <c r="J16" s="20">
        <v>9.1845567043649476E-2</v>
      </c>
      <c r="K16" s="20">
        <v>5.7000000000000002E-2</v>
      </c>
      <c r="L16" s="20">
        <v>0.18163717653933173</v>
      </c>
      <c r="M16" s="20">
        <v>342825</v>
      </c>
      <c r="N16" s="20">
        <v>2.4900000000000002</v>
      </c>
      <c r="O16" s="20">
        <v>82766</v>
      </c>
      <c r="P16" s="20">
        <v>0.27500000000000002</v>
      </c>
      <c r="Q16" s="20">
        <v>0.32600000000000001</v>
      </c>
      <c r="R16" s="20">
        <v>0.372</v>
      </c>
      <c r="S16" s="20">
        <v>0.10199999999999999</v>
      </c>
      <c r="T16" s="20">
        <v>0.54</v>
      </c>
      <c r="U16" s="20">
        <v>0.46</v>
      </c>
      <c r="V16" s="20">
        <v>869387</v>
      </c>
      <c r="W16" s="20">
        <v>512585</v>
      </c>
      <c r="X16" s="20">
        <v>251815</v>
      </c>
      <c r="Y16" s="20">
        <v>1873</v>
      </c>
      <c r="Z16" s="20">
        <v>32342</v>
      </c>
      <c r="AA16" s="20">
        <v>150</v>
      </c>
      <c r="AB16" s="20">
        <v>33805</v>
      </c>
      <c r="AC16" s="20">
        <v>36817</v>
      </c>
      <c r="AD16" s="20">
        <v>8114</v>
      </c>
      <c r="AE16" s="20">
        <v>28703</v>
      </c>
      <c r="AF16" s="14">
        <v>342825</v>
      </c>
      <c r="AG16" s="25">
        <v>2.4900000000000002</v>
      </c>
      <c r="AH16" s="14">
        <v>186839</v>
      </c>
      <c r="AI16" s="25">
        <v>3.38</v>
      </c>
      <c r="AJ16" s="14">
        <v>82766</v>
      </c>
      <c r="AK16" s="28">
        <v>0.24299999999999999</v>
      </c>
      <c r="AL16" s="28">
        <v>0.21299999999999999</v>
      </c>
      <c r="AM16" s="28">
        <v>0.54400000000000004</v>
      </c>
      <c r="AN16" s="28">
        <v>0.27500000000000002</v>
      </c>
      <c r="AO16" s="28">
        <v>0.32600000000000001</v>
      </c>
      <c r="AP16" s="28">
        <v>0.372</v>
      </c>
      <c r="AQ16" s="28">
        <v>0.10199999999999999</v>
      </c>
      <c r="AR16" s="28">
        <v>0.69399999999999995</v>
      </c>
      <c r="AS16" s="28">
        <v>0.29399999999999998</v>
      </c>
      <c r="AT16" s="28">
        <v>1.0999999999999999E-2</v>
      </c>
      <c r="AU16" s="28">
        <v>0.54</v>
      </c>
      <c r="AV16" s="28">
        <v>0.46</v>
      </c>
    </row>
    <row r="17" spans="1:48" x14ac:dyDescent="0.2">
      <c r="A17" s="20" t="s">
        <v>183</v>
      </c>
      <c r="B17" s="20" t="s">
        <v>420</v>
      </c>
      <c r="C17" s="20">
        <v>1324</v>
      </c>
      <c r="D17" s="20">
        <v>1873</v>
      </c>
      <c r="E17" s="20">
        <v>2082</v>
      </c>
      <c r="F17" s="20">
        <v>2597</v>
      </c>
      <c r="G17" s="20">
        <v>32420</v>
      </c>
      <c r="H17" s="20">
        <v>8.0104873534855028E-2</v>
      </c>
      <c r="I17" s="20">
        <v>16836.615999999998</v>
      </c>
      <c r="J17" s="20">
        <v>7.8638130132563461E-2</v>
      </c>
      <c r="K17" s="20">
        <v>0.06</v>
      </c>
      <c r="L17" s="20">
        <v>0.19147692966908827</v>
      </c>
      <c r="M17" s="20">
        <v>39709</v>
      </c>
      <c r="N17" s="20">
        <v>2.5</v>
      </c>
      <c r="O17" s="20">
        <v>10993</v>
      </c>
      <c r="P17" s="20">
        <v>0.30099999999999999</v>
      </c>
      <c r="Q17" s="20">
        <v>0.36199999999999999</v>
      </c>
      <c r="R17" s="20">
        <v>0.36799999999999999</v>
      </c>
      <c r="S17" s="20">
        <v>0.14399999999999999</v>
      </c>
      <c r="T17" s="20">
        <v>0.57599999999999996</v>
      </c>
      <c r="U17" s="20">
        <v>0.42399999999999999</v>
      </c>
      <c r="V17" s="20">
        <v>102686</v>
      </c>
      <c r="W17" s="20">
        <v>61565</v>
      </c>
      <c r="X17" s="20">
        <v>26049</v>
      </c>
      <c r="Y17" s="20">
        <v>490</v>
      </c>
      <c r="Z17" s="20">
        <v>1871</v>
      </c>
      <c r="AA17" s="20">
        <v>48</v>
      </c>
      <c r="AB17" s="20">
        <v>5485</v>
      </c>
      <c r="AC17" s="20">
        <v>7178</v>
      </c>
      <c r="AD17" s="20">
        <v>2856</v>
      </c>
      <c r="AE17" s="20">
        <v>4322</v>
      </c>
      <c r="AF17" s="14">
        <v>39709</v>
      </c>
      <c r="AG17" s="25">
        <v>2.5</v>
      </c>
      <c r="AH17" s="14">
        <v>22276</v>
      </c>
      <c r="AI17" s="25">
        <v>3.36</v>
      </c>
      <c r="AJ17" s="14">
        <v>10993</v>
      </c>
      <c r="AK17" s="28">
        <v>0.16900000000000001</v>
      </c>
      <c r="AL17" s="28">
        <v>0.26200000000000001</v>
      </c>
      <c r="AM17" s="28">
        <v>0.56899999999999995</v>
      </c>
      <c r="AN17" s="28">
        <v>0.30099999999999999</v>
      </c>
      <c r="AO17" s="28">
        <v>0.36199999999999999</v>
      </c>
      <c r="AP17" s="28">
        <v>0.36799999999999999</v>
      </c>
      <c r="AQ17" s="28">
        <v>0.14399999999999999</v>
      </c>
      <c r="AR17" s="28">
        <v>0.77500000000000002</v>
      </c>
      <c r="AS17" s="28">
        <v>0.218</v>
      </c>
      <c r="AT17" s="28">
        <v>7.0000000000000001E-3</v>
      </c>
      <c r="AU17" s="28">
        <v>0.57599999999999996</v>
      </c>
      <c r="AV17" s="28">
        <v>0.42399999999999999</v>
      </c>
    </row>
    <row r="18" spans="1:48" x14ac:dyDescent="0.2">
      <c r="A18" s="20" t="s">
        <v>192</v>
      </c>
      <c r="B18" s="20" t="s">
        <v>414</v>
      </c>
      <c r="C18" s="20">
        <v>3070</v>
      </c>
      <c r="D18" s="20">
        <v>3110</v>
      </c>
      <c r="E18" s="20">
        <v>4441</v>
      </c>
      <c r="F18" s="20">
        <v>5520</v>
      </c>
      <c r="G18" s="20">
        <v>79579</v>
      </c>
      <c r="H18" s="20">
        <v>6.9365033488734462E-2</v>
      </c>
      <c r="I18" s="20">
        <v>77722.652000000002</v>
      </c>
      <c r="J18" s="20">
        <v>3.9499424183312738E-2</v>
      </c>
      <c r="K18" s="20">
        <v>8.5000000000000006E-2</v>
      </c>
      <c r="L18" s="20">
        <v>0.2143954361544694</v>
      </c>
      <c r="M18" s="20">
        <v>154826</v>
      </c>
      <c r="N18" s="20">
        <v>2.4300000000000002</v>
      </c>
      <c r="O18" s="20">
        <v>27639</v>
      </c>
      <c r="P18" s="20">
        <v>0.21299999999999999</v>
      </c>
      <c r="Q18" s="20">
        <v>0.38100000000000001</v>
      </c>
      <c r="R18" s="20">
        <v>0.46500000000000002</v>
      </c>
      <c r="S18" s="20">
        <v>0.13800000000000001</v>
      </c>
      <c r="T18" s="20">
        <v>0.498</v>
      </c>
      <c r="U18" s="20">
        <v>0.502</v>
      </c>
      <c r="V18" s="20">
        <v>391249</v>
      </c>
      <c r="W18" s="20">
        <v>130678</v>
      </c>
      <c r="X18" s="20">
        <v>231679</v>
      </c>
      <c r="Y18" s="20">
        <v>723</v>
      </c>
      <c r="Z18" s="20">
        <v>11305</v>
      </c>
      <c r="AA18" s="20">
        <v>31</v>
      </c>
      <c r="AB18" s="20">
        <v>6852</v>
      </c>
      <c r="AC18" s="20">
        <v>9981</v>
      </c>
      <c r="AD18" s="20">
        <v>2782</v>
      </c>
      <c r="AE18" s="20">
        <v>7199</v>
      </c>
      <c r="AF18" s="14">
        <v>154826</v>
      </c>
      <c r="AG18" s="25">
        <v>2.4300000000000002</v>
      </c>
      <c r="AH18" s="14">
        <v>71567</v>
      </c>
      <c r="AI18" s="25">
        <v>3.66</v>
      </c>
      <c r="AJ18" s="14">
        <v>27639</v>
      </c>
      <c r="AK18" s="28">
        <v>0.23300000000000001</v>
      </c>
      <c r="AL18" s="28">
        <v>0.183</v>
      </c>
      <c r="AM18" s="28">
        <v>0.58399999999999996</v>
      </c>
      <c r="AN18" s="28">
        <v>0.21299999999999999</v>
      </c>
      <c r="AO18" s="28">
        <v>0.38100000000000001</v>
      </c>
      <c r="AP18" s="28">
        <v>0.46500000000000002</v>
      </c>
      <c r="AQ18" s="28">
        <v>0.13800000000000001</v>
      </c>
      <c r="AR18" s="28">
        <v>0.59699999999999998</v>
      </c>
      <c r="AS18" s="28">
        <v>0.39800000000000002</v>
      </c>
      <c r="AT18" s="28">
        <v>6.0000000000000001E-3</v>
      </c>
      <c r="AU18" s="28">
        <v>0.498</v>
      </c>
      <c r="AV18" s="28">
        <v>0.502</v>
      </c>
    </row>
    <row r="19" spans="1:48" x14ac:dyDescent="0.2">
      <c r="A19" s="20" t="s">
        <v>202</v>
      </c>
      <c r="B19" s="20" t="s">
        <v>395</v>
      </c>
      <c r="C19" s="20">
        <v>2705</v>
      </c>
      <c r="D19" s="20">
        <v>3371</v>
      </c>
      <c r="E19" s="20">
        <v>3571</v>
      </c>
      <c r="F19" s="20">
        <v>4031</v>
      </c>
      <c r="G19" s="20">
        <v>292933</v>
      </c>
      <c r="H19" s="20">
        <v>1.3760825854376256E-2</v>
      </c>
      <c r="I19" s="20">
        <v>176752.636</v>
      </c>
      <c r="J19" s="20">
        <v>1.5303873601070368E-2</v>
      </c>
      <c r="K19" s="20">
        <v>6.9000000000000006E-2</v>
      </c>
      <c r="L19" s="20">
        <v>0.16521790850773074</v>
      </c>
      <c r="M19" s="20">
        <v>273188</v>
      </c>
      <c r="N19" s="20">
        <v>2.35</v>
      </c>
      <c r="O19" s="20">
        <v>51313</v>
      </c>
      <c r="P19" s="20">
        <v>0.214</v>
      </c>
      <c r="Q19" s="20">
        <v>0.30099999999999999</v>
      </c>
      <c r="R19" s="20">
        <v>0.36</v>
      </c>
      <c r="S19" s="20">
        <v>0.10100000000000001</v>
      </c>
      <c r="T19" s="20">
        <v>0.35299999999999998</v>
      </c>
      <c r="U19" s="20">
        <v>0.64700000000000002</v>
      </c>
      <c r="V19" s="20">
        <v>689326</v>
      </c>
      <c r="W19" s="20">
        <v>359219</v>
      </c>
      <c r="X19" s="20">
        <v>166796</v>
      </c>
      <c r="Y19" s="20">
        <v>2127</v>
      </c>
      <c r="Z19" s="20">
        <v>67705</v>
      </c>
      <c r="AA19" s="20">
        <v>364</v>
      </c>
      <c r="AB19" s="20">
        <v>43173</v>
      </c>
      <c r="AC19" s="20">
        <v>49942</v>
      </c>
      <c r="AD19" s="20">
        <v>15515</v>
      </c>
      <c r="AE19" s="20">
        <v>34427</v>
      </c>
      <c r="AF19" s="14">
        <v>273188</v>
      </c>
      <c r="AG19" s="25">
        <v>2.35</v>
      </c>
      <c r="AH19" s="14">
        <v>130052</v>
      </c>
      <c r="AI19" s="25">
        <v>3.13</v>
      </c>
      <c r="AJ19" s="14">
        <v>51313</v>
      </c>
      <c r="AK19" s="28">
        <v>0.28699999999999998</v>
      </c>
      <c r="AL19" s="28">
        <v>0.16500000000000001</v>
      </c>
      <c r="AM19" s="28">
        <v>0.54800000000000004</v>
      </c>
      <c r="AN19" s="28">
        <v>0.214</v>
      </c>
      <c r="AO19" s="28">
        <v>0.30099999999999999</v>
      </c>
      <c r="AP19" s="28">
        <v>0.36</v>
      </c>
      <c r="AQ19" s="28">
        <v>0.10100000000000001</v>
      </c>
      <c r="AR19" s="28">
        <v>0.192</v>
      </c>
      <c r="AS19" s="28">
        <v>0.80600000000000005</v>
      </c>
      <c r="AT19" s="28">
        <v>2E-3</v>
      </c>
      <c r="AU19" s="28">
        <v>0.35299999999999998</v>
      </c>
      <c r="AV19" s="28">
        <v>0.64700000000000002</v>
      </c>
    </row>
    <row r="20" spans="1:48" x14ac:dyDescent="0.2">
      <c r="A20" s="20" t="s">
        <v>210</v>
      </c>
      <c r="B20" s="20" t="s">
        <v>413</v>
      </c>
      <c r="C20" s="20">
        <v>1860</v>
      </c>
      <c r="D20" s="20">
        <v>2222</v>
      </c>
      <c r="E20" s="20">
        <v>8354</v>
      </c>
      <c r="F20" s="20">
        <v>8642</v>
      </c>
      <c r="G20" s="20">
        <v>275972</v>
      </c>
      <c r="H20" s="20">
        <v>3.1314771063731102E-2</v>
      </c>
      <c r="I20" s="20">
        <v>94094.036000000007</v>
      </c>
      <c r="J20" s="20">
        <v>1.9767459013023948E-2</v>
      </c>
      <c r="K20" s="20">
        <v>5.1999999999999998E-2</v>
      </c>
      <c r="L20" s="20">
        <v>0.14771656585071702</v>
      </c>
      <c r="M20" s="20">
        <v>178886</v>
      </c>
      <c r="N20" s="20">
        <v>2.2799999999999998</v>
      </c>
      <c r="O20" s="20">
        <v>37481</v>
      </c>
      <c r="P20" s="20">
        <v>0.22700000000000001</v>
      </c>
      <c r="Q20" s="20">
        <v>0.252</v>
      </c>
      <c r="R20" s="20">
        <v>0.40300000000000002</v>
      </c>
      <c r="S20" s="20">
        <v>8.8999999999999996E-2</v>
      </c>
      <c r="T20" s="20">
        <v>0.47399999999999998</v>
      </c>
      <c r="U20" s="20">
        <v>0.52600000000000002</v>
      </c>
      <c r="V20" s="20">
        <v>424536</v>
      </c>
      <c r="W20" s="20">
        <v>266834</v>
      </c>
      <c r="X20" s="20">
        <v>80114</v>
      </c>
      <c r="Y20" s="20">
        <v>5868</v>
      </c>
      <c r="Z20" s="20">
        <v>25100</v>
      </c>
      <c r="AA20" s="20">
        <v>116</v>
      </c>
      <c r="AB20" s="20">
        <v>21210</v>
      </c>
      <c r="AC20" s="20">
        <v>25294</v>
      </c>
      <c r="AD20" s="20">
        <v>5157</v>
      </c>
      <c r="AE20" s="20">
        <v>20137</v>
      </c>
      <c r="AF20" s="14">
        <v>178886</v>
      </c>
      <c r="AG20" s="25">
        <v>2.2799999999999998</v>
      </c>
      <c r="AH20" s="14">
        <v>78540</v>
      </c>
      <c r="AI20" s="25">
        <v>3.19</v>
      </c>
      <c r="AJ20" s="14">
        <v>37481</v>
      </c>
      <c r="AK20" s="28">
        <v>0.29899999999999999</v>
      </c>
      <c r="AL20" s="28">
        <v>0.22</v>
      </c>
      <c r="AM20" s="28">
        <v>0.48099999999999998</v>
      </c>
      <c r="AN20" s="28">
        <v>0.22700000000000001</v>
      </c>
      <c r="AO20" s="28">
        <v>0.252</v>
      </c>
      <c r="AP20" s="28">
        <v>0.40300000000000002</v>
      </c>
      <c r="AQ20" s="28">
        <v>8.8999999999999996E-2</v>
      </c>
      <c r="AR20" s="28">
        <v>0.46400000000000002</v>
      </c>
      <c r="AS20" s="28">
        <v>0.53300000000000003</v>
      </c>
      <c r="AT20" s="28">
        <v>3.0000000000000001E-3</v>
      </c>
      <c r="AU20" s="28">
        <v>0.47399999999999998</v>
      </c>
      <c r="AV20" s="28">
        <v>0.52600000000000002</v>
      </c>
    </row>
    <row r="21" spans="1:48" x14ac:dyDescent="0.2">
      <c r="A21" s="20" t="s">
        <v>220</v>
      </c>
      <c r="B21" s="20" t="s">
        <v>409</v>
      </c>
      <c r="C21" s="20">
        <v>4453</v>
      </c>
      <c r="D21" s="20">
        <v>5052</v>
      </c>
      <c r="E21" s="20">
        <v>6161</v>
      </c>
      <c r="F21" s="20">
        <v>7455</v>
      </c>
      <c r="G21" s="20">
        <v>119674</v>
      </c>
      <c r="H21" s="20">
        <v>6.2294232665407692E-2</v>
      </c>
      <c r="I21" s="20">
        <v>95308.290000000008</v>
      </c>
      <c r="J21" s="20">
        <v>4.6722063736533301E-2</v>
      </c>
      <c r="K21" s="20">
        <v>4.9000000000000002E-2</v>
      </c>
      <c r="L21" s="20">
        <v>0.19257346922986085</v>
      </c>
      <c r="M21" s="20">
        <v>206295</v>
      </c>
      <c r="N21" s="20">
        <v>2.34</v>
      </c>
      <c r="O21" s="20">
        <v>49748</v>
      </c>
      <c r="P21" s="20">
        <v>0.26800000000000002</v>
      </c>
      <c r="Q21" s="20">
        <v>0.33</v>
      </c>
      <c r="R21" s="20">
        <v>0.371</v>
      </c>
      <c r="S21" s="20">
        <v>0.104</v>
      </c>
      <c r="T21" s="20">
        <v>0.53800000000000003</v>
      </c>
      <c r="U21" s="20">
        <v>0.46200000000000002</v>
      </c>
      <c r="V21" s="20">
        <v>491158</v>
      </c>
      <c r="W21" s="20">
        <v>296233</v>
      </c>
      <c r="X21" s="20">
        <v>135875</v>
      </c>
      <c r="Y21" s="20">
        <v>1702</v>
      </c>
      <c r="Z21" s="20">
        <v>13660</v>
      </c>
      <c r="AA21" s="20">
        <v>1228</v>
      </c>
      <c r="AB21" s="20">
        <v>18965</v>
      </c>
      <c r="AC21" s="20">
        <v>23495</v>
      </c>
      <c r="AD21" s="20">
        <v>6163</v>
      </c>
      <c r="AE21" s="20">
        <v>17332</v>
      </c>
      <c r="AF21" s="14">
        <v>206295</v>
      </c>
      <c r="AG21" s="25">
        <v>2.34</v>
      </c>
      <c r="AH21" s="14">
        <v>110723</v>
      </c>
      <c r="AI21" s="25">
        <v>3.15</v>
      </c>
      <c r="AJ21" s="14">
        <v>49748</v>
      </c>
      <c r="AK21" s="28">
        <v>0.24099999999999999</v>
      </c>
      <c r="AL21" s="28">
        <v>0.214</v>
      </c>
      <c r="AM21" s="28">
        <v>0.54500000000000004</v>
      </c>
      <c r="AN21" s="28">
        <v>0.26800000000000002</v>
      </c>
      <c r="AO21" s="28">
        <v>0.33</v>
      </c>
      <c r="AP21" s="28">
        <v>0.371</v>
      </c>
      <c r="AQ21" s="28">
        <v>0.104</v>
      </c>
      <c r="AR21" s="28">
        <v>0.67600000000000005</v>
      </c>
      <c r="AS21" s="28">
        <v>0.317</v>
      </c>
      <c r="AT21" s="28">
        <v>8.0000000000000002E-3</v>
      </c>
      <c r="AU21" s="28">
        <v>0.53800000000000003</v>
      </c>
      <c r="AV21" s="28">
        <v>0.46200000000000002</v>
      </c>
    </row>
    <row r="22" spans="1:48" x14ac:dyDescent="0.2">
      <c r="A22" s="20" t="s">
        <v>230</v>
      </c>
      <c r="B22" s="20" t="s">
        <v>421</v>
      </c>
      <c r="C22" s="20">
        <v>7386</v>
      </c>
      <c r="D22" s="20">
        <v>8525</v>
      </c>
      <c r="E22" s="20">
        <v>10444</v>
      </c>
      <c r="F22" s="20">
        <v>12402</v>
      </c>
      <c r="G22" s="20">
        <v>207619</v>
      </c>
      <c r="H22" s="20">
        <v>5.9734417370279215E-2</v>
      </c>
      <c r="I22" s="20">
        <v>80253.394000000015</v>
      </c>
      <c r="J22" s="20">
        <v>9.2033490820338376E-2</v>
      </c>
      <c r="K22" s="20">
        <v>5.8000000000000003E-2</v>
      </c>
      <c r="L22" s="20">
        <v>0.20494964047665148</v>
      </c>
      <c r="M22" s="20">
        <v>143566</v>
      </c>
      <c r="N22" s="20">
        <v>2.0499999999999998</v>
      </c>
      <c r="O22" s="20">
        <v>27034</v>
      </c>
      <c r="P22" s="20">
        <v>0.222</v>
      </c>
      <c r="Q22" s="20">
        <v>0.32900000000000001</v>
      </c>
      <c r="R22" s="20">
        <v>0.45400000000000001</v>
      </c>
      <c r="S22" s="20">
        <v>0.112</v>
      </c>
      <c r="T22" s="20">
        <v>0.441</v>
      </c>
      <c r="U22" s="20">
        <v>0.55900000000000005</v>
      </c>
      <c r="V22" s="20">
        <v>304709</v>
      </c>
      <c r="W22" s="20">
        <v>141519</v>
      </c>
      <c r="X22" s="20">
        <v>139140</v>
      </c>
      <c r="Y22" s="20">
        <v>784</v>
      </c>
      <c r="Z22" s="20">
        <v>10266</v>
      </c>
      <c r="AA22" s="20">
        <v>112</v>
      </c>
      <c r="AB22" s="20">
        <v>3441</v>
      </c>
      <c r="AC22" s="20">
        <v>9447</v>
      </c>
      <c r="AD22" s="20">
        <v>1752</v>
      </c>
      <c r="AE22" s="20">
        <v>7695</v>
      </c>
      <c r="AF22" s="14">
        <v>143566</v>
      </c>
      <c r="AG22" s="25">
        <v>2.0499999999999998</v>
      </c>
      <c r="AH22" s="14">
        <v>64848</v>
      </c>
      <c r="AI22" s="25">
        <v>2.99</v>
      </c>
      <c r="AJ22" s="14">
        <v>27034</v>
      </c>
      <c r="AK22" s="28">
        <v>0.28100000000000003</v>
      </c>
      <c r="AL22" s="28">
        <v>0.193</v>
      </c>
      <c r="AM22" s="28">
        <v>0.52500000000000002</v>
      </c>
      <c r="AN22" s="28">
        <v>0.222</v>
      </c>
      <c r="AO22" s="28">
        <v>0.32900000000000001</v>
      </c>
      <c r="AP22" s="28">
        <v>0.45400000000000001</v>
      </c>
      <c r="AQ22" s="28">
        <v>0.112</v>
      </c>
      <c r="AR22" s="28">
        <v>0.49399999999999999</v>
      </c>
      <c r="AS22" s="28">
        <v>0.501</v>
      </c>
      <c r="AT22" s="28">
        <v>4.0000000000000001E-3</v>
      </c>
      <c r="AU22" s="28">
        <v>0.441</v>
      </c>
      <c r="AV22" s="28">
        <v>0.55900000000000005</v>
      </c>
    </row>
    <row r="23" spans="1:48" x14ac:dyDescent="0.2">
      <c r="A23" s="20" t="s">
        <v>239</v>
      </c>
      <c r="B23" s="20" t="s">
        <v>410</v>
      </c>
      <c r="C23" s="20">
        <v>20249</v>
      </c>
      <c r="D23" s="20">
        <v>38056</v>
      </c>
      <c r="E23" s="20">
        <v>36953</v>
      </c>
      <c r="F23" s="20">
        <v>52838</v>
      </c>
      <c r="G23" s="20">
        <v>362272</v>
      </c>
      <c r="H23" s="20">
        <v>0.1458517357123929</v>
      </c>
      <c r="I23" s="20">
        <v>110585.52800000001</v>
      </c>
      <c r="J23" s="20">
        <v>0.18310714219314483</v>
      </c>
      <c r="K23" s="20">
        <v>6.9000000000000006E-2</v>
      </c>
      <c r="L23" s="20">
        <v>0.20619645854599949</v>
      </c>
      <c r="M23" s="20">
        <v>237308</v>
      </c>
      <c r="N23" s="20">
        <v>2.68</v>
      </c>
      <c r="O23" s="20">
        <v>64866</v>
      </c>
      <c r="P23" s="20">
        <v>0.31</v>
      </c>
      <c r="Q23" s="20">
        <v>0.379</v>
      </c>
      <c r="R23" s="20">
        <v>0.3</v>
      </c>
      <c r="S23" s="20">
        <v>0.1</v>
      </c>
      <c r="T23" s="20">
        <v>0.53400000000000003</v>
      </c>
      <c r="U23" s="20">
        <v>0.46600000000000003</v>
      </c>
      <c r="V23" s="20">
        <v>644594</v>
      </c>
      <c r="W23" s="20">
        <v>377032</v>
      </c>
      <c r="X23" s="20">
        <v>78225</v>
      </c>
      <c r="Y23" s="20">
        <v>6168</v>
      </c>
      <c r="Z23" s="20">
        <v>43408</v>
      </c>
      <c r="AA23" s="20">
        <v>5521</v>
      </c>
      <c r="AB23" s="20">
        <v>81491</v>
      </c>
      <c r="AC23" s="20">
        <v>52749</v>
      </c>
      <c r="AD23" s="20">
        <v>24483</v>
      </c>
      <c r="AE23" s="20">
        <v>28266</v>
      </c>
      <c r="AF23" s="14">
        <v>237308</v>
      </c>
      <c r="AG23" s="25">
        <v>2.68</v>
      </c>
      <c r="AH23" s="14">
        <v>148497</v>
      </c>
      <c r="AI23" s="25">
        <v>3.39</v>
      </c>
      <c r="AJ23" s="14">
        <v>64866</v>
      </c>
      <c r="AK23" s="28">
        <v>0.20100000000000001</v>
      </c>
      <c r="AL23" s="28">
        <v>0.214</v>
      </c>
      <c r="AM23" s="28">
        <v>0.58499999999999996</v>
      </c>
      <c r="AN23" s="28">
        <v>0.31</v>
      </c>
      <c r="AO23" s="28">
        <v>0.379</v>
      </c>
      <c r="AP23" s="28">
        <v>0.3</v>
      </c>
      <c r="AQ23" s="28">
        <v>0.1</v>
      </c>
      <c r="AR23" s="28">
        <v>0.68799999999999994</v>
      </c>
      <c r="AS23" s="28">
        <v>0.3</v>
      </c>
      <c r="AT23" s="28">
        <v>1.2999999999999999E-2</v>
      </c>
      <c r="AU23" s="28">
        <v>0.53400000000000003</v>
      </c>
      <c r="AV23" s="28">
        <v>0.46600000000000003</v>
      </c>
    </row>
    <row r="24" spans="1:48" x14ac:dyDescent="0.2">
      <c r="A24" s="20" t="s">
        <v>246</v>
      </c>
      <c r="B24" s="20" t="s">
        <v>393</v>
      </c>
      <c r="C24" s="20">
        <v>5627</v>
      </c>
      <c r="D24" s="20">
        <v>5330</v>
      </c>
      <c r="E24" s="20">
        <v>5523</v>
      </c>
      <c r="F24" s="20">
        <v>6595</v>
      </c>
      <c r="G24" s="20">
        <v>99091</v>
      </c>
      <c r="H24" s="20">
        <v>6.655498481194054E-2</v>
      </c>
      <c r="I24" s="20">
        <v>91191.297000000006</v>
      </c>
      <c r="J24" s="20">
        <v>6.1705449808439498E-2</v>
      </c>
      <c r="K24" s="20">
        <v>5.6000000000000001E-2</v>
      </c>
      <c r="L24" s="20">
        <v>0.21619528697628856</v>
      </c>
      <c r="M24" s="20">
        <v>229701</v>
      </c>
      <c r="N24" s="20">
        <v>2.42</v>
      </c>
      <c r="O24" s="20">
        <v>55576</v>
      </c>
      <c r="P24" s="20">
        <v>0.27100000000000002</v>
      </c>
      <c r="Q24" s="20">
        <v>0.376</v>
      </c>
      <c r="R24" s="20">
        <v>0.35899999999999999</v>
      </c>
      <c r="S24" s="20">
        <v>0.125</v>
      </c>
      <c r="T24" s="20">
        <v>0.60299999999999998</v>
      </c>
      <c r="U24" s="20">
        <v>0.39700000000000002</v>
      </c>
      <c r="V24" s="20">
        <v>560447</v>
      </c>
      <c r="W24" s="20">
        <v>394098</v>
      </c>
      <c r="X24" s="20">
        <v>17319</v>
      </c>
      <c r="Y24" s="20">
        <v>25169</v>
      </c>
      <c r="Z24" s="20">
        <v>16972</v>
      </c>
      <c r="AA24" s="20">
        <v>479</v>
      </c>
      <c r="AB24" s="20">
        <v>54853</v>
      </c>
      <c r="AC24" s="20">
        <v>51557</v>
      </c>
      <c r="AD24" s="20">
        <v>32046</v>
      </c>
      <c r="AE24" s="20">
        <v>19511</v>
      </c>
      <c r="AF24" s="14">
        <v>229701</v>
      </c>
      <c r="AG24" s="25">
        <v>2.42</v>
      </c>
      <c r="AH24" s="14">
        <v>129908</v>
      </c>
      <c r="AI24" s="25">
        <v>3.19</v>
      </c>
      <c r="AJ24" s="14">
        <v>55576</v>
      </c>
      <c r="AK24" s="28">
        <v>0.23499999999999999</v>
      </c>
      <c r="AL24" s="28">
        <v>0.16600000000000001</v>
      </c>
      <c r="AM24" s="28">
        <v>0.59899999999999998</v>
      </c>
      <c r="AN24" s="28">
        <v>0.27100000000000002</v>
      </c>
      <c r="AO24" s="28">
        <v>0.376</v>
      </c>
      <c r="AP24" s="28">
        <v>0.35899999999999999</v>
      </c>
      <c r="AQ24" s="28">
        <v>0.125</v>
      </c>
      <c r="AR24" s="28">
        <v>0.69699999999999995</v>
      </c>
      <c r="AS24" s="28">
        <v>0.26500000000000001</v>
      </c>
      <c r="AT24" s="28">
        <v>3.9E-2</v>
      </c>
      <c r="AU24" s="28">
        <v>0.60299999999999998</v>
      </c>
      <c r="AV24" s="28">
        <v>0.39700000000000002</v>
      </c>
    </row>
    <row r="25" spans="1:48" x14ac:dyDescent="0.2">
      <c r="A25" s="20" t="s">
        <v>256</v>
      </c>
      <c r="B25" s="20" t="s">
        <v>415</v>
      </c>
      <c r="C25" s="20">
        <v>75110</v>
      </c>
      <c r="D25" s="20">
        <v>42192</v>
      </c>
      <c r="E25" s="20">
        <v>75696</v>
      </c>
      <c r="F25" s="20">
        <v>81321</v>
      </c>
      <c r="G25" s="20">
        <v>2132397</v>
      </c>
      <c r="H25" s="20">
        <v>3.8135956859815502E-2</v>
      </c>
      <c r="I25" s="20">
        <v>2144816.352</v>
      </c>
      <c r="J25" s="20">
        <v>3.5019315257439815E-2</v>
      </c>
      <c r="K25" s="20">
        <v>6.6000000000000003E-2</v>
      </c>
      <c r="L25" s="20">
        <v>0.20596566499020472</v>
      </c>
      <c r="M25" s="20">
        <v>3191691</v>
      </c>
      <c r="N25" s="20">
        <v>2.57</v>
      </c>
      <c r="O25" s="20">
        <v>779648</v>
      </c>
      <c r="P25" s="20">
        <v>0.28399999999999997</v>
      </c>
      <c r="Q25" s="20">
        <v>0.38900000000000001</v>
      </c>
      <c r="R25" s="20">
        <v>0.32100000000000001</v>
      </c>
      <c r="S25" s="20">
        <v>0.11799999999999999</v>
      </c>
      <c r="T25" s="20">
        <v>0.32800000000000001</v>
      </c>
      <c r="U25" s="20">
        <v>0.67200000000000004</v>
      </c>
      <c r="V25" s="20">
        <v>8379552</v>
      </c>
      <c r="W25" s="20">
        <v>3463286</v>
      </c>
      <c r="X25" s="20">
        <v>1996121</v>
      </c>
      <c r="Y25" s="20">
        <v>36884</v>
      </c>
      <c r="Z25" s="20">
        <v>1197261</v>
      </c>
      <c r="AA25" s="20">
        <v>5283</v>
      </c>
      <c r="AB25" s="20">
        <v>1209179</v>
      </c>
      <c r="AC25" s="20">
        <v>471538</v>
      </c>
      <c r="AD25" s="20">
        <v>231070</v>
      </c>
      <c r="AE25" s="20">
        <v>240468</v>
      </c>
      <c r="AF25" s="14">
        <v>3191691</v>
      </c>
      <c r="AG25" s="25">
        <v>2.57</v>
      </c>
      <c r="AH25" s="14">
        <v>1902630</v>
      </c>
      <c r="AI25" s="25">
        <v>3.32</v>
      </c>
      <c r="AJ25" s="14">
        <v>779648</v>
      </c>
      <c r="AK25" s="28">
        <v>0.23300000000000001</v>
      </c>
      <c r="AL25" s="28">
        <v>0.19800000000000001</v>
      </c>
      <c r="AM25" s="28">
        <v>0.56899999999999995</v>
      </c>
      <c r="AN25" s="28">
        <v>0.28399999999999997</v>
      </c>
      <c r="AO25" s="28">
        <v>0.38900000000000001</v>
      </c>
      <c r="AP25" s="28">
        <v>0.32100000000000001</v>
      </c>
      <c r="AQ25" s="28">
        <v>0.11799999999999999</v>
      </c>
      <c r="AR25" s="28">
        <v>0.16900000000000001</v>
      </c>
      <c r="AS25" s="28">
        <v>0.82899999999999996</v>
      </c>
      <c r="AT25" s="28">
        <v>2E-3</v>
      </c>
      <c r="AU25" s="28">
        <v>0.32800000000000001</v>
      </c>
      <c r="AV25" s="28">
        <v>0.67200000000000004</v>
      </c>
    </row>
    <row r="26" spans="1:48" x14ac:dyDescent="0.2">
      <c r="A26" s="20" t="s">
        <v>266</v>
      </c>
      <c r="B26" s="20" t="s">
        <v>398</v>
      </c>
      <c r="C26" s="20">
        <v>7888</v>
      </c>
      <c r="D26" s="20">
        <v>9915</v>
      </c>
      <c r="E26" s="20">
        <v>9714</v>
      </c>
      <c r="F26" s="20">
        <v>12029</v>
      </c>
      <c r="G26" s="20">
        <v>143889</v>
      </c>
      <c r="H26" s="20">
        <v>8.3599163243889385E-2</v>
      </c>
      <c r="I26" s="20">
        <v>84743.255999999994</v>
      </c>
      <c r="J26" s="20">
        <v>9.3081153266048697E-2</v>
      </c>
      <c r="K26" s="20">
        <v>7.2999999999999995E-2</v>
      </c>
      <c r="L26" s="20">
        <v>0.18077750283295946</v>
      </c>
      <c r="M26" s="20">
        <v>138696</v>
      </c>
      <c r="N26" s="20">
        <v>2.09</v>
      </c>
      <c r="O26" s="20">
        <v>29511</v>
      </c>
      <c r="P26" s="20">
        <v>0.23599999999999999</v>
      </c>
      <c r="Q26" s="20">
        <v>0.29699999999999999</v>
      </c>
      <c r="R26" s="20">
        <v>0.44600000000000001</v>
      </c>
      <c r="S26" s="20">
        <v>0.108</v>
      </c>
      <c r="T26" s="20">
        <v>0.38900000000000001</v>
      </c>
      <c r="U26" s="20">
        <v>0.61099999999999999</v>
      </c>
      <c r="V26" s="20">
        <v>302687</v>
      </c>
      <c r="W26" s="20">
        <v>152334</v>
      </c>
      <c r="X26" s="20">
        <v>125210</v>
      </c>
      <c r="Y26" s="20">
        <v>205</v>
      </c>
      <c r="Z26" s="20">
        <v>6614</v>
      </c>
      <c r="AA26" s="20">
        <v>157</v>
      </c>
      <c r="AB26" s="20">
        <v>4309</v>
      </c>
      <c r="AC26" s="20">
        <v>13858</v>
      </c>
      <c r="AD26" s="20">
        <v>2915</v>
      </c>
      <c r="AE26" s="20">
        <v>10943</v>
      </c>
      <c r="AF26" s="14">
        <v>138696</v>
      </c>
      <c r="AG26" s="25">
        <v>2.09</v>
      </c>
      <c r="AH26" s="14">
        <v>62608</v>
      </c>
      <c r="AI26" s="25">
        <v>2.99</v>
      </c>
      <c r="AJ26" s="14">
        <v>29511</v>
      </c>
      <c r="AK26" s="28">
        <v>0.30099999999999999</v>
      </c>
      <c r="AL26" s="28">
        <v>0.20599999999999999</v>
      </c>
      <c r="AM26" s="28">
        <v>0.49299999999999999</v>
      </c>
      <c r="AN26" s="28">
        <v>0.23599999999999999</v>
      </c>
      <c r="AO26" s="28">
        <v>0.29699999999999999</v>
      </c>
      <c r="AP26" s="28">
        <v>0.44600000000000001</v>
      </c>
      <c r="AQ26" s="28">
        <v>0.108</v>
      </c>
      <c r="AR26" s="28">
        <v>0.46600000000000003</v>
      </c>
      <c r="AS26" s="28">
        <v>0.53200000000000003</v>
      </c>
      <c r="AT26" s="28">
        <v>2E-3</v>
      </c>
      <c r="AU26" s="28">
        <v>0.38900000000000001</v>
      </c>
      <c r="AV26" s="28">
        <v>0.61099999999999999</v>
      </c>
    </row>
    <row r="27" spans="1:48" x14ac:dyDescent="0.2">
      <c r="A27" s="20" t="s">
        <v>276</v>
      </c>
      <c r="B27" s="20" t="s">
        <v>399</v>
      </c>
      <c r="C27" s="20">
        <v>4395</v>
      </c>
      <c r="D27" s="20">
        <v>4310</v>
      </c>
      <c r="E27" s="20">
        <v>1195</v>
      </c>
      <c r="F27" s="20">
        <v>2801</v>
      </c>
      <c r="G27" s="20">
        <v>99850</v>
      </c>
      <c r="H27" s="20">
        <v>2.8052078117175763E-2</v>
      </c>
      <c r="I27" s="20">
        <v>101628.51999999999</v>
      </c>
      <c r="J27" s="20">
        <v>4.324573456348671E-2</v>
      </c>
      <c r="K27" s="20">
        <v>0.124</v>
      </c>
      <c r="L27" s="20">
        <v>0.20960997153895719</v>
      </c>
      <c r="M27" s="20">
        <v>174920</v>
      </c>
      <c r="N27" s="20">
        <v>2.12</v>
      </c>
      <c r="O27" s="20">
        <v>37278</v>
      </c>
      <c r="P27" s="20">
        <v>0.252</v>
      </c>
      <c r="Q27" s="20">
        <v>0.36299999999999999</v>
      </c>
      <c r="R27" s="20">
        <v>0.45</v>
      </c>
      <c r="S27" s="20">
        <v>0.13700000000000001</v>
      </c>
      <c r="T27" s="20">
        <v>0.41899999999999998</v>
      </c>
      <c r="U27" s="20">
        <v>0.58099999999999996</v>
      </c>
      <c r="V27" s="20">
        <v>383331</v>
      </c>
      <c r="W27" s="20">
        <v>152216</v>
      </c>
      <c r="X27" s="20">
        <v>182546</v>
      </c>
      <c r="Y27" s="20">
        <v>1721</v>
      </c>
      <c r="Z27" s="20">
        <v>9495</v>
      </c>
      <c r="AA27" s="20">
        <v>243</v>
      </c>
      <c r="AB27" s="20">
        <v>14806</v>
      </c>
      <c r="AC27" s="20">
        <v>22304</v>
      </c>
      <c r="AD27" s="20">
        <v>5675</v>
      </c>
      <c r="AE27" s="20">
        <v>16629</v>
      </c>
      <c r="AF27" s="14">
        <v>174920</v>
      </c>
      <c r="AG27" s="25">
        <v>2.12</v>
      </c>
      <c r="AH27" s="14">
        <v>82276</v>
      </c>
      <c r="AI27" s="25">
        <v>3.05</v>
      </c>
      <c r="AJ27" s="14">
        <v>37278</v>
      </c>
      <c r="AK27" s="28">
        <v>0.22500000000000001</v>
      </c>
      <c r="AL27" s="28">
        <v>0.20399999999999999</v>
      </c>
      <c r="AM27" s="28">
        <v>0.57199999999999995</v>
      </c>
      <c r="AN27" s="28">
        <v>0.252</v>
      </c>
      <c r="AO27" s="28">
        <v>0.36299999999999999</v>
      </c>
      <c r="AP27" s="28">
        <v>0.45</v>
      </c>
      <c r="AQ27" s="28">
        <v>0.13700000000000001</v>
      </c>
      <c r="AR27" s="28">
        <v>0.56200000000000006</v>
      </c>
      <c r="AS27" s="28">
        <v>0.43099999999999999</v>
      </c>
      <c r="AT27" s="28">
        <v>7.0000000000000001E-3</v>
      </c>
      <c r="AU27" s="28">
        <v>0.41899999999999998</v>
      </c>
      <c r="AV27" s="28">
        <v>0.58099999999999996</v>
      </c>
    </row>
    <row r="28" spans="1:48" x14ac:dyDescent="0.2">
      <c r="A28" s="20" t="s">
        <v>285</v>
      </c>
      <c r="B28" s="20" t="s">
        <v>400</v>
      </c>
      <c r="C28" s="20">
        <v>12120</v>
      </c>
      <c r="D28" s="20">
        <v>15435</v>
      </c>
      <c r="E28" s="20">
        <v>15827</v>
      </c>
      <c r="F28" s="20">
        <v>19185</v>
      </c>
      <c r="G28" s="20">
        <v>238402</v>
      </c>
      <c r="H28" s="20">
        <v>8.0473318176860931E-2</v>
      </c>
      <c r="I28" s="20">
        <v>199806.92600000001</v>
      </c>
      <c r="J28" s="20">
        <v>6.0658557952090207E-2</v>
      </c>
      <c r="K28" s="20">
        <v>5.3999999999999999E-2</v>
      </c>
      <c r="L28" s="20">
        <v>0.1547140355356498</v>
      </c>
      <c r="M28" s="20">
        <v>362626</v>
      </c>
      <c r="N28" s="20">
        <v>2.39</v>
      </c>
      <c r="O28" s="20">
        <v>90390</v>
      </c>
      <c r="P28" s="20">
        <v>0.27800000000000002</v>
      </c>
      <c r="Q28" s="20">
        <v>0.27500000000000002</v>
      </c>
      <c r="R28" s="20">
        <v>0.36</v>
      </c>
      <c r="S28" s="20">
        <v>8.5999999999999993E-2</v>
      </c>
      <c r="T28" s="20">
        <v>0.44900000000000001</v>
      </c>
      <c r="U28" s="20">
        <v>0.55100000000000005</v>
      </c>
      <c r="V28" s="20">
        <v>889079</v>
      </c>
      <c r="W28" s="20">
        <v>510325</v>
      </c>
      <c r="X28" s="20">
        <v>259403</v>
      </c>
      <c r="Y28" s="20">
        <v>2198</v>
      </c>
      <c r="Z28" s="20">
        <v>52684</v>
      </c>
      <c r="AA28" s="20">
        <v>385</v>
      </c>
      <c r="AB28" s="20">
        <v>20264</v>
      </c>
      <c r="AC28" s="20">
        <v>43820</v>
      </c>
      <c r="AD28" s="20">
        <v>7437</v>
      </c>
      <c r="AE28" s="20">
        <v>36383</v>
      </c>
      <c r="AF28" s="14">
        <v>362626</v>
      </c>
      <c r="AG28" s="25">
        <v>2.39</v>
      </c>
      <c r="AH28" s="14">
        <v>191495</v>
      </c>
      <c r="AI28" s="25">
        <v>3.16</v>
      </c>
      <c r="AJ28" s="14">
        <v>90390</v>
      </c>
      <c r="AK28" s="28">
        <v>0.27700000000000002</v>
      </c>
      <c r="AL28" s="28">
        <v>0.219</v>
      </c>
      <c r="AM28" s="28">
        <v>0.504</v>
      </c>
      <c r="AN28" s="28">
        <v>0.27800000000000002</v>
      </c>
      <c r="AO28" s="28">
        <v>0.27500000000000002</v>
      </c>
      <c r="AP28" s="28">
        <v>0.36</v>
      </c>
      <c r="AQ28" s="28">
        <v>8.5999999999999993E-2</v>
      </c>
      <c r="AR28" s="28">
        <v>0.57199999999999995</v>
      </c>
      <c r="AS28" s="28">
        <v>0.42099999999999999</v>
      </c>
      <c r="AT28" s="28">
        <v>7.0000000000000001E-3</v>
      </c>
      <c r="AU28" s="28">
        <v>0.44900000000000001</v>
      </c>
      <c r="AV28" s="28">
        <v>0.55100000000000005</v>
      </c>
    </row>
    <row r="29" spans="1:48" x14ac:dyDescent="0.2">
      <c r="A29" s="20" t="s">
        <v>293</v>
      </c>
      <c r="B29" s="20" t="s">
        <v>416</v>
      </c>
      <c r="C29" s="20">
        <v>7690</v>
      </c>
      <c r="D29" s="20">
        <v>6800</v>
      </c>
      <c r="E29" s="20">
        <v>10770</v>
      </c>
      <c r="F29" s="20">
        <v>12013</v>
      </c>
      <c r="G29" s="20">
        <v>282465</v>
      </c>
      <c r="H29" s="20">
        <v>4.2529162905138689E-2</v>
      </c>
      <c r="I29" s="20">
        <v>289395</v>
      </c>
      <c r="J29" s="20">
        <v>2.6572677482333835E-2</v>
      </c>
      <c r="K29" s="20">
        <v>8.7999999999999995E-2</v>
      </c>
      <c r="L29" s="20">
        <v>0.19525573637190799</v>
      </c>
      <c r="M29" s="20">
        <v>613125</v>
      </c>
      <c r="N29" s="20">
        <v>2.5</v>
      </c>
      <c r="O29" s="20">
        <v>138508</v>
      </c>
      <c r="P29" s="20">
        <v>0.27</v>
      </c>
      <c r="Q29" s="20">
        <v>0.36499999999999999</v>
      </c>
      <c r="R29" s="20">
        <v>0.372</v>
      </c>
      <c r="S29" s="20">
        <v>0.121</v>
      </c>
      <c r="T29" s="20">
        <v>0.52800000000000002</v>
      </c>
      <c r="U29" s="20">
        <v>0.47199999999999998</v>
      </c>
      <c r="V29" s="20">
        <v>1581531</v>
      </c>
      <c r="W29" s="20">
        <v>622027</v>
      </c>
      <c r="X29" s="20">
        <v>654092</v>
      </c>
      <c r="Y29" s="20">
        <v>5255</v>
      </c>
      <c r="Z29" s="20">
        <v>117274</v>
      </c>
      <c r="AA29" s="20">
        <v>588</v>
      </c>
      <c r="AB29" s="20">
        <v>114988</v>
      </c>
      <c r="AC29" s="20">
        <v>67307</v>
      </c>
      <c r="AD29" s="20">
        <v>20854</v>
      </c>
      <c r="AE29" s="20">
        <v>46453</v>
      </c>
      <c r="AF29" s="14">
        <v>613125</v>
      </c>
      <c r="AG29" s="25">
        <v>2.5</v>
      </c>
      <c r="AH29" s="14">
        <v>330898</v>
      </c>
      <c r="AI29" s="25">
        <v>3.4</v>
      </c>
      <c r="AJ29" s="14">
        <v>138508</v>
      </c>
      <c r="AK29" s="28">
        <v>0.23599999999999999</v>
      </c>
      <c r="AL29" s="28">
        <v>0.216</v>
      </c>
      <c r="AM29" s="28">
        <v>0.54900000000000004</v>
      </c>
      <c r="AN29" s="28">
        <v>0.27</v>
      </c>
      <c r="AO29" s="28">
        <v>0.36499999999999999</v>
      </c>
      <c r="AP29" s="28">
        <v>0.372</v>
      </c>
      <c r="AQ29" s="28">
        <v>0.121</v>
      </c>
      <c r="AR29" s="28">
        <v>0.67200000000000004</v>
      </c>
      <c r="AS29" s="28">
        <v>0.32500000000000001</v>
      </c>
      <c r="AT29" s="28">
        <v>3.0000000000000001E-3</v>
      </c>
      <c r="AU29" s="28">
        <v>0.52800000000000002</v>
      </c>
      <c r="AV29" s="28">
        <v>0.47199999999999998</v>
      </c>
    </row>
    <row r="30" spans="1:48" x14ac:dyDescent="0.2">
      <c r="A30" s="20" t="s">
        <v>302</v>
      </c>
      <c r="B30" s="20" t="s">
        <v>418</v>
      </c>
      <c r="C30" s="20">
        <v>5178</v>
      </c>
      <c r="D30" s="20">
        <v>5788</v>
      </c>
      <c r="E30" s="20">
        <v>8458</v>
      </c>
      <c r="F30" s="20">
        <v>9543</v>
      </c>
      <c r="G30" s="20">
        <v>193411</v>
      </c>
      <c r="H30" s="20">
        <v>4.9340523548298702E-2</v>
      </c>
      <c r="I30" s="20">
        <v>74884.368000000002</v>
      </c>
      <c r="J30" s="20">
        <v>6.9146607473538402E-2</v>
      </c>
      <c r="K30" s="20">
        <v>5.3999999999999999E-2</v>
      </c>
      <c r="L30" s="20">
        <v>0.20911691880804287</v>
      </c>
      <c r="M30" s="20">
        <v>140496</v>
      </c>
      <c r="N30" s="20">
        <v>1.98</v>
      </c>
      <c r="O30" s="20">
        <v>21753</v>
      </c>
      <c r="P30" s="20">
        <v>0.17499999999999999</v>
      </c>
      <c r="Q30" s="20">
        <v>0.33400000000000002</v>
      </c>
      <c r="R30" s="20">
        <v>0.442</v>
      </c>
      <c r="S30" s="20">
        <v>0.13200000000000001</v>
      </c>
      <c r="T30" s="20">
        <v>0.46700000000000003</v>
      </c>
      <c r="U30" s="20">
        <v>0.53300000000000003</v>
      </c>
      <c r="V30" s="20">
        <v>301286</v>
      </c>
      <c r="W30" s="20">
        <v>199950</v>
      </c>
      <c r="X30" s="20">
        <v>69232</v>
      </c>
      <c r="Y30" s="20">
        <v>581</v>
      </c>
      <c r="Z30" s="20">
        <v>17570</v>
      </c>
      <c r="AA30" s="20">
        <v>170</v>
      </c>
      <c r="AB30" s="20">
        <v>2868</v>
      </c>
      <c r="AC30" s="20">
        <v>10915</v>
      </c>
      <c r="AD30" s="20">
        <v>1772</v>
      </c>
      <c r="AE30" s="20">
        <v>9143</v>
      </c>
      <c r="AF30" s="14">
        <v>140496</v>
      </c>
      <c r="AG30" s="25">
        <v>1.98</v>
      </c>
      <c r="AH30" s="14">
        <v>58406</v>
      </c>
      <c r="AI30" s="25">
        <v>2.83</v>
      </c>
      <c r="AJ30" s="14">
        <v>21753</v>
      </c>
      <c r="AK30" s="28">
        <v>0.317</v>
      </c>
      <c r="AL30" s="28">
        <v>0.17699999999999999</v>
      </c>
      <c r="AM30" s="28">
        <v>0.50600000000000001</v>
      </c>
      <c r="AN30" s="28">
        <v>0.17499999999999999</v>
      </c>
      <c r="AO30" s="28">
        <v>0.33400000000000002</v>
      </c>
      <c r="AP30" s="28">
        <v>0.442</v>
      </c>
      <c r="AQ30" s="28">
        <v>0.13200000000000001</v>
      </c>
      <c r="AR30" s="28">
        <v>0.59199999999999997</v>
      </c>
      <c r="AS30" s="28">
        <v>0.40500000000000003</v>
      </c>
      <c r="AT30" s="28">
        <v>3.0000000000000001E-3</v>
      </c>
      <c r="AU30" s="28">
        <v>0.46700000000000003</v>
      </c>
      <c r="AV30" s="28">
        <v>0.53300000000000003</v>
      </c>
    </row>
    <row r="31" spans="1:48" x14ac:dyDescent="0.2">
      <c r="A31" s="20" t="s">
        <v>312</v>
      </c>
      <c r="B31" s="20" t="s">
        <v>397</v>
      </c>
      <c r="C31" s="20">
        <v>6950</v>
      </c>
      <c r="D31" s="20">
        <v>5635</v>
      </c>
      <c r="E31" s="20">
        <v>7226</v>
      </c>
      <c r="F31" s="20">
        <v>8409</v>
      </c>
      <c r="G31" s="20">
        <v>61209</v>
      </c>
      <c r="H31" s="20">
        <v>0.13738175758466892</v>
      </c>
      <c r="I31" s="20">
        <v>25522.796000000002</v>
      </c>
      <c r="J31" s="20">
        <v>0.27230558908984737</v>
      </c>
      <c r="K31" s="20">
        <v>3.4000000000000002E-2</v>
      </c>
      <c r="L31" s="20">
        <v>0.21311870170241023</v>
      </c>
      <c r="M31" s="20">
        <v>57226</v>
      </c>
      <c r="N31" s="20">
        <v>2.29</v>
      </c>
      <c r="O31" s="20">
        <v>11158</v>
      </c>
      <c r="P31" s="20">
        <v>0.20799999999999999</v>
      </c>
      <c r="Q31" s="20">
        <v>0.34799999999999998</v>
      </c>
      <c r="R31" s="20">
        <v>0.35799999999999998</v>
      </c>
      <c r="S31" s="20">
        <v>0.111</v>
      </c>
      <c r="T31" s="20">
        <v>0.55400000000000005</v>
      </c>
      <c r="U31" s="20">
        <v>0.44600000000000001</v>
      </c>
      <c r="V31" s="20">
        <v>137041</v>
      </c>
      <c r="W31" s="20">
        <v>101247</v>
      </c>
      <c r="X31" s="20">
        <v>28468</v>
      </c>
      <c r="Y31" s="20">
        <v>82</v>
      </c>
      <c r="Z31" s="20">
        <v>2855</v>
      </c>
      <c r="AA31" s="20">
        <v>241</v>
      </c>
      <c r="AB31" s="20">
        <v>1419</v>
      </c>
      <c r="AC31" s="20">
        <v>2729</v>
      </c>
      <c r="AD31" s="20">
        <v>470</v>
      </c>
      <c r="AE31" s="20">
        <v>2259</v>
      </c>
      <c r="AF31" s="14">
        <v>57226</v>
      </c>
      <c r="AG31" s="25">
        <v>2.29</v>
      </c>
      <c r="AH31" s="14">
        <v>29539</v>
      </c>
      <c r="AI31" s="25">
        <v>3</v>
      </c>
      <c r="AJ31" s="14">
        <v>11158</v>
      </c>
      <c r="AK31" s="28">
        <v>0.35699999999999998</v>
      </c>
      <c r="AL31" s="28">
        <v>0.188</v>
      </c>
      <c r="AM31" s="28">
        <v>0.45500000000000002</v>
      </c>
      <c r="AN31" s="28">
        <v>0.20799999999999999</v>
      </c>
      <c r="AO31" s="28">
        <v>0.34799999999999998</v>
      </c>
      <c r="AP31" s="28">
        <v>0.35799999999999998</v>
      </c>
      <c r="AQ31" s="28">
        <v>0.111</v>
      </c>
      <c r="AR31" s="28">
        <v>0.58499999999999996</v>
      </c>
      <c r="AS31" s="28">
        <v>0.40500000000000003</v>
      </c>
      <c r="AT31" s="28">
        <v>0.01</v>
      </c>
      <c r="AU31" s="28">
        <v>0.55400000000000005</v>
      </c>
      <c r="AV31" s="28">
        <v>0.44600000000000001</v>
      </c>
    </row>
    <row r="32" spans="1:48" x14ac:dyDescent="0.2">
      <c r="A32" s="20" t="s">
        <v>321</v>
      </c>
      <c r="B32" s="20" t="s">
        <v>411</v>
      </c>
      <c r="C32" s="20">
        <v>16217</v>
      </c>
      <c r="D32" s="20">
        <v>16058</v>
      </c>
      <c r="E32" s="20">
        <v>18022</v>
      </c>
      <c r="F32" s="20">
        <v>22997</v>
      </c>
      <c r="G32" s="20">
        <v>157847</v>
      </c>
      <c r="H32" s="20">
        <v>0.14569171412823811</v>
      </c>
      <c r="I32" s="20">
        <v>137596.728</v>
      </c>
      <c r="J32" s="20">
        <v>0.11785890722634043</v>
      </c>
      <c r="K32" s="20">
        <v>8.5999999999999993E-2</v>
      </c>
      <c r="L32" s="20">
        <v>0.19466132030541858</v>
      </c>
      <c r="M32" s="20">
        <v>255756</v>
      </c>
      <c r="N32" s="20">
        <v>2.4900000000000002</v>
      </c>
      <c r="O32" s="20">
        <v>61419</v>
      </c>
      <c r="P32" s="20">
        <v>0.28699999999999998</v>
      </c>
      <c r="Q32" s="20">
        <v>0.35799999999999998</v>
      </c>
      <c r="R32" s="20">
        <v>0.379</v>
      </c>
      <c r="S32" s="20">
        <v>0.115</v>
      </c>
      <c r="T32" s="20">
        <v>0.46200000000000002</v>
      </c>
      <c r="U32" s="20">
        <v>0.53800000000000003</v>
      </c>
      <c r="V32" s="20">
        <v>650910</v>
      </c>
      <c r="W32" s="20">
        <v>181406</v>
      </c>
      <c r="X32" s="20">
        <v>419253</v>
      </c>
      <c r="Y32" s="20">
        <v>1329</v>
      </c>
      <c r="Z32" s="20">
        <v>11476</v>
      </c>
      <c r="AA32" s="20">
        <v>172</v>
      </c>
      <c r="AB32" s="20">
        <v>22895</v>
      </c>
      <c r="AC32" s="20">
        <v>14379</v>
      </c>
      <c r="AD32" s="20">
        <v>5456</v>
      </c>
      <c r="AE32" s="20">
        <v>8923</v>
      </c>
      <c r="AF32" s="14">
        <v>255756</v>
      </c>
      <c r="AG32" s="25">
        <v>2.4900000000000002</v>
      </c>
      <c r="AH32" s="14">
        <v>142661</v>
      </c>
      <c r="AI32" s="25">
        <v>3.4</v>
      </c>
      <c r="AJ32" s="14">
        <v>61419</v>
      </c>
      <c r="AK32" s="28">
        <v>0.217</v>
      </c>
      <c r="AL32" s="28">
        <v>0.22500000000000001</v>
      </c>
      <c r="AM32" s="28">
        <v>0.55800000000000005</v>
      </c>
      <c r="AN32" s="28">
        <v>0.28699999999999998</v>
      </c>
      <c r="AO32" s="28">
        <v>0.35799999999999998</v>
      </c>
      <c r="AP32" s="28">
        <v>0.379</v>
      </c>
      <c r="AQ32" s="28">
        <v>0.115</v>
      </c>
      <c r="AR32" s="28">
        <v>0.68</v>
      </c>
      <c r="AS32" s="28">
        <v>0.31</v>
      </c>
      <c r="AT32" s="28">
        <v>0.01</v>
      </c>
      <c r="AU32" s="28">
        <v>0.46200000000000002</v>
      </c>
      <c r="AV32" s="28">
        <v>0.53800000000000003</v>
      </c>
    </row>
    <row r="33" spans="1:48" x14ac:dyDescent="0.2">
      <c r="A33" s="20" t="s">
        <v>325</v>
      </c>
      <c r="B33" s="20" t="s">
        <v>394</v>
      </c>
      <c r="C33" s="20">
        <v>3396</v>
      </c>
      <c r="D33" s="20">
        <v>1750</v>
      </c>
      <c r="E33" s="20">
        <v>7356</v>
      </c>
      <c r="F33" s="20">
        <v>7341</v>
      </c>
      <c r="G33" s="20">
        <v>225010</v>
      </c>
      <c r="H33" s="20">
        <v>3.2625216657037465E-2</v>
      </c>
      <c r="I33" s="20">
        <v>215427.6</v>
      </c>
      <c r="J33" s="20">
        <v>1.5763996813778734E-2</v>
      </c>
      <c r="K33" s="20">
        <v>4.3999999999999997E-2</v>
      </c>
      <c r="L33" s="20">
        <v>0.13982287508075605</v>
      </c>
      <c r="M33" s="20">
        <v>395280</v>
      </c>
      <c r="N33" s="20">
        <v>2.39</v>
      </c>
      <c r="O33" s="20">
        <v>95570</v>
      </c>
      <c r="P33" s="20">
        <v>0.26400000000000001</v>
      </c>
      <c r="Q33" s="20">
        <v>0.24199999999999999</v>
      </c>
      <c r="R33" s="20">
        <v>0.33900000000000002</v>
      </c>
      <c r="S33" s="20">
        <v>6.4000000000000001E-2</v>
      </c>
      <c r="T33" s="20">
        <v>0.45500000000000002</v>
      </c>
      <c r="U33" s="20">
        <v>0.54500000000000004</v>
      </c>
      <c r="V33" s="20">
        <v>965872</v>
      </c>
      <c r="W33" s="20">
        <v>670243</v>
      </c>
      <c r="X33" s="20">
        <v>75208</v>
      </c>
      <c r="Y33" s="20">
        <v>6978</v>
      </c>
      <c r="Z33" s="20">
        <v>74503</v>
      </c>
      <c r="AA33" s="20">
        <v>642</v>
      </c>
      <c r="AB33" s="20">
        <v>75561</v>
      </c>
      <c r="AC33" s="20">
        <v>62737</v>
      </c>
      <c r="AD33" s="20">
        <v>28621</v>
      </c>
      <c r="AE33" s="20">
        <v>34116</v>
      </c>
      <c r="AF33" s="14">
        <v>395280</v>
      </c>
      <c r="AG33" s="25">
        <v>2.39</v>
      </c>
      <c r="AH33" s="14">
        <v>204956</v>
      </c>
      <c r="AI33" s="25">
        <v>3.15</v>
      </c>
      <c r="AJ33" s="14">
        <v>95570</v>
      </c>
      <c r="AK33" s="28">
        <v>0.28799999999999998</v>
      </c>
      <c r="AL33" s="28">
        <v>0.19</v>
      </c>
      <c r="AM33" s="28">
        <v>0.52200000000000002</v>
      </c>
      <c r="AN33" s="28">
        <v>0.26400000000000001</v>
      </c>
      <c r="AO33" s="28">
        <v>0.24199999999999999</v>
      </c>
      <c r="AP33" s="28">
        <v>0.33900000000000002</v>
      </c>
      <c r="AQ33" s="28">
        <v>6.4000000000000001E-2</v>
      </c>
      <c r="AR33" s="28">
        <v>0.53100000000000003</v>
      </c>
      <c r="AS33" s="28">
        <v>0.45300000000000001</v>
      </c>
      <c r="AT33" s="28">
        <v>1.6E-2</v>
      </c>
      <c r="AU33" s="28">
        <v>0.45500000000000002</v>
      </c>
      <c r="AV33" s="28">
        <v>0.54500000000000004</v>
      </c>
    </row>
    <row r="34" spans="1:48" x14ac:dyDescent="0.2">
      <c r="A34" s="20" t="s">
        <v>334</v>
      </c>
      <c r="B34" s="20" t="s">
        <v>401</v>
      </c>
      <c r="C34" s="20">
        <v>21198</v>
      </c>
      <c r="D34" s="20">
        <v>23478</v>
      </c>
      <c r="E34" s="20">
        <v>33221</v>
      </c>
      <c r="F34" s="20">
        <v>39373</v>
      </c>
      <c r="G34" s="20">
        <v>464121</v>
      </c>
      <c r="H34" s="20">
        <v>8.483348092415556E-2</v>
      </c>
      <c r="I34" s="20">
        <v>307880.326</v>
      </c>
      <c r="J34" s="20">
        <v>6.885142768102695E-2</v>
      </c>
      <c r="K34" s="20">
        <v>4.9000000000000002E-2</v>
      </c>
      <c r="L34" s="20">
        <v>0.15568631493091811</v>
      </c>
      <c r="M34" s="20">
        <v>524498</v>
      </c>
      <c r="N34" s="20">
        <v>2.52</v>
      </c>
      <c r="O34" s="20">
        <v>137523</v>
      </c>
      <c r="P34" s="20">
        <v>0.29899999999999999</v>
      </c>
      <c r="Q34" s="20">
        <v>0.28399999999999997</v>
      </c>
      <c r="R34" s="20">
        <v>0.35499999999999998</v>
      </c>
      <c r="S34" s="20">
        <v>0.08</v>
      </c>
      <c r="T34" s="20">
        <v>0.41299999999999998</v>
      </c>
      <c r="U34" s="20">
        <v>0.58699999999999997</v>
      </c>
      <c r="V34" s="20">
        <v>1338846</v>
      </c>
      <c r="W34" s="20">
        <v>773172</v>
      </c>
      <c r="X34" s="20">
        <v>325324</v>
      </c>
      <c r="Y34" s="20">
        <v>4459</v>
      </c>
      <c r="Z34" s="20">
        <v>48320</v>
      </c>
      <c r="AA34" s="20">
        <v>533</v>
      </c>
      <c r="AB34" s="20">
        <v>101705</v>
      </c>
      <c r="AC34" s="20">
        <v>85333</v>
      </c>
      <c r="AD34" s="20">
        <v>56767</v>
      </c>
      <c r="AE34" s="20">
        <v>28566</v>
      </c>
      <c r="AF34" s="14">
        <v>524498</v>
      </c>
      <c r="AG34" s="25">
        <v>2.52</v>
      </c>
      <c r="AH34" s="14">
        <v>294926</v>
      </c>
      <c r="AI34" s="25">
        <v>3.41</v>
      </c>
      <c r="AJ34" s="14">
        <v>137523</v>
      </c>
      <c r="AK34" s="28">
        <v>0.23400000000000001</v>
      </c>
      <c r="AL34" s="28">
        <v>0.23400000000000001</v>
      </c>
      <c r="AM34" s="28">
        <v>0.53200000000000003</v>
      </c>
      <c r="AN34" s="28">
        <v>0.29899999999999999</v>
      </c>
      <c r="AO34" s="28">
        <v>0.28399999999999997</v>
      </c>
      <c r="AP34" s="28">
        <v>0.35499999999999998</v>
      </c>
      <c r="AQ34" s="28">
        <v>0.08</v>
      </c>
      <c r="AR34" s="28">
        <v>0.48399999999999999</v>
      </c>
      <c r="AS34" s="28">
        <v>0.504</v>
      </c>
      <c r="AT34" s="28">
        <v>1.2E-2</v>
      </c>
      <c r="AU34" s="28">
        <v>0.41299999999999998</v>
      </c>
      <c r="AV34" s="28">
        <v>0.58699999999999997</v>
      </c>
    </row>
    <row r="35" spans="1:48" x14ac:dyDescent="0.2">
      <c r="A35" s="20" t="s">
        <v>343</v>
      </c>
      <c r="B35" s="20" t="s">
        <v>402</v>
      </c>
      <c r="C35" s="20">
        <v>19505</v>
      </c>
      <c r="D35" s="20">
        <v>21672</v>
      </c>
      <c r="E35" s="20">
        <v>31935</v>
      </c>
      <c r="F35" s="20">
        <v>36707</v>
      </c>
      <c r="G35" s="20">
        <v>381009</v>
      </c>
      <c r="H35" s="20">
        <v>9.6341556236204398E-2</v>
      </c>
      <c r="I35" s="20">
        <v>132116.63999999998</v>
      </c>
      <c r="J35" s="20">
        <v>0.14763469612911745</v>
      </c>
      <c r="K35" s="20">
        <v>5.7000000000000002E-2</v>
      </c>
      <c r="L35" s="20">
        <v>0.14530144437308692</v>
      </c>
      <c r="M35" s="20">
        <v>307248</v>
      </c>
      <c r="N35" s="20">
        <v>2.85</v>
      </c>
      <c r="O35" s="20">
        <v>104415</v>
      </c>
      <c r="P35" s="20">
        <v>0.38200000000000001</v>
      </c>
      <c r="Q35" s="20">
        <v>0.28999999999999998</v>
      </c>
      <c r="R35" s="20">
        <v>0.26300000000000001</v>
      </c>
      <c r="S35" s="20">
        <v>7.3999999999999996E-2</v>
      </c>
      <c r="T35" s="20">
        <v>0.56999999999999995</v>
      </c>
      <c r="U35" s="20">
        <v>0.43</v>
      </c>
      <c r="V35" s="20">
        <v>892221</v>
      </c>
      <c r="W35" s="20">
        <v>535854</v>
      </c>
      <c r="X35" s="20">
        <v>165406</v>
      </c>
      <c r="Y35" s="20">
        <v>4562</v>
      </c>
      <c r="Z35" s="20">
        <v>43134</v>
      </c>
      <c r="AA35" s="20">
        <v>658</v>
      </c>
      <c r="AB35" s="20">
        <v>88464</v>
      </c>
      <c r="AC35" s="20">
        <v>54143</v>
      </c>
      <c r="AD35" s="20">
        <v>26566</v>
      </c>
      <c r="AE35" s="20">
        <v>27577</v>
      </c>
      <c r="AF35" s="14">
        <v>307248</v>
      </c>
      <c r="AG35" s="25">
        <v>2.85</v>
      </c>
      <c r="AH35" s="14">
        <v>206491</v>
      </c>
      <c r="AI35" s="25">
        <v>3.51</v>
      </c>
      <c r="AJ35" s="14">
        <v>104415</v>
      </c>
      <c r="AK35" s="28">
        <v>0.222</v>
      </c>
      <c r="AL35" s="28">
        <v>0.24099999999999999</v>
      </c>
      <c r="AM35" s="28">
        <v>0.53800000000000003</v>
      </c>
      <c r="AN35" s="28">
        <v>0.38200000000000001</v>
      </c>
      <c r="AO35" s="28">
        <v>0.28999999999999998</v>
      </c>
      <c r="AP35" s="28">
        <v>0.26300000000000001</v>
      </c>
      <c r="AQ35" s="28">
        <v>7.3999999999999996E-2</v>
      </c>
      <c r="AR35" s="28">
        <v>0.71299999999999997</v>
      </c>
      <c r="AS35" s="28">
        <v>0.27</v>
      </c>
      <c r="AT35" s="28">
        <v>1.7000000000000001E-2</v>
      </c>
      <c r="AU35" s="28">
        <v>0.56999999999999995</v>
      </c>
      <c r="AV35" s="28">
        <v>0.43</v>
      </c>
    </row>
    <row r="36" spans="1:48" x14ac:dyDescent="0.2">
      <c r="A36" s="20" t="s">
        <v>352</v>
      </c>
      <c r="B36" s="20" t="s">
        <v>406</v>
      </c>
      <c r="C36" s="20">
        <v>34630</v>
      </c>
      <c r="D36" s="20">
        <v>38193</v>
      </c>
      <c r="E36" s="20">
        <v>63277</v>
      </c>
      <c r="F36" s="20">
        <v>72588</v>
      </c>
      <c r="G36" s="20">
        <v>768357</v>
      </c>
      <c r="H36" s="20">
        <v>9.4471710415861374E-2</v>
      </c>
      <c r="I36" s="20">
        <v>499526.21699999995</v>
      </c>
      <c r="J36" s="20">
        <v>6.9325690667402962E-2</v>
      </c>
      <c r="K36" s="20">
        <v>6.2E-2</v>
      </c>
      <c r="L36" s="20">
        <v>0.1589261459478013</v>
      </c>
      <c r="M36" s="20">
        <v>874827</v>
      </c>
      <c r="N36" s="20">
        <v>2.61</v>
      </c>
      <c r="O36" s="20">
        <v>248361</v>
      </c>
      <c r="P36" s="20">
        <v>0.32100000000000001</v>
      </c>
      <c r="Q36" s="20">
        <v>0.30199999999999999</v>
      </c>
      <c r="R36" s="20">
        <v>0.32700000000000001</v>
      </c>
      <c r="S36" s="20">
        <v>8.5000000000000006E-2</v>
      </c>
      <c r="T36" s="20">
        <v>0.42899999999999999</v>
      </c>
      <c r="U36" s="20">
        <v>0.57099999999999995</v>
      </c>
      <c r="V36" s="20">
        <v>2313238</v>
      </c>
      <c r="W36" s="20">
        <v>1192226</v>
      </c>
      <c r="X36" s="20">
        <v>528145</v>
      </c>
      <c r="Y36" s="20">
        <v>8012</v>
      </c>
      <c r="Z36" s="20">
        <v>158853</v>
      </c>
      <c r="AA36" s="20">
        <v>1088</v>
      </c>
      <c r="AB36" s="20">
        <v>262512</v>
      </c>
      <c r="AC36" s="20">
        <v>162402</v>
      </c>
      <c r="AD36" s="20">
        <v>111421</v>
      </c>
      <c r="AE36" s="20">
        <v>50981</v>
      </c>
      <c r="AF36" s="14">
        <v>874827</v>
      </c>
      <c r="AG36" s="25">
        <v>2.61</v>
      </c>
      <c r="AH36" s="14">
        <v>526874</v>
      </c>
      <c r="AI36" s="25">
        <v>3.41</v>
      </c>
      <c r="AJ36" s="14">
        <v>248361</v>
      </c>
      <c r="AK36" s="28">
        <v>0.23599999999999999</v>
      </c>
      <c r="AL36" s="28">
        <v>0.218</v>
      </c>
      <c r="AM36" s="28">
        <v>0.54600000000000004</v>
      </c>
      <c r="AN36" s="28">
        <v>0.32100000000000001</v>
      </c>
      <c r="AO36" s="28">
        <v>0.30199999999999999</v>
      </c>
      <c r="AP36" s="28">
        <v>0.32700000000000001</v>
      </c>
      <c r="AQ36" s="28">
        <v>8.5000000000000006E-2</v>
      </c>
      <c r="AR36" s="28">
        <v>0.50900000000000001</v>
      </c>
      <c r="AS36" s="28">
        <v>0.48099999999999998</v>
      </c>
      <c r="AT36" s="28">
        <v>0.01</v>
      </c>
      <c r="AU36" s="28">
        <v>0.42899999999999999</v>
      </c>
      <c r="AV36" s="28">
        <v>0.57099999999999995</v>
      </c>
    </row>
    <row r="37" spans="1:48" x14ac:dyDescent="0.2">
      <c r="A37" s="20" t="s">
        <v>361</v>
      </c>
      <c r="B37" s="20" t="s">
        <v>419</v>
      </c>
      <c r="C37" s="20">
        <v>8458</v>
      </c>
      <c r="D37" s="20">
        <v>4538</v>
      </c>
      <c r="E37" s="20">
        <v>8902</v>
      </c>
      <c r="F37" s="20">
        <v>8723</v>
      </c>
      <c r="G37" s="20">
        <v>82080</v>
      </c>
      <c r="H37" s="20">
        <v>0.1062743664717349</v>
      </c>
      <c r="I37" s="20">
        <v>51235.814999999995</v>
      </c>
      <c r="J37" s="20">
        <v>0.16507983721933575</v>
      </c>
      <c r="K37" s="20">
        <v>6.3E-2</v>
      </c>
      <c r="L37" s="20">
        <v>0.19315718068515442</v>
      </c>
      <c r="M37" s="20">
        <v>91005</v>
      </c>
      <c r="N37" s="20">
        <v>2.4</v>
      </c>
      <c r="O37" s="20">
        <v>15382</v>
      </c>
      <c r="P37" s="20">
        <v>0.19800000000000001</v>
      </c>
      <c r="Q37" s="20">
        <v>0.34399999999999997</v>
      </c>
      <c r="R37" s="20">
        <v>0.43099999999999999</v>
      </c>
      <c r="S37" s="20">
        <v>0.128</v>
      </c>
      <c r="T37" s="20">
        <v>0.437</v>
      </c>
      <c r="U37" s="20">
        <v>0.56299999999999994</v>
      </c>
      <c r="V37" s="20">
        <v>229233</v>
      </c>
      <c r="W37" s="20">
        <v>103624</v>
      </c>
      <c r="X37" s="20">
        <v>105692</v>
      </c>
      <c r="Y37" s="20">
        <v>369</v>
      </c>
      <c r="Z37" s="20">
        <v>4765</v>
      </c>
      <c r="AA37" s="20">
        <v>28</v>
      </c>
      <c r="AB37" s="20">
        <v>5263</v>
      </c>
      <c r="AC37" s="20">
        <v>9492</v>
      </c>
      <c r="AD37" s="20">
        <v>1484</v>
      </c>
      <c r="AE37" s="20">
        <v>8008</v>
      </c>
      <c r="AF37" s="14">
        <v>91005</v>
      </c>
      <c r="AG37" s="25">
        <v>2.4</v>
      </c>
      <c r="AH37" s="14">
        <v>40232</v>
      </c>
      <c r="AI37" s="25">
        <v>3.36</v>
      </c>
      <c r="AJ37" s="14">
        <v>15382</v>
      </c>
      <c r="AK37" s="28">
        <v>0.30299999999999999</v>
      </c>
      <c r="AL37" s="28">
        <v>0.23599999999999999</v>
      </c>
      <c r="AM37" s="28">
        <v>0.46100000000000002</v>
      </c>
      <c r="AN37" s="28">
        <v>0.19800000000000001</v>
      </c>
      <c r="AO37" s="28">
        <v>0.34399999999999997</v>
      </c>
      <c r="AP37" s="28">
        <v>0.43099999999999999</v>
      </c>
      <c r="AQ37" s="28">
        <v>0.128</v>
      </c>
      <c r="AR37" s="28">
        <v>0.56799999999999995</v>
      </c>
      <c r="AS37" s="28">
        <v>0.42699999999999999</v>
      </c>
      <c r="AT37" s="28">
        <v>6.0000000000000001E-3</v>
      </c>
      <c r="AU37" s="28">
        <v>0.437</v>
      </c>
      <c r="AV37" s="28">
        <v>0.56299999999999994</v>
      </c>
    </row>
    <row r="38" spans="1:48" x14ac:dyDescent="0.2">
      <c r="A38" s="20" t="s">
        <v>372</v>
      </c>
      <c r="B38" s="20" t="s">
        <v>412</v>
      </c>
      <c r="C38" s="20">
        <v>8990</v>
      </c>
      <c r="D38" s="20">
        <v>8086</v>
      </c>
      <c r="E38" s="20">
        <v>10556</v>
      </c>
      <c r="F38" s="20">
        <v>12795</v>
      </c>
      <c r="G38" s="20">
        <v>193121</v>
      </c>
      <c r="H38" s="20">
        <v>6.6253799431444535E-2</v>
      </c>
      <c r="I38" s="20">
        <v>135931.611</v>
      </c>
      <c r="J38" s="20">
        <v>6.6136198444672292E-2</v>
      </c>
      <c r="K38" s="20">
        <v>6.3E-2</v>
      </c>
      <c r="L38" s="20">
        <v>0.15581904297484683</v>
      </c>
      <c r="M38" s="20">
        <v>229227</v>
      </c>
      <c r="N38" s="20">
        <v>2.5099999999999998</v>
      </c>
      <c r="O38" s="20">
        <v>62084</v>
      </c>
      <c r="P38" s="20">
        <v>0.30399999999999999</v>
      </c>
      <c r="Q38" s="20">
        <v>0.29799999999999999</v>
      </c>
      <c r="R38" s="20">
        <v>0.374</v>
      </c>
      <c r="S38" s="20">
        <v>0.1</v>
      </c>
      <c r="T38" s="20">
        <v>0.40699999999999997</v>
      </c>
      <c r="U38" s="20">
        <v>0.59299999999999997</v>
      </c>
      <c r="V38" s="20">
        <v>592649</v>
      </c>
      <c r="W38" s="20">
        <v>249190</v>
      </c>
      <c r="X38" s="20">
        <v>229893</v>
      </c>
      <c r="Y38" s="20">
        <v>3165</v>
      </c>
      <c r="Z38" s="20">
        <v>27253</v>
      </c>
      <c r="AA38" s="20">
        <v>228</v>
      </c>
      <c r="AB38" s="20">
        <v>49551</v>
      </c>
      <c r="AC38" s="20">
        <v>33369</v>
      </c>
      <c r="AD38" s="20">
        <v>12590</v>
      </c>
      <c r="AE38" s="20">
        <v>20779</v>
      </c>
      <c r="AF38" s="14">
        <v>229227</v>
      </c>
      <c r="AG38" s="25">
        <v>2.5099999999999998</v>
      </c>
      <c r="AH38" s="14">
        <v>122404</v>
      </c>
      <c r="AI38" s="25">
        <v>3.43</v>
      </c>
      <c r="AJ38" s="14">
        <v>62084</v>
      </c>
      <c r="AK38" s="28">
        <v>0.221</v>
      </c>
      <c r="AL38" s="28">
        <v>0.26400000000000001</v>
      </c>
      <c r="AM38" s="28">
        <v>0.51600000000000001</v>
      </c>
      <c r="AN38" s="28">
        <v>0.30399999999999999</v>
      </c>
      <c r="AO38" s="28">
        <v>0.29799999999999999</v>
      </c>
      <c r="AP38" s="28">
        <v>0.374</v>
      </c>
      <c r="AQ38" s="28">
        <v>0.1</v>
      </c>
      <c r="AR38" s="28">
        <v>0.46400000000000002</v>
      </c>
      <c r="AS38" s="28">
        <v>0.53100000000000003</v>
      </c>
      <c r="AT38" s="28">
        <v>5.0000000000000001E-3</v>
      </c>
      <c r="AU38" s="28">
        <v>0.40699999999999997</v>
      </c>
      <c r="AV38" s="28">
        <v>0.59299999999999997</v>
      </c>
    </row>
    <row r="39" spans="1:48" x14ac:dyDescent="0.2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</row>
    <row r="40" spans="1:48" x14ac:dyDescent="0.2"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</row>
    <row r="41" spans="1:48" x14ac:dyDescent="0.2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</row>
    <row r="42" spans="1:48" x14ac:dyDescent="0.2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</row>
    <row r="43" spans="1:48" x14ac:dyDescent="0.2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</row>
    <row r="44" spans="1:48" x14ac:dyDescent="0.2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spans="1:48" x14ac:dyDescent="0.2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</row>
    <row r="46" spans="1:48" x14ac:dyDescent="0.2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</row>
    <row r="47" spans="1:48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</row>
    <row r="48" spans="1:48" x14ac:dyDescent="0.2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</row>
    <row r="49" spans="3:48" x14ac:dyDescent="0.2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 spans="3:48" x14ac:dyDescent="0.2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</row>
    <row r="51" spans="3:48" x14ac:dyDescent="0.2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</row>
    <row r="52" spans="3:48" x14ac:dyDescent="0.2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spans="3:48" x14ac:dyDescent="0.2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spans="3:48" x14ac:dyDescent="0.2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spans="3:48" x14ac:dyDescent="0.2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 spans="3:48" x14ac:dyDescent="0.2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 spans="3:48" x14ac:dyDescent="0.2"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</row>
    <row r="58" spans="3:48" x14ac:dyDescent="0.2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</row>
    <row r="59" spans="3:48" x14ac:dyDescent="0.2"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</row>
    <row r="60" spans="3:48" x14ac:dyDescent="0.2"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</row>
    <row r="61" spans="3:48" x14ac:dyDescent="0.2"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</row>
    <row r="62" spans="3:48" x14ac:dyDescent="0.2"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</row>
    <row r="63" spans="3:48" x14ac:dyDescent="0.2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</row>
    <row r="64" spans="3:48" x14ac:dyDescent="0.2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</row>
    <row r="65" spans="3:48" x14ac:dyDescent="0.2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</row>
    <row r="66" spans="3:48" x14ac:dyDescent="0.2"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</row>
    <row r="67" spans="3:48" x14ac:dyDescent="0.2"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</row>
    <row r="68" spans="3:48" x14ac:dyDescent="0.2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</row>
    <row r="69" spans="3:48" x14ac:dyDescent="0.2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</row>
    <row r="70" spans="3:48" x14ac:dyDescent="0.2"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</row>
    <row r="71" spans="3:48" x14ac:dyDescent="0.2"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</row>
    <row r="72" spans="3:48" x14ac:dyDescent="0.2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</row>
    <row r="73" spans="3:48" x14ac:dyDescent="0.2"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</row>
    <row r="74" spans="3:48" x14ac:dyDescent="0.2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</row>
    <row r="75" spans="3:48" x14ac:dyDescent="0.2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</row>
    <row r="76" spans="3:48" x14ac:dyDescent="0.2"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</row>
    <row r="77" spans="3:48" x14ac:dyDescent="0.2"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</row>
    <row r="78" spans="3:48" x14ac:dyDescent="0.2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</row>
    <row r="79" spans="3:48" x14ac:dyDescent="0.2"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</row>
    <row r="80" spans="3:48" x14ac:dyDescent="0.2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</row>
    <row r="81" spans="3:48" x14ac:dyDescent="0.2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</row>
    <row r="82" spans="3:48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</row>
    <row r="83" spans="3:48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</row>
    <row r="84" spans="3:48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</row>
    <row r="85" spans="3:48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</row>
    <row r="86" spans="3:48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</row>
    <row r="87" spans="3:48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</row>
    <row r="88" spans="3:48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</row>
    <row r="89" spans="3:48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</row>
    <row r="90" spans="3:48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</row>
    <row r="91" spans="3:48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</row>
    <row r="92" spans="3:48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</row>
    <row r="93" spans="3:48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</row>
    <row r="94" spans="3:48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</row>
    <row r="95" spans="3:48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</row>
    <row r="96" spans="3:48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</row>
    <row r="97" spans="3:48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</row>
    <row r="98" spans="3:48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</row>
    <row r="99" spans="3:48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</row>
    <row r="100" spans="3:48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</row>
    <row r="101" spans="3:48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</row>
    <row r="102" spans="3:48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</row>
    <row r="103" spans="3:48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</row>
    <row r="104" spans="3:48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</row>
    <row r="105" spans="3:48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</row>
    <row r="106" spans="3:48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</row>
    <row r="107" spans="3:48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</row>
    <row r="108" spans="3:48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</row>
    <row r="109" spans="3:48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</row>
    <row r="110" spans="3:48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</row>
    <row r="111" spans="3:48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</row>
    <row r="112" spans="3:48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</row>
    <row r="113" spans="3:48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</row>
    <row r="114" spans="3:48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</row>
    <row r="115" spans="3:48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</row>
    <row r="116" spans="3:48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</row>
    <row r="117" spans="3:48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</row>
    <row r="118" spans="3:48" x14ac:dyDescent="0.2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</row>
    <row r="119" spans="3:48" x14ac:dyDescent="0.2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</row>
    <row r="120" spans="3:48" x14ac:dyDescent="0.2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</row>
    <row r="121" spans="3:48" x14ac:dyDescent="0.2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</row>
    <row r="122" spans="3:48" x14ac:dyDescent="0.2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</row>
    <row r="123" spans="3:48" x14ac:dyDescent="0.2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</row>
    <row r="124" spans="3:48" x14ac:dyDescent="0.2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</row>
    <row r="125" spans="3:48" x14ac:dyDescent="0.2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</row>
    <row r="126" spans="3:48" x14ac:dyDescent="0.2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</row>
    <row r="127" spans="3:48" x14ac:dyDescent="0.2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</row>
    <row r="128" spans="3:48" x14ac:dyDescent="0.2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</row>
    <row r="129" spans="3:48" x14ac:dyDescent="0.2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</row>
    <row r="130" spans="3:48" x14ac:dyDescent="0.2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</row>
    <row r="131" spans="3:48" x14ac:dyDescent="0.2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</row>
    <row r="132" spans="3:48" x14ac:dyDescent="0.2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</row>
    <row r="133" spans="3:48" x14ac:dyDescent="0.2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</row>
    <row r="134" spans="3:48" x14ac:dyDescent="0.2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</row>
    <row r="135" spans="3:48" x14ac:dyDescent="0.2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</row>
    <row r="136" spans="3:48" x14ac:dyDescent="0.2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</row>
    <row r="137" spans="3:48" x14ac:dyDescent="0.2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</row>
    <row r="138" spans="3:48" x14ac:dyDescent="0.2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</row>
    <row r="139" spans="3:48" x14ac:dyDescent="0.2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</row>
    <row r="140" spans="3:48" x14ac:dyDescent="0.2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</row>
    <row r="141" spans="3:48" x14ac:dyDescent="0.2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</row>
    <row r="142" spans="3:48" x14ac:dyDescent="0.2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</row>
    <row r="143" spans="3:48" x14ac:dyDescent="0.2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</row>
    <row r="144" spans="3:48" x14ac:dyDescent="0.2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</row>
    <row r="145" spans="3:48" x14ac:dyDescent="0.2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</row>
    <row r="146" spans="3:48" x14ac:dyDescent="0.2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</row>
    <row r="147" spans="3:48" x14ac:dyDescent="0.2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</row>
    <row r="148" spans="3:48" x14ac:dyDescent="0.2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</row>
    <row r="149" spans="3:48" x14ac:dyDescent="0.2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</row>
    <row r="150" spans="3:48" x14ac:dyDescent="0.2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</row>
    <row r="151" spans="3:48" x14ac:dyDescent="0.2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</row>
    <row r="152" spans="3:48" x14ac:dyDescent="0.2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</row>
    <row r="153" spans="3:48" x14ac:dyDescent="0.2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</row>
    <row r="154" spans="3:48" x14ac:dyDescent="0.2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</row>
    <row r="155" spans="3:48" x14ac:dyDescent="0.2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</row>
    <row r="156" spans="3:48" x14ac:dyDescent="0.2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</row>
    <row r="157" spans="3:48" x14ac:dyDescent="0.2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</row>
    <row r="158" spans="3:48" x14ac:dyDescent="0.2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</row>
    <row r="159" spans="3:48" x14ac:dyDescent="0.2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</row>
    <row r="160" spans="3:48" x14ac:dyDescent="0.2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</row>
    <row r="161" spans="3:48" x14ac:dyDescent="0.2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</row>
    <row r="162" spans="3:48" x14ac:dyDescent="0.2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</row>
    <row r="163" spans="3:48" x14ac:dyDescent="0.2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</row>
    <row r="164" spans="3:48" x14ac:dyDescent="0.2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</row>
    <row r="165" spans="3:48" x14ac:dyDescent="0.2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</row>
    <row r="166" spans="3:48" x14ac:dyDescent="0.2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</row>
    <row r="167" spans="3:48" x14ac:dyDescent="0.2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</row>
    <row r="168" spans="3:48" x14ac:dyDescent="0.2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</row>
    <row r="169" spans="3:48" x14ac:dyDescent="0.2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</row>
    <row r="170" spans="3:48" x14ac:dyDescent="0.2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</row>
    <row r="171" spans="3:48" x14ac:dyDescent="0.2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</row>
    <row r="172" spans="3:48" x14ac:dyDescent="0.2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</row>
    <row r="173" spans="3:48" x14ac:dyDescent="0.2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</row>
    <row r="174" spans="3:48" x14ac:dyDescent="0.2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</row>
    <row r="175" spans="3:48" x14ac:dyDescent="0.2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</row>
    <row r="176" spans="3:48" x14ac:dyDescent="0.2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</row>
    <row r="177" spans="3:48" x14ac:dyDescent="0.2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</row>
    <row r="178" spans="3:48" x14ac:dyDescent="0.2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</row>
    <row r="179" spans="3:48" x14ac:dyDescent="0.2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</row>
    <row r="180" spans="3:48" x14ac:dyDescent="0.2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</row>
    <row r="181" spans="3:48" x14ac:dyDescent="0.2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</row>
    <row r="182" spans="3:48" x14ac:dyDescent="0.2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</row>
    <row r="183" spans="3:48" x14ac:dyDescent="0.2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</row>
    <row r="184" spans="3:48" x14ac:dyDescent="0.2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</row>
    <row r="185" spans="3:48" x14ac:dyDescent="0.2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</row>
    <row r="186" spans="3:48" x14ac:dyDescent="0.2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</row>
    <row r="187" spans="3:48" x14ac:dyDescent="0.2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</row>
    <row r="188" spans="3:48" x14ac:dyDescent="0.2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</row>
    <row r="189" spans="3:48" x14ac:dyDescent="0.2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</row>
    <row r="190" spans="3:48" x14ac:dyDescent="0.2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</row>
    <row r="191" spans="3:48" x14ac:dyDescent="0.2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</row>
    <row r="192" spans="3:48" x14ac:dyDescent="0.2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</row>
    <row r="193" spans="3:48" x14ac:dyDescent="0.2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</row>
    <row r="194" spans="3:48" x14ac:dyDescent="0.2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</row>
    <row r="195" spans="3:48" x14ac:dyDescent="0.2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</row>
    <row r="196" spans="3:48" x14ac:dyDescent="0.2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</row>
    <row r="197" spans="3:48" x14ac:dyDescent="0.2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</row>
    <row r="198" spans="3:48" x14ac:dyDescent="0.2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</row>
    <row r="199" spans="3:48" x14ac:dyDescent="0.2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</row>
    <row r="200" spans="3:48" x14ac:dyDescent="0.2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</row>
    <row r="201" spans="3:48" x14ac:dyDescent="0.2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</row>
    <row r="202" spans="3:48" x14ac:dyDescent="0.2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</row>
    <row r="203" spans="3:48" x14ac:dyDescent="0.2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</row>
    <row r="204" spans="3:48" x14ac:dyDescent="0.2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</row>
    <row r="205" spans="3:48" x14ac:dyDescent="0.2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</row>
    <row r="206" spans="3:48" x14ac:dyDescent="0.2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</row>
    <row r="207" spans="3:48" x14ac:dyDescent="0.2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</row>
    <row r="208" spans="3:48" x14ac:dyDescent="0.2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</row>
    <row r="209" spans="3:48" x14ac:dyDescent="0.2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</row>
    <row r="210" spans="3:48" x14ac:dyDescent="0.2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</row>
    <row r="211" spans="3:48" x14ac:dyDescent="0.2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</row>
    <row r="212" spans="3:48" x14ac:dyDescent="0.2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</row>
    <row r="213" spans="3:48" x14ac:dyDescent="0.2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</row>
    <row r="214" spans="3:48" x14ac:dyDescent="0.2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</row>
    <row r="215" spans="3:48" x14ac:dyDescent="0.2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</row>
    <row r="216" spans="3:48" x14ac:dyDescent="0.2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</row>
    <row r="217" spans="3:48" x14ac:dyDescent="0.2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</row>
    <row r="218" spans="3:48" x14ac:dyDescent="0.2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</row>
    <row r="219" spans="3:48" x14ac:dyDescent="0.2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</row>
    <row r="220" spans="3:48" x14ac:dyDescent="0.2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</row>
    <row r="221" spans="3:48" x14ac:dyDescent="0.2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</row>
    <row r="222" spans="3:48" x14ac:dyDescent="0.2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</row>
    <row r="223" spans="3:48" x14ac:dyDescent="0.2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</row>
    <row r="224" spans="3:48" x14ac:dyDescent="0.2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</row>
    <row r="225" spans="3:48" x14ac:dyDescent="0.2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</row>
    <row r="226" spans="3:48" x14ac:dyDescent="0.2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</row>
    <row r="227" spans="3:48" x14ac:dyDescent="0.2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</row>
    <row r="228" spans="3:48" x14ac:dyDescent="0.2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</row>
    <row r="229" spans="3:48" x14ac:dyDescent="0.2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</row>
    <row r="230" spans="3:48" x14ac:dyDescent="0.2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</row>
    <row r="231" spans="3:48" x14ac:dyDescent="0.2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</row>
    <row r="232" spans="3:48" x14ac:dyDescent="0.2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</row>
    <row r="233" spans="3:48" x14ac:dyDescent="0.2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</row>
    <row r="234" spans="3:48" x14ac:dyDescent="0.2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</row>
    <row r="235" spans="3:48" x14ac:dyDescent="0.2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</row>
    <row r="236" spans="3:48" x14ac:dyDescent="0.2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</row>
    <row r="237" spans="3:48" x14ac:dyDescent="0.2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</row>
    <row r="238" spans="3:48" x14ac:dyDescent="0.2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</row>
    <row r="239" spans="3:48" x14ac:dyDescent="0.2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</row>
    <row r="240" spans="3:48" x14ac:dyDescent="0.2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</row>
    <row r="241" spans="3:48" x14ac:dyDescent="0.2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</row>
    <row r="242" spans="3:48" x14ac:dyDescent="0.2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</row>
    <row r="243" spans="3:48" x14ac:dyDescent="0.2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</row>
    <row r="244" spans="3:48" x14ac:dyDescent="0.2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</row>
    <row r="245" spans="3:48" x14ac:dyDescent="0.2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</row>
    <row r="246" spans="3:48" x14ac:dyDescent="0.2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</row>
    <row r="247" spans="3:48" x14ac:dyDescent="0.2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</row>
    <row r="248" spans="3:48" x14ac:dyDescent="0.2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</row>
    <row r="249" spans="3:48" x14ac:dyDescent="0.2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</row>
    <row r="250" spans="3:48" x14ac:dyDescent="0.2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</row>
    <row r="251" spans="3:48" x14ac:dyDescent="0.2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</row>
    <row r="252" spans="3:48" x14ac:dyDescent="0.2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</row>
    <row r="253" spans="3:48" x14ac:dyDescent="0.2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</row>
    <row r="254" spans="3:48" x14ac:dyDescent="0.2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</row>
    <row r="255" spans="3:48" x14ac:dyDescent="0.2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</row>
    <row r="256" spans="3:48" x14ac:dyDescent="0.2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</row>
    <row r="257" spans="3:48" x14ac:dyDescent="0.2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</row>
    <row r="258" spans="3:48" x14ac:dyDescent="0.2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</row>
    <row r="259" spans="3:48" x14ac:dyDescent="0.2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</row>
    <row r="260" spans="3:48" x14ac:dyDescent="0.2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</row>
    <row r="261" spans="3:48" x14ac:dyDescent="0.2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</row>
    <row r="262" spans="3:48" x14ac:dyDescent="0.2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</row>
    <row r="263" spans="3:48" x14ac:dyDescent="0.2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</row>
    <row r="264" spans="3:48" x14ac:dyDescent="0.2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</row>
    <row r="265" spans="3:48" x14ac:dyDescent="0.2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</row>
    <row r="266" spans="3:48" x14ac:dyDescent="0.2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</row>
    <row r="267" spans="3:48" x14ac:dyDescent="0.2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</row>
    <row r="268" spans="3:48" x14ac:dyDescent="0.2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</row>
    <row r="269" spans="3:48" x14ac:dyDescent="0.2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</row>
    <row r="270" spans="3:48" x14ac:dyDescent="0.2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</row>
    <row r="271" spans="3:48" x14ac:dyDescent="0.2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</row>
    <row r="272" spans="3:48" x14ac:dyDescent="0.2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</row>
    <row r="273" spans="3:48" x14ac:dyDescent="0.2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</row>
    <row r="274" spans="3:48" x14ac:dyDescent="0.2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</row>
    <row r="275" spans="3:48" x14ac:dyDescent="0.2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</row>
    <row r="276" spans="3:48" x14ac:dyDescent="0.2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</row>
    <row r="277" spans="3:48" x14ac:dyDescent="0.2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</row>
    <row r="278" spans="3:48" x14ac:dyDescent="0.2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</row>
    <row r="279" spans="3:48" x14ac:dyDescent="0.2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</row>
    <row r="280" spans="3:48" x14ac:dyDescent="0.2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</row>
    <row r="281" spans="3:48" x14ac:dyDescent="0.2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</row>
    <row r="282" spans="3:48" x14ac:dyDescent="0.2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</row>
    <row r="283" spans="3:48" x14ac:dyDescent="0.2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</row>
    <row r="284" spans="3:48" x14ac:dyDescent="0.2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</row>
    <row r="285" spans="3:48" x14ac:dyDescent="0.2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</row>
    <row r="286" spans="3:48" x14ac:dyDescent="0.2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</row>
    <row r="287" spans="3:48" x14ac:dyDescent="0.2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</row>
    <row r="288" spans="3:48" x14ac:dyDescent="0.2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</row>
    <row r="289" spans="3:48" x14ac:dyDescent="0.2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</row>
    <row r="290" spans="3:48" x14ac:dyDescent="0.2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</row>
    <row r="291" spans="3:48" x14ac:dyDescent="0.2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</row>
    <row r="292" spans="3:48" x14ac:dyDescent="0.2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</row>
    <row r="293" spans="3:48" x14ac:dyDescent="0.2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</row>
    <row r="294" spans="3:48" x14ac:dyDescent="0.2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</row>
    <row r="295" spans="3:48" x14ac:dyDescent="0.2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</row>
    <row r="296" spans="3:48" x14ac:dyDescent="0.2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</row>
    <row r="297" spans="3:48" x14ac:dyDescent="0.2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</row>
    <row r="298" spans="3:48" x14ac:dyDescent="0.2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</row>
    <row r="299" spans="3:48" x14ac:dyDescent="0.2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</row>
    <row r="300" spans="3:48" x14ac:dyDescent="0.2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</row>
    <row r="301" spans="3:48" x14ac:dyDescent="0.2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</row>
    <row r="302" spans="3:48" x14ac:dyDescent="0.2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</row>
    <row r="303" spans="3:48" x14ac:dyDescent="0.2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</row>
    <row r="304" spans="3:48" x14ac:dyDescent="0.2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</row>
    <row r="305" spans="3:48" x14ac:dyDescent="0.2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</row>
    <row r="306" spans="3:48" x14ac:dyDescent="0.2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</row>
    <row r="307" spans="3:48" x14ac:dyDescent="0.2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</row>
    <row r="308" spans="3:48" x14ac:dyDescent="0.2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</row>
    <row r="309" spans="3:48" x14ac:dyDescent="0.2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</row>
    <row r="310" spans="3:48" x14ac:dyDescent="0.2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</row>
    <row r="311" spans="3:48" x14ac:dyDescent="0.2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</row>
    <row r="312" spans="3:48" x14ac:dyDescent="0.2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</row>
    <row r="313" spans="3:48" x14ac:dyDescent="0.2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</row>
    <row r="314" spans="3:48" x14ac:dyDescent="0.2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</row>
    <row r="315" spans="3:48" x14ac:dyDescent="0.2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</row>
    <row r="316" spans="3:48" x14ac:dyDescent="0.2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</row>
    <row r="317" spans="3:48" x14ac:dyDescent="0.2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</row>
    <row r="318" spans="3:48" x14ac:dyDescent="0.2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</row>
    <row r="319" spans="3:48" x14ac:dyDescent="0.2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</row>
    <row r="320" spans="3:48" x14ac:dyDescent="0.2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</row>
    <row r="321" spans="3:48" x14ac:dyDescent="0.2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</row>
    <row r="322" spans="3:48" x14ac:dyDescent="0.2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</row>
    <row r="323" spans="3:48" x14ac:dyDescent="0.2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</row>
    <row r="324" spans="3:48" x14ac:dyDescent="0.2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</row>
    <row r="325" spans="3:48" x14ac:dyDescent="0.2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</row>
    <row r="326" spans="3:48" x14ac:dyDescent="0.2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</row>
    <row r="327" spans="3:48" x14ac:dyDescent="0.2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</row>
    <row r="328" spans="3:48" x14ac:dyDescent="0.2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</row>
    <row r="329" spans="3:48" x14ac:dyDescent="0.2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</row>
    <row r="330" spans="3:48" x14ac:dyDescent="0.2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</row>
    <row r="331" spans="3:48" x14ac:dyDescent="0.2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</row>
    <row r="332" spans="3:48" x14ac:dyDescent="0.2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</row>
    <row r="333" spans="3:48" x14ac:dyDescent="0.2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</row>
    <row r="334" spans="3:48" x14ac:dyDescent="0.2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</row>
    <row r="335" spans="3:48" x14ac:dyDescent="0.2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</row>
    <row r="336" spans="3:48" x14ac:dyDescent="0.2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</row>
    <row r="337" spans="3:48" x14ac:dyDescent="0.2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</row>
    <row r="338" spans="3:48" x14ac:dyDescent="0.2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</row>
    <row r="339" spans="3:48" x14ac:dyDescent="0.2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</row>
    <row r="340" spans="3:48" x14ac:dyDescent="0.2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</row>
    <row r="341" spans="3:48" x14ac:dyDescent="0.2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</row>
    <row r="342" spans="3:48" x14ac:dyDescent="0.2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</row>
    <row r="343" spans="3:48" x14ac:dyDescent="0.2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</row>
    <row r="344" spans="3:48" x14ac:dyDescent="0.2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</row>
    <row r="345" spans="3:48" x14ac:dyDescent="0.2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</row>
    <row r="346" spans="3:48" x14ac:dyDescent="0.2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</row>
    <row r="347" spans="3:48" x14ac:dyDescent="0.2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</row>
    <row r="348" spans="3:48" x14ac:dyDescent="0.2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</row>
    <row r="349" spans="3:48" x14ac:dyDescent="0.2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</row>
    <row r="350" spans="3:48" x14ac:dyDescent="0.2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</row>
    <row r="351" spans="3:48" x14ac:dyDescent="0.2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</row>
    <row r="352" spans="3:48" x14ac:dyDescent="0.2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</row>
    <row r="353" spans="3:48" x14ac:dyDescent="0.2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</row>
    <row r="354" spans="3:48" x14ac:dyDescent="0.2"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</row>
    <row r="355" spans="3:48" x14ac:dyDescent="0.2"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</row>
    <row r="356" spans="3:48" x14ac:dyDescent="0.2"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</row>
    <row r="357" spans="3:48" x14ac:dyDescent="0.2"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</row>
    <row r="358" spans="3:48" x14ac:dyDescent="0.2"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</row>
    <row r="359" spans="3:48" x14ac:dyDescent="0.2"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</row>
    <row r="360" spans="3:48" x14ac:dyDescent="0.2"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</row>
    <row r="361" spans="3:48" x14ac:dyDescent="0.2"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</row>
    <row r="362" spans="3:48" x14ac:dyDescent="0.2"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</row>
    <row r="363" spans="3:48" x14ac:dyDescent="0.2"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</row>
    <row r="364" spans="3:48" x14ac:dyDescent="0.2"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</row>
    <row r="365" spans="3:48" x14ac:dyDescent="0.2"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</row>
    <row r="366" spans="3:48" x14ac:dyDescent="0.2"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</row>
    <row r="367" spans="3:48" x14ac:dyDescent="0.2"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</row>
    <row r="368" spans="3:48" x14ac:dyDescent="0.2"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</row>
    <row r="369" spans="3:48" x14ac:dyDescent="0.2"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</row>
    <row r="370" spans="3:48" x14ac:dyDescent="0.2"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</row>
    <row r="371" spans="3:48" x14ac:dyDescent="0.2"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</row>
    <row r="372" spans="3:48" x14ac:dyDescent="0.2"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</row>
    <row r="373" spans="3:48" x14ac:dyDescent="0.2"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</row>
    <row r="374" spans="3:48" x14ac:dyDescent="0.2"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</row>
    <row r="375" spans="3:48" x14ac:dyDescent="0.2"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</row>
    <row r="376" spans="3:48" x14ac:dyDescent="0.2"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</row>
    <row r="377" spans="3:48" x14ac:dyDescent="0.2"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</row>
    <row r="378" spans="3:48" x14ac:dyDescent="0.2"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</row>
    <row r="379" spans="3:48" x14ac:dyDescent="0.2"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</row>
    <row r="380" spans="3:48" x14ac:dyDescent="0.2"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</row>
    <row r="381" spans="3:48" x14ac:dyDescent="0.2"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</row>
    <row r="382" spans="3:48" x14ac:dyDescent="0.2"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</row>
    <row r="383" spans="3:48" x14ac:dyDescent="0.2"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</row>
    <row r="384" spans="3:48" x14ac:dyDescent="0.2"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</row>
    <row r="385" spans="3:48" x14ac:dyDescent="0.2"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</row>
    <row r="386" spans="3:48" x14ac:dyDescent="0.2"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</row>
    <row r="387" spans="3:48" x14ac:dyDescent="0.2"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</row>
    <row r="388" spans="3:48" x14ac:dyDescent="0.2"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</row>
    <row r="389" spans="3:48" x14ac:dyDescent="0.2"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</row>
    <row r="390" spans="3:48" x14ac:dyDescent="0.2"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</row>
    <row r="391" spans="3:48" x14ac:dyDescent="0.2"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</row>
    <row r="392" spans="3:48" x14ac:dyDescent="0.2"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</row>
    <row r="393" spans="3:48" x14ac:dyDescent="0.2"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</row>
    <row r="394" spans="3:48" x14ac:dyDescent="0.2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</row>
    <row r="395" spans="3:48" x14ac:dyDescent="0.2"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</row>
    <row r="396" spans="3:48" x14ac:dyDescent="0.2"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</row>
    <row r="397" spans="3:48" x14ac:dyDescent="0.2"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</row>
    <row r="398" spans="3:48" x14ac:dyDescent="0.2"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</row>
    <row r="399" spans="3:48" x14ac:dyDescent="0.2"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</row>
    <row r="400" spans="3:48" x14ac:dyDescent="0.2"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</row>
    <row r="401" spans="3:48" x14ac:dyDescent="0.2"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</row>
    <row r="402" spans="3:48" x14ac:dyDescent="0.2"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</row>
    <row r="403" spans="3:48" x14ac:dyDescent="0.2"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</row>
    <row r="404" spans="3:48" x14ac:dyDescent="0.2"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</row>
    <row r="405" spans="3:48" x14ac:dyDescent="0.2"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</row>
    <row r="406" spans="3:48" x14ac:dyDescent="0.2"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</row>
    <row r="407" spans="3:48" x14ac:dyDescent="0.2"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</row>
    <row r="408" spans="3:48" x14ac:dyDescent="0.2"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</row>
    <row r="409" spans="3:48" x14ac:dyDescent="0.2"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</row>
    <row r="410" spans="3:48" x14ac:dyDescent="0.2"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</row>
    <row r="411" spans="3:48" x14ac:dyDescent="0.2"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</row>
    <row r="412" spans="3:48" x14ac:dyDescent="0.2"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</row>
    <row r="413" spans="3:48" x14ac:dyDescent="0.2"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</row>
    <row r="414" spans="3:48" x14ac:dyDescent="0.2"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</row>
    <row r="415" spans="3:48" x14ac:dyDescent="0.2"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</row>
    <row r="416" spans="3:48" x14ac:dyDescent="0.2"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</row>
    <row r="417" spans="3:48" x14ac:dyDescent="0.2"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</row>
    <row r="418" spans="3:48" x14ac:dyDescent="0.2"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</row>
    <row r="419" spans="3:48" x14ac:dyDescent="0.2"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</row>
    <row r="420" spans="3:48" x14ac:dyDescent="0.2"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</row>
    <row r="421" spans="3:48" x14ac:dyDescent="0.2"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</row>
    <row r="422" spans="3:48" x14ac:dyDescent="0.2"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</row>
    <row r="423" spans="3:48" x14ac:dyDescent="0.2"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</row>
    <row r="424" spans="3:48" x14ac:dyDescent="0.2"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</row>
    <row r="425" spans="3:48" x14ac:dyDescent="0.2"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</row>
    <row r="426" spans="3:48" x14ac:dyDescent="0.2"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</row>
    <row r="427" spans="3:48" x14ac:dyDescent="0.2"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</row>
    <row r="428" spans="3:48" x14ac:dyDescent="0.2"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</row>
    <row r="429" spans="3:48" x14ac:dyDescent="0.2"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</row>
    <row r="430" spans="3:48" x14ac:dyDescent="0.2"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</row>
    <row r="431" spans="3:48" x14ac:dyDescent="0.2"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</row>
    <row r="432" spans="3:48" x14ac:dyDescent="0.2"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</row>
    <row r="433" spans="3:48" x14ac:dyDescent="0.2"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</row>
    <row r="434" spans="3:48" x14ac:dyDescent="0.2"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</row>
    <row r="435" spans="3:48" x14ac:dyDescent="0.2"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</row>
    <row r="436" spans="3:48" x14ac:dyDescent="0.2"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</row>
    <row r="437" spans="3:48" x14ac:dyDescent="0.2"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</row>
    <row r="438" spans="3:48" x14ac:dyDescent="0.2"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</row>
    <row r="439" spans="3:48" x14ac:dyDescent="0.2"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</row>
    <row r="440" spans="3:48" x14ac:dyDescent="0.2"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</row>
    <row r="441" spans="3:48" x14ac:dyDescent="0.2"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</row>
    <row r="442" spans="3:48" x14ac:dyDescent="0.2"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</row>
    <row r="443" spans="3:48" x14ac:dyDescent="0.2"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</row>
    <row r="444" spans="3:48" x14ac:dyDescent="0.2"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</row>
    <row r="445" spans="3:48" x14ac:dyDescent="0.2"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</row>
    <row r="446" spans="3:48" x14ac:dyDescent="0.2"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</row>
    <row r="447" spans="3:48" x14ac:dyDescent="0.2"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</row>
    <row r="448" spans="3:48" x14ac:dyDescent="0.2"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</row>
    <row r="449" spans="3:48" x14ac:dyDescent="0.2"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</row>
    <row r="450" spans="3:48" x14ac:dyDescent="0.2"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</row>
    <row r="451" spans="3:48" x14ac:dyDescent="0.2"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</row>
    <row r="452" spans="3:48" x14ac:dyDescent="0.2"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</row>
    <row r="453" spans="3:48" x14ac:dyDescent="0.2"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</row>
    <row r="454" spans="3:48" x14ac:dyDescent="0.2"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</row>
    <row r="455" spans="3:48" x14ac:dyDescent="0.2"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</row>
    <row r="456" spans="3:48" x14ac:dyDescent="0.2"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</row>
    <row r="457" spans="3:48" x14ac:dyDescent="0.2"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</row>
    <row r="458" spans="3:48" x14ac:dyDescent="0.2"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</row>
    <row r="459" spans="3:48" x14ac:dyDescent="0.2"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</row>
    <row r="460" spans="3:48" x14ac:dyDescent="0.2"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</row>
    <row r="461" spans="3:48" x14ac:dyDescent="0.2"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</row>
    <row r="462" spans="3:48" x14ac:dyDescent="0.2"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</row>
    <row r="463" spans="3:48" x14ac:dyDescent="0.2"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</row>
    <row r="464" spans="3:48" x14ac:dyDescent="0.2"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</row>
    <row r="465" spans="3:48" x14ac:dyDescent="0.2"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</row>
    <row r="466" spans="3:48" x14ac:dyDescent="0.2"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</row>
    <row r="467" spans="3:48" x14ac:dyDescent="0.2"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</row>
    <row r="468" spans="3:48" x14ac:dyDescent="0.2"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</row>
    <row r="469" spans="3:48" x14ac:dyDescent="0.2"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</row>
    <row r="470" spans="3:48" x14ac:dyDescent="0.2"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</row>
    <row r="471" spans="3:48" x14ac:dyDescent="0.2"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</row>
    <row r="472" spans="3:48" x14ac:dyDescent="0.2"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</row>
    <row r="473" spans="3:48" x14ac:dyDescent="0.2"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</row>
    <row r="474" spans="3:48" x14ac:dyDescent="0.2"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</row>
    <row r="475" spans="3:48" x14ac:dyDescent="0.2"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</row>
    <row r="476" spans="3:48" x14ac:dyDescent="0.2"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</row>
    <row r="477" spans="3:48" x14ac:dyDescent="0.2"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</row>
    <row r="478" spans="3:48" x14ac:dyDescent="0.2"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</row>
    <row r="479" spans="3:48" x14ac:dyDescent="0.2"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</row>
    <row r="480" spans="3:48" x14ac:dyDescent="0.2"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</row>
    <row r="481" spans="3:48" x14ac:dyDescent="0.2"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</row>
    <row r="482" spans="3:48" x14ac:dyDescent="0.2"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</row>
    <row r="483" spans="3:48" x14ac:dyDescent="0.2"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</row>
    <row r="484" spans="3:48" x14ac:dyDescent="0.2"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</row>
    <row r="485" spans="3:48" x14ac:dyDescent="0.2"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</row>
    <row r="486" spans="3:48" x14ac:dyDescent="0.2"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</row>
    <row r="487" spans="3:48" x14ac:dyDescent="0.2"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</row>
    <row r="488" spans="3:48" x14ac:dyDescent="0.2"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</row>
    <row r="489" spans="3:48" x14ac:dyDescent="0.2"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</row>
    <row r="490" spans="3:48" x14ac:dyDescent="0.2"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</row>
    <row r="491" spans="3:48" x14ac:dyDescent="0.2"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</row>
    <row r="492" spans="3:48" x14ac:dyDescent="0.2"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</row>
    <row r="493" spans="3:48" x14ac:dyDescent="0.2"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</row>
    <row r="494" spans="3:48" x14ac:dyDescent="0.2"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</row>
    <row r="495" spans="3:48" x14ac:dyDescent="0.2"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</row>
    <row r="496" spans="3:48" x14ac:dyDescent="0.2"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</row>
    <row r="497" spans="3:48" x14ac:dyDescent="0.2"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</row>
    <row r="498" spans="3:48" x14ac:dyDescent="0.2"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</row>
    <row r="499" spans="3:48" x14ac:dyDescent="0.2"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</row>
    <row r="500" spans="3:48" x14ac:dyDescent="0.2"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</row>
    <row r="501" spans="3:48" x14ac:dyDescent="0.2"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</row>
    <row r="502" spans="3:48" x14ac:dyDescent="0.2"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</row>
    <row r="503" spans="3:48" x14ac:dyDescent="0.2"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</row>
    <row r="504" spans="3:48" x14ac:dyDescent="0.2"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</row>
    <row r="505" spans="3:48" x14ac:dyDescent="0.2"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</row>
    <row r="506" spans="3:48" x14ac:dyDescent="0.2"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</row>
    <row r="507" spans="3:48" x14ac:dyDescent="0.2"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</row>
    <row r="508" spans="3:48" x14ac:dyDescent="0.2"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</row>
    <row r="509" spans="3:48" x14ac:dyDescent="0.2"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</row>
    <row r="510" spans="3:48" x14ac:dyDescent="0.2"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</row>
    <row r="511" spans="3:48" x14ac:dyDescent="0.2"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</row>
    <row r="512" spans="3:48" x14ac:dyDescent="0.2"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</row>
    <row r="513" spans="3:48" x14ac:dyDescent="0.2"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</row>
    <row r="514" spans="3:48" x14ac:dyDescent="0.2"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</row>
    <row r="515" spans="3:48" x14ac:dyDescent="0.2"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</row>
    <row r="516" spans="3:48" x14ac:dyDescent="0.2"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</row>
    <row r="517" spans="3:48" x14ac:dyDescent="0.2"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</row>
    <row r="518" spans="3:48" x14ac:dyDescent="0.2"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</row>
    <row r="519" spans="3:48" x14ac:dyDescent="0.2"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</row>
    <row r="520" spans="3:48" x14ac:dyDescent="0.2"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</row>
    <row r="521" spans="3:48" x14ac:dyDescent="0.2"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</row>
    <row r="522" spans="3:48" x14ac:dyDescent="0.2"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</row>
    <row r="523" spans="3:48" x14ac:dyDescent="0.2"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</row>
    <row r="524" spans="3:48" x14ac:dyDescent="0.2"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</row>
    <row r="525" spans="3:48" x14ac:dyDescent="0.2"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</row>
    <row r="526" spans="3:48" x14ac:dyDescent="0.2"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</row>
    <row r="527" spans="3:48" x14ac:dyDescent="0.2"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</row>
    <row r="528" spans="3:48" x14ac:dyDescent="0.2"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</row>
    <row r="529" spans="3:48" x14ac:dyDescent="0.2"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</row>
    <row r="530" spans="3:48" x14ac:dyDescent="0.2"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</row>
    <row r="531" spans="3:48" x14ac:dyDescent="0.2"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</row>
    <row r="532" spans="3:48" x14ac:dyDescent="0.2"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</row>
    <row r="533" spans="3:48" x14ac:dyDescent="0.2"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</row>
    <row r="534" spans="3:48" x14ac:dyDescent="0.2"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</row>
    <row r="535" spans="3:48" x14ac:dyDescent="0.2"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</row>
    <row r="536" spans="3:48" x14ac:dyDescent="0.2"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</row>
    <row r="537" spans="3:48" x14ac:dyDescent="0.2"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</row>
    <row r="538" spans="3:48" x14ac:dyDescent="0.2"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</row>
    <row r="539" spans="3:48" x14ac:dyDescent="0.2"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</row>
    <row r="540" spans="3:48" x14ac:dyDescent="0.2"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</row>
    <row r="541" spans="3:48" x14ac:dyDescent="0.2"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</row>
    <row r="542" spans="3:48" x14ac:dyDescent="0.2"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</row>
    <row r="543" spans="3:48" x14ac:dyDescent="0.2"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</row>
    <row r="544" spans="3:48" x14ac:dyDescent="0.2"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</row>
    <row r="545" spans="3:48" x14ac:dyDescent="0.2"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</row>
    <row r="546" spans="3:48" x14ac:dyDescent="0.2"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</row>
    <row r="547" spans="3:48" x14ac:dyDescent="0.2"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</row>
    <row r="548" spans="3:48" x14ac:dyDescent="0.2"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</row>
    <row r="549" spans="3:48" x14ac:dyDescent="0.2"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</row>
    <row r="550" spans="3:48" x14ac:dyDescent="0.2"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</row>
    <row r="551" spans="3:48" x14ac:dyDescent="0.2"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</row>
    <row r="552" spans="3:48" x14ac:dyDescent="0.2"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</row>
    <row r="553" spans="3:48" x14ac:dyDescent="0.2"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</row>
    <row r="554" spans="3:48" x14ac:dyDescent="0.2"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</row>
    <row r="555" spans="3:48" x14ac:dyDescent="0.2"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</row>
    <row r="556" spans="3:48" x14ac:dyDescent="0.2"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</row>
    <row r="557" spans="3:48" x14ac:dyDescent="0.2"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</row>
    <row r="558" spans="3:48" x14ac:dyDescent="0.2"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</row>
    <row r="559" spans="3:48" x14ac:dyDescent="0.2"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</row>
    <row r="560" spans="3:48" x14ac:dyDescent="0.2"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</row>
    <row r="561" spans="3:48" x14ac:dyDescent="0.2"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</row>
    <row r="562" spans="3:48" x14ac:dyDescent="0.2"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</row>
    <row r="563" spans="3:48" x14ac:dyDescent="0.2"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</row>
    <row r="564" spans="3:48" x14ac:dyDescent="0.2"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</row>
    <row r="565" spans="3:48" x14ac:dyDescent="0.2"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</row>
    <row r="566" spans="3:48" x14ac:dyDescent="0.2"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</row>
    <row r="567" spans="3:48" x14ac:dyDescent="0.2"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</row>
    <row r="568" spans="3:48" x14ac:dyDescent="0.2"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</row>
    <row r="569" spans="3:48" x14ac:dyDescent="0.2"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</row>
    <row r="570" spans="3:48" x14ac:dyDescent="0.2"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</row>
    <row r="571" spans="3:48" x14ac:dyDescent="0.2"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</row>
    <row r="572" spans="3:48" x14ac:dyDescent="0.2"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</row>
    <row r="573" spans="3:48" x14ac:dyDescent="0.2"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</row>
    <row r="574" spans="3:48" x14ac:dyDescent="0.2"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</row>
    <row r="575" spans="3:48" x14ac:dyDescent="0.2"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</row>
    <row r="576" spans="3:48" x14ac:dyDescent="0.2"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</row>
    <row r="577" spans="3:48" x14ac:dyDescent="0.2"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</row>
    <row r="578" spans="3:48" x14ac:dyDescent="0.2"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</row>
    <row r="579" spans="3:48" x14ac:dyDescent="0.2"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</row>
    <row r="580" spans="3:48" x14ac:dyDescent="0.2"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</row>
    <row r="581" spans="3:48" x14ac:dyDescent="0.2"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</row>
    <row r="582" spans="3:48" x14ac:dyDescent="0.2"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</row>
    <row r="583" spans="3:48" x14ac:dyDescent="0.2"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</row>
    <row r="584" spans="3:48" x14ac:dyDescent="0.2"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</row>
    <row r="585" spans="3:48" x14ac:dyDescent="0.2"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</row>
    <row r="586" spans="3:48" x14ac:dyDescent="0.2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</row>
    <row r="587" spans="3:48" x14ac:dyDescent="0.2"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</row>
    <row r="588" spans="3:48" x14ac:dyDescent="0.2"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</row>
    <row r="589" spans="3:48" x14ac:dyDescent="0.2"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</row>
    <row r="590" spans="3:48" x14ac:dyDescent="0.2"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</row>
    <row r="591" spans="3:48" x14ac:dyDescent="0.2"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</row>
    <row r="592" spans="3:48" x14ac:dyDescent="0.2"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</row>
    <row r="593" spans="3:48" x14ac:dyDescent="0.2"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</row>
    <row r="594" spans="3:48" x14ac:dyDescent="0.2"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</row>
    <row r="595" spans="3:48" x14ac:dyDescent="0.2"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</row>
    <row r="596" spans="3:48" x14ac:dyDescent="0.2"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</row>
    <row r="597" spans="3:48" x14ac:dyDescent="0.2"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</row>
    <row r="598" spans="3:48" x14ac:dyDescent="0.2"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</row>
    <row r="599" spans="3:48" x14ac:dyDescent="0.2"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</row>
    <row r="600" spans="3:48" x14ac:dyDescent="0.2"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</row>
    <row r="601" spans="3:48" x14ac:dyDescent="0.2"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</row>
    <row r="602" spans="3:48" x14ac:dyDescent="0.2"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</row>
    <row r="603" spans="3:48" x14ac:dyDescent="0.2"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</row>
    <row r="604" spans="3:48" x14ac:dyDescent="0.2"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</row>
    <row r="605" spans="3:48" x14ac:dyDescent="0.2"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</row>
    <row r="606" spans="3:48" x14ac:dyDescent="0.2"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</row>
    <row r="607" spans="3:48" x14ac:dyDescent="0.2"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</row>
    <row r="608" spans="3:48" x14ac:dyDescent="0.2"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</row>
    <row r="609" spans="3:48" x14ac:dyDescent="0.2"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</row>
    <row r="610" spans="3:48" x14ac:dyDescent="0.2"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</row>
    <row r="611" spans="3:48" x14ac:dyDescent="0.2"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</row>
    <row r="612" spans="3:48" x14ac:dyDescent="0.2"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</row>
    <row r="613" spans="3:48" x14ac:dyDescent="0.2"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</row>
    <row r="614" spans="3:48" x14ac:dyDescent="0.2"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</row>
    <row r="615" spans="3:48" x14ac:dyDescent="0.2"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</row>
    <row r="616" spans="3:48" x14ac:dyDescent="0.2"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</row>
    <row r="617" spans="3:48" x14ac:dyDescent="0.2"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</row>
    <row r="618" spans="3:48" x14ac:dyDescent="0.2"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</row>
    <row r="619" spans="3:48" x14ac:dyDescent="0.2"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</row>
    <row r="620" spans="3:48" x14ac:dyDescent="0.2"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</row>
    <row r="621" spans="3:48" x14ac:dyDescent="0.2"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</row>
    <row r="622" spans="3:48" x14ac:dyDescent="0.2"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</row>
    <row r="623" spans="3:48" x14ac:dyDescent="0.2"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</row>
    <row r="624" spans="3:48" x14ac:dyDescent="0.2"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</row>
    <row r="625" spans="3:48" x14ac:dyDescent="0.2"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</row>
    <row r="626" spans="3:48" x14ac:dyDescent="0.2"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</row>
    <row r="627" spans="3:48" x14ac:dyDescent="0.2"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</row>
    <row r="628" spans="3:48" x14ac:dyDescent="0.2"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</row>
    <row r="629" spans="3:48" x14ac:dyDescent="0.2"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</row>
    <row r="630" spans="3:48" x14ac:dyDescent="0.2"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</row>
    <row r="631" spans="3:48" x14ac:dyDescent="0.2"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</row>
    <row r="632" spans="3:48" x14ac:dyDescent="0.2"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</row>
    <row r="633" spans="3:48" x14ac:dyDescent="0.2"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</row>
    <row r="634" spans="3:48" x14ac:dyDescent="0.2"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</row>
    <row r="635" spans="3:48" x14ac:dyDescent="0.2"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</row>
    <row r="636" spans="3:48" x14ac:dyDescent="0.2"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</row>
    <row r="637" spans="3:48" x14ac:dyDescent="0.2"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</row>
    <row r="638" spans="3:48" x14ac:dyDescent="0.2"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</row>
    <row r="639" spans="3:48" x14ac:dyDescent="0.2"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</row>
    <row r="640" spans="3:48" x14ac:dyDescent="0.2"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</row>
    <row r="641" spans="3:48" x14ac:dyDescent="0.2"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</row>
    <row r="642" spans="3:48" x14ac:dyDescent="0.2"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</row>
    <row r="643" spans="3:48" x14ac:dyDescent="0.2"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</row>
    <row r="644" spans="3:48" x14ac:dyDescent="0.2"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</row>
    <row r="645" spans="3:48" x14ac:dyDescent="0.2"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</row>
    <row r="646" spans="3:48" x14ac:dyDescent="0.2"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</row>
    <row r="647" spans="3:48" x14ac:dyDescent="0.2"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</row>
    <row r="648" spans="3:48" x14ac:dyDescent="0.2"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</row>
    <row r="649" spans="3:48" x14ac:dyDescent="0.2"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</row>
    <row r="650" spans="3:48" x14ac:dyDescent="0.2"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</row>
    <row r="651" spans="3:48" x14ac:dyDescent="0.2"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</row>
    <row r="652" spans="3:48" x14ac:dyDescent="0.2"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</row>
    <row r="653" spans="3:48" x14ac:dyDescent="0.2"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</row>
    <row r="654" spans="3:48" x14ac:dyDescent="0.2"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</row>
    <row r="655" spans="3:48" x14ac:dyDescent="0.2"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</row>
    <row r="656" spans="3:48" x14ac:dyDescent="0.2"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</row>
    <row r="657" spans="3:48" x14ac:dyDescent="0.2"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</row>
    <row r="658" spans="3:48" x14ac:dyDescent="0.2"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</row>
    <row r="659" spans="3:48" x14ac:dyDescent="0.2"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</row>
    <row r="660" spans="3:48" x14ac:dyDescent="0.2"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</row>
    <row r="661" spans="3:48" x14ac:dyDescent="0.2"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</row>
    <row r="662" spans="3:48" x14ac:dyDescent="0.2"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</row>
    <row r="663" spans="3:48" x14ac:dyDescent="0.2"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</row>
    <row r="664" spans="3:48" x14ac:dyDescent="0.2"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</row>
    <row r="665" spans="3:48" x14ac:dyDescent="0.2"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</row>
    <row r="666" spans="3:48" x14ac:dyDescent="0.2"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</row>
    <row r="667" spans="3:48" x14ac:dyDescent="0.2"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</row>
    <row r="668" spans="3:48" x14ac:dyDescent="0.2"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</row>
    <row r="669" spans="3:48" x14ac:dyDescent="0.2"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</row>
    <row r="670" spans="3:48" x14ac:dyDescent="0.2"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</row>
    <row r="671" spans="3:48" x14ac:dyDescent="0.2"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</row>
    <row r="672" spans="3:48" x14ac:dyDescent="0.2"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</row>
    <row r="673" spans="3:48" x14ac:dyDescent="0.2"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</row>
    <row r="674" spans="3:48" x14ac:dyDescent="0.2"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</row>
    <row r="675" spans="3:48" x14ac:dyDescent="0.2"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</row>
    <row r="676" spans="3:48" x14ac:dyDescent="0.2"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</row>
    <row r="677" spans="3:48" x14ac:dyDescent="0.2"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</row>
    <row r="678" spans="3:48" x14ac:dyDescent="0.2"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</row>
    <row r="679" spans="3:48" x14ac:dyDescent="0.2"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</row>
    <row r="680" spans="3:48" x14ac:dyDescent="0.2"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</row>
    <row r="681" spans="3:48" x14ac:dyDescent="0.2"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</row>
    <row r="682" spans="3:48" x14ac:dyDescent="0.2"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</row>
    <row r="683" spans="3:48" x14ac:dyDescent="0.2"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</row>
    <row r="684" spans="3:48" x14ac:dyDescent="0.2"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</row>
    <row r="685" spans="3:48" x14ac:dyDescent="0.2"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</row>
    <row r="686" spans="3:48" x14ac:dyDescent="0.2"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</row>
    <row r="687" spans="3:48" x14ac:dyDescent="0.2"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</row>
    <row r="688" spans="3:48" x14ac:dyDescent="0.2"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</row>
    <row r="689" spans="3:48" x14ac:dyDescent="0.2"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</row>
    <row r="690" spans="3:48" x14ac:dyDescent="0.2"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</row>
    <row r="691" spans="3:48" x14ac:dyDescent="0.2"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</row>
    <row r="692" spans="3:48" x14ac:dyDescent="0.2"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</row>
    <row r="693" spans="3:48" x14ac:dyDescent="0.2"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</row>
    <row r="694" spans="3:48" x14ac:dyDescent="0.2"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</row>
    <row r="695" spans="3:48" x14ac:dyDescent="0.2"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</row>
    <row r="696" spans="3:48" x14ac:dyDescent="0.2"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</row>
    <row r="697" spans="3:48" x14ac:dyDescent="0.2"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</row>
    <row r="698" spans="3:48" x14ac:dyDescent="0.2"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</row>
    <row r="699" spans="3:48" x14ac:dyDescent="0.2"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</row>
    <row r="700" spans="3:48" x14ac:dyDescent="0.2"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</row>
    <row r="701" spans="3:48" x14ac:dyDescent="0.2"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</row>
    <row r="702" spans="3:48" x14ac:dyDescent="0.2"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</row>
    <row r="703" spans="3:48" x14ac:dyDescent="0.2"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</row>
    <row r="704" spans="3:48" x14ac:dyDescent="0.2"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</row>
    <row r="705" spans="3:48" x14ac:dyDescent="0.2"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</row>
    <row r="706" spans="3:48" x14ac:dyDescent="0.2"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</row>
    <row r="707" spans="3:48" x14ac:dyDescent="0.2"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</row>
    <row r="708" spans="3:48" x14ac:dyDescent="0.2"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</row>
    <row r="709" spans="3:48" x14ac:dyDescent="0.2"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</row>
    <row r="710" spans="3:48" x14ac:dyDescent="0.2"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</row>
    <row r="711" spans="3:48" x14ac:dyDescent="0.2"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</row>
    <row r="712" spans="3:48" x14ac:dyDescent="0.2"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</row>
    <row r="713" spans="3:48" x14ac:dyDescent="0.2"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</row>
    <row r="714" spans="3:48" x14ac:dyDescent="0.2"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</row>
    <row r="715" spans="3:48" x14ac:dyDescent="0.2"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</row>
    <row r="716" spans="3:48" x14ac:dyDescent="0.2"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</row>
    <row r="717" spans="3:48" x14ac:dyDescent="0.2"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</row>
    <row r="718" spans="3:48" x14ac:dyDescent="0.2"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</row>
    <row r="719" spans="3:48" x14ac:dyDescent="0.2"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</row>
    <row r="720" spans="3:48" x14ac:dyDescent="0.2"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</row>
    <row r="721" spans="3:48" x14ac:dyDescent="0.2"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</row>
    <row r="722" spans="3:48" x14ac:dyDescent="0.2"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</row>
    <row r="723" spans="3:48" x14ac:dyDescent="0.2"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</row>
    <row r="724" spans="3:48" x14ac:dyDescent="0.2"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</row>
    <row r="725" spans="3:48" x14ac:dyDescent="0.2"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</row>
    <row r="726" spans="3:48" x14ac:dyDescent="0.2"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</row>
    <row r="727" spans="3:48" x14ac:dyDescent="0.2"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</row>
    <row r="728" spans="3:48" x14ac:dyDescent="0.2"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</row>
    <row r="729" spans="3:48" x14ac:dyDescent="0.2"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</row>
    <row r="730" spans="3:48" x14ac:dyDescent="0.2"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</row>
    <row r="731" spans="3:48" x14ac:dyDescent="0.2"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</row>
    <row r="732" spans="3:48" x14ac:dyDescent="0.2"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</row>
    <row r="733" spans="3:48" x14ac:dyDescent="0.2"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</row>
    <row r="734" spans="3:48" x14ac:dyDescent="0.2"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</row>
    <row r="735" spans="3:48" x14ac:dyDescent="0.2"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</row>
    <row r="736" spans="3:48" x14ac:dyDescent="0.2"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</row>
    <row r="737" spans="3:48" x14ac:dyDescent="0.2"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</row>
    <row r="738" spans="3:48" x14ac:dyDescent="0.2"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</row>
    <row r="739" spans="3:48" x14ac:dyDescent="0.2"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</row>
    <row r="740" spans="3:48" x14ac:dyDescent="0.2"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</row>
    <row r="741" spans="3:48" x14ac:dyDescent="0.2"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</row>
    <row r="742" spans="3:48" x14ac:dyDescent="0.2"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</row>
    <row r="743" spans="3:48" x14ac:dyDescent="0.2"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</row>
    <row r="744" spans="3:48" x14ac:dyDescent="0.2"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</row>
    <row r="745" spans="3:48" x14ac:dyDescent="0.2"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</row>
    <row r="746" spans="3:48" x14ac:dyDescent="0.2"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</row>
    <row r="747" spans="3:48" x14ac:dyDescent="0.2"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</row>
    <row r="748" spans="3:48" x14ac:dyDescent="0.2"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</row>
    <row r="749" spans="3:48" x14ac:dyDescent="0.2"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</row>
    <row r="750" spans="3:48" x14ac:dyDescent="0.2"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</row>
    <row r="751" spans="3:48" x14ac:dyDescent="0.2"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</row>
    <row r="752" spans="3:48" x14ac:dyDescent="0.2"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</row>
    <row r="753" spans="3:48" x14ac:dyDescent="0.2"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</row>
    <row r="754" spans="3:48" x14ac:dyDescent="0.2"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</row>
    <row r="755" spans="3:48" x14ac:dyDescent="0.2"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</row>
    <row r="756" spans="3:48" x14ac:dyDescent="0.2"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</row>
    <row r="757" spans="3:48" x14ac:dyDescent="0.2"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</row>
    <row r="758" spans="3:48" x14ac:dyDescent="0.2"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</row>
    <row r="759" spans="3:48" x14ac:dyDescent="0.2"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</row>
    <row r="760" spans="3:48" x14ac:dyDescent="0.2"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</row>
    <row r="761" spans="3:48" x14ac:dyDescent="0.2"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</row>
    <row r="762" spans="3:48" x14ac:dyDescent="0.2"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</row>
    <row r="763" spans="3:48" x14ac:dyDescent="0.2"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</row>
    <row r="764" spans="3:48" x14ac:dyDescent="0.2"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</row>
    <row r="765" spans="3:48" x14ac:dyDescent="0.2"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</row>
    <row r="766" spans="3:48" x14ac:dyDescent="0.2"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</row>
    <row r="767" spans="3:48" x14ac:dyDescent="0.2"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</row>
    <row r="768" spans="3:48" x14ac:dyDescent="0.2"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</row>
    <row r="769" spans="3:48" x14ac:dyDescent="0.2"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</row>
    <row r="770" spans="3:48" x14ac:dyDescent="0.2"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</row>
    <row r="771" spans="3:48" x14ac:dyDescent="0.2"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</row>
    <row r="772" spans="3:48" x14ac:dyDescent="0.2"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</row>
    <row r="773" spans="3:48" x14ac:dyDescent="0.2"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</row>
    <row r="774" spans="3:48" x14ac:dyDescent="0.2"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</row>
    <row r="775" spans="3:48" x14ac:dyDescent="0.2"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</row>
    <row r="776" spans="3:48" x14ac:dyDescent="0.2"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</row>
    <row r="777" spans="3:48" x14ac:dyDescent="0.2"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</row>
    <row r="778" spans="3:48" x14ac:dyDescent="0.2"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</row>
    <row r="779" spans="3:48" x14ac:dyDescent="0.2"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</row>
    <row r="780" spans="3:48" x14ac:dyDescent="0.2"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</row>
    <row r="781" spans="3:48" x14ac:dyDescent="0.2"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</row>
    <row r="782" spans="3:48" x14ac:dyDescent="0.2"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</row>
    <row r="783" spans="3:48" x14ac:dyDescent="0.2"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</row>
    <row r="784" spans="3:48" x14ac:dyDescent="0.2"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</row>
    <row r="785" spans="3:48" x14ac:dyDescent="0.2"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</row>
    <row r="786" spans="3:48" x14ac:dyDescent="0.2"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</row>
    <row r="787" spans="3:48" x14ac:dyDescent="0.2"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</row>
    <row r="788" spans="3:48" x14ac:dyDescent="0.2"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</row>
    <row r="789" spans="3:48" x14ac:dyDescent="0.2"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</row>
    <row r="790" spans="3:48" x14ac:dyDescent="0.2"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</row>
    <row r="791" spans="3:48" x14ac:dyDescent="0.2"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</row>
    <row r="792" spans="3:48" x14ac:dyDescent="0.2"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</row>
    <row r="793" spans="3:48" x14ac:dyDescent="0.2"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</row>
    <row r="794" spans="3:48" x14ac:dyDescent="0.2"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</row>
    <row r="795" spans="3:48" x14ac:dyDescent="0.2"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</row>
    <row r="796" spans="3:48" x14ac:dyDescent="0.2"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</row>
    <row r="797" spans="3:48" x14ac:dyDescent="0.2"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</row>
    <row r="798" spans="3:48" x14ac:dyDescent="0.2"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</row>
    <row r="799" spans="3:48" x14ac:dyDescent="0.2"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</row>
    <row r="800" spans="3:48" x14ac:dyDescent="0.2"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</row>
    <row r="801" spans="3:48" x14ac:dyDescent="0.2"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</row>
    <row r="802" spans="3:48" x14ac:dyDescent="0.2"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</row>
    <row r="803" spans="3:48" x14ac:dyDescent="0.2"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</row>
    <row r="804" spans="3:48" x14ac:dyDescent="0.2"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</row>
    <row r="805" spans="3:48" x14ac:dyDescent="0.2"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</row>
    <row r="806" spans="3:48" x14ac:dyDescent="0.2"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</row>
    <row r="807" spans="3:48" x14ac:dyDescent="0.2"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</row>
    <row r="808" spans="3:48" x14ac:dyDescent="0.2"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</row>
    <row r="809" spans="3:48" x14ac:dyDescent="0.2"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</row>
    <row r="810" spans="3:48" x14ac:dyDescent="0.2"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</row>
    <row r="811" spans="3:48" x14ac:dyDescent="0.2"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</row>
    <row r="812" spans="3:48" x14ac:dyDescent="0.2"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</row>
    <row r="813" spans="3:48" x14ac:dyDescent="0.2"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</row>
    <row r="814" spans="3:48" x14ac:dyDescent="0.2"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</row>
    <row r="815" spans="3:48" x14ac:dyDescent="0.2"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</row>
    <row r="816" spans="3:48" x14ac:dyDescent="0.2"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</row>
    <row r="817" spans="3:48" x14ac:dyDescent="0.2"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</row>
    <row r="818" spans="3:48" x14ac:dyDescent="0.2"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</row>
    <row r="819" spans="3:48" x14ac:dyDescent="0.2"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</row>
    <row r="820" spans="3:48" x14ac:dyDescent="0.2"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</row>
    <row r="821" spans="3:48" x14ac:dyDescent="0.2"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</row>
    <row r="822" spans="3:48" x14ac:dyDescent="0.2"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</row>
    <row r="823" spans="3:48" x14ac:dyDescent="0.2"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</row>
    <row r="824" spans="3:48" x14ac:dyDescent="0.2"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</row>
    <row r="825" spans="3:48" x14ac:dyDescent="0.2"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</row>
    <row r="826" spans="3:48" x14ac:dyDescent="0.2"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</row>
    <row r="827" spans="3:48" x14ac:dyDescent="0.2"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</row>
    <row r="828" spans="3:48" x14ac:dyDescent="0.2"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</row>
    <row r="829" spans="3:48" x14ac:dyDescent="0.2"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</row>
    <row r="830" spans="3:48" x14ac:dyDescent="0.2"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</row>
    <row r="831" spans="3:48" x14ac:dyDescent="0.2"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</row>
    <row r="832" spans="3:48" x14ac:dyDescent="0.2"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</row>
    <row r="833" spans="3:48" x14ac:dyDescent="0.2"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</row>
    <row r="834" spans="3:48" x14ac:dyDescent="0.2"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</row>
    <row r="835" spans="3:48" x14ac:dyDescent="0.2"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</row>
    <row r="836" spans="3:48" x14ac:dyDescent="0.2"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</row>
    <row r="837" spans="3:48" x14ac:dyDescent="0.2"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</row>
    <row r="838" spans="3:48" x14ac:dyDescent="0.2"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</row>
    <row r="839" spans="3:48" x14ac:dyDescent="0.2"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</row>
    <row r="840" spans="3:48" x14ac:dyDescent="0.2"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</row>
    <row r="841" spans="3:48" x14ac:dyDescent="0.2"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</row>
    <row r="842" spans="3:48" x14ac:dyDescent="0.2"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</row>
    <row r="843" spans="3:48" x14ac:dyDescent="0.2"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</row>
    <row r="844" spans="3:48" x14ac:dyDescent="0.2"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</row>
    <row r="845" spans="3:48" x14ac:dyDescent="0.2"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</row>
    <row r="846" spans="3:48" x14ac:dyDescent="0.2"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</row>
    <row r="847" spans="3:48" x14ac:dyDescent="0.2"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</row>
    <row r="848" spans="3:48" x14ac:dyDescent="0.2"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</row>
    <row r="849" spans="3:48" x14ac:dyDescent="0.2"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</row>
    <row r="850" spans="3:48" x14ac:dyDescent="0.2"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</row>
    <row r="851" spans="3:48" x14ac:dyDescent="0.2"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</row>
    <row r="852" spans="3:48" x14ac:dyDescent="0.2"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</row>
    <row r="853" spans="3:48" x14ac:dyDescent="0.2"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</row>
    <row r="854" spans="3:48" x14ac:dyDescent="0.2"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</row>
    <row r="855" spans="3:48" x14ac:dyDescent="0.2"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</row>
    <row r="856" spans="3:48" x14ac:dyDescent="0.2"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</row>
    <row r="857" spans="3:48" x14ac:dyDescent="0.2"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</row>
    <row r="858" spans="3:48" x14ac:dyDescent="0.2"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</row>
    <row r="859" spans="3:48" x14ac:dyDescent="0.2"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</row>
    <row r="860" spans="3:48" x14ac:dyDescent="0.2"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</row>
    <row r="861" spans="3:48" x14ac:dyDescent="0.2"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</row>
    <row r="862" spans="3:48" x14ac:dyDescent="0.2"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</row>
    <row r="863" spans="3:48" x14ac:dyDescent="0.2"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</row>
    <row r="864" spans="3:48" x14ac:dyDescent="0.2"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</row>
    <row r="865" spans="3:48" x14ac:dyDescent="0.2"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</row>
    <row r="866" spans="3:48" x14ac:dyDescent="0.2"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</row>
    <row r="867" spans="3:48" x14ac:dyDescent="0.2"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</row>
    <row r="868" spans="3:48" x14ac:dyDescent="0.2"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</row>
    <row r="869" spans="3:48" x14ac:dyDescent="0.2"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</row>
    <row r="870" spans="3:48" x14ac:dyDescent="0.2"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</row>
    <row r="871" spans="3:48" x14ac:dyDescent="0.2"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</row>
    <row r="872" spans="3:48" x14ac:dyDescent="0.2"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</row>
    <row r="873" spans="3:48" x14ac:dyDescent="0.2"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</row>
    <row r="874" spans="3:48" x14ac:dyDescent="0.2"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</row>
    <row r="875" spans="3:48" x14ac:dyDescent="0.2"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</row>
    <row r="876" spans="3:48" x14ac:dyDescent="0.2"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</row>
    <row r="877" spans="3:48" x14ac:dyDescent="0.2"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</row>
    <row r="878" spans="3:48" x14ac:dyDescent="0.2"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</row>
    <row r="879" spans="3:48" x14ac:dyDescent="0.2"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</row>
    <row r="880" spans="3:48" x14ac:dyDescent="0.2"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</row>
    <row r="881" spans="3:48" x14ac:dyDescent="0.2"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</row>
    <row r="882" spans="3:48" x14ac:dyDescent="0.2"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</row>
    <row r="883" spans="3:48" x14ac:dyDescent="0.2"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</row>
    <row r="884" spans="3:48" x14ac:dyDescent="0.2"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</row>
    <row r="885" spans="3:48" x14ac:dyDescent="0.2"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</row>
    <row r="886" spans="3:48" x14ac:dyDescent="0.2"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</row>
    <row r="887" spans="3:48" x14ac:dyDescent="0.2"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</row>
    <row r="888" spans="3:48" x14ac:dyDescent="0.2"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</row>
    <row r="889" spans="3:48" x14ac:dyDescent="0.2"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</row>
    <row r="890" spans="3:48" x14ac:dyDescent="0.2"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</row>
    <row r="891" spans="3:48" x14ac:dyDescent="0.2"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</row>
    <row r="892" spans="3:48" x14ac:dyDescent="0.2"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</row>
    <row r="893" spans="3:48" x14ac:dyDescent="0.2"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</row>
    <row r="894" spans="3:48" x14ac:dyDescent="0.2"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</row>
    <row r="895" spans="3:48" x14ac:dyDescent="0.2"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</row>
    <row r="896" spans="3:48" x14ac:dyDescent="0.2"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</row>
    <row r="897" spans="3:48" x14ac:dyDescent="0.2"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</row>
    <row r="898" spans="3:48" x14ac:dyDescent="0.2"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</row>
    <row r="899" spans="3:48" x14ac:dyDescent="0.2"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</row>
    <row r="900" spans="3:48" x14ac:dyDescent="0.2"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</row>
    <row r="901" spans="3:48" x14ac:dyDescent="0.2"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</row>
    <row r="902" spans="3:48" x14ac:dyDescent="0.2"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</row>
    <row r="903" spans="3:48" x14ac:dyDescent="0.2"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</row>
    <row r="904" spans="3:48" x14ac:dyDescent="0.2"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</row>
    <row r="905" spans="3:48" x14ac:dyDescent="0.2"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</row>
    <row r="906" spans="3:48" x14ac:dyDescent="0.2"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</row>
    <row r="907" spans="3:48" x14ac:dyDescent="0.2"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</row>
    <row r="908" spans="3:48" x14ac:dyDescent="0.2"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</row>
    <row r="909" spans="3:48" x14ac:dyDescent="0.2"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</row>
    <row r="910" spans="3:48" x14ac:dyDescent="0.2"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</row>
    <row r="911" spans="3:48" x14ac:dyDescent="0.2"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</row>
    <row r="912" spans="3:48" x14ac:dyDescent="0.2"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</row>
    <row r="913" spans="3:48" x14ac:dyDescent="0.2"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</row>
    <row r="914" spans="3:48" x14ac:dyDescent="0.2"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</row>
    <row r="915" spans="3:48" x14ac:dyDescent="0.2"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</row>
    <row r="916" spans="3:48" x14ac:dyDescent="0.2"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</row>
    <row r="917" spans="3:48" x14ac:dyDescent="0.2"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</row>
    <row r="918" spans="3:48" x14ac:dyDescent="0.2"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</row>
    <row r="919" spans="3:48" x14ac:dyDescent="0.2"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</row>
    <row r="920" spans="3:48" x14ac:dyDescent="0.2"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</row>
    <row r="921" spans="3:48" x14ac:dyDescent="0.2"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</row>
    <row r="922" spans="3:48" x14ac:dyDescent="0.2"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</row>
    <row r="923" spans="3:48" x14ac:dyDescent="0.2"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</row>
    <row r="924" spans="3:48" x14ac:dyDescent="0.2"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</row>
    <row r="925" spans="3:48" x14ac:dyDescent="0.2"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</row>
    <row r="926" spans="3:48" x14ac:dyDescent="0.2"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</row>
    <row r="927" spans="3:48" x14ac:dyDescent="0.2"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</row>
    <row r="928" spans="3:48" x14ac:dyDescent="0.2"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</row>
    <row r="929" spans="3:48" x14ac:dyDescent="0.2"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</row>
    <row r="930" spans="3:48" x14ac:dyDescent="0.2"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</row>
    <row r="931" spans="3:48" x14ac:dyDescent="0.2"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</row>
    <row r="932" spans="3:48" x14ac:dyDescent="0.2"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</row>
    <row r="933" spans="3:48" x14ac:dyDescent="0.2"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</row>
    <row r="934" spans="3:48" x14ac:dyDescent="0.2"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</row>
    <row r="935" spans="3:48" x14ac:dyDescent="0.2"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</row>
    <row r="936" spans="3:48" x14ac:dyDescent="0.2"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</row>
    <row r="937" spans="3:48" x14ac:dyDescent="0.2"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</row>
    <row r="938" spans="3:48" x14ac:dyDescent="0.2"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</row>
    <row r="939" spans="3:48" x14ac:dyDescent="0.2"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</row>
    <row r="940" spans="3:48" x14ac:dyDescent="0.2"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</row>
    <row r="941" spans="3:48" x14ac:dyDescent="0.2"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</row>
    <row r="942" spans="3:48" x14ac:dyDescent="0.2"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</row>
    <row r="943" spans="3:48" x14ac:dyDescent="0.2"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</row>
    <row r="944" spans="3:48" x14ac:dyDescent="0.2"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</row>
    <row r="945" spans="3:48" x14ac:dyDescent="0.2"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</row>
    <row r="946" spans="3:48" x14ac:dyDescent="0.2"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</row>
    <row r="947" spans="3:48" x14ac:dyDescent="0.2"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</row>
    <row r="948" spans="3:48" x14ac:dyDescent="0.2"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</row>
    <row r="949" spans="3:48" x14ac:dyDescent="0.2"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</row>
    <row r="950" spans="3:48" x14ac:dyDescent="0.2"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</row>
    <row r="951" spans="3:48" x14ac:dyDescent="0.2"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</row>
    <row r="952" spans="3:48" x14ac:dyDescent="0.2"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</row>
    <row r="953" spans="3:48" x14ac:dyDescent="0.2"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</row>
    <row r="954" spans="3:48" x14ac:dyDescent="0.2"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</row>
    <row r="955" spans="3:48" x14ac:dyDescent="0.2"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</row>
    <row r="956" spans="3:48" x14ac:dyDescent="0.2"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</row>
    <row r="957" spans="3:48" x14ac:dyDescent="0.2"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</row>
    <row r="958" spans="3:48" x14ac:dyDescent="0.2"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</row>
    <row r="959" spans="3:48" x14ac:dyDescent="0.2"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</row>
    <row r="960" spans="3:48" x14ac:dyDescent="0.2"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</row>
    <row r="961" spans="3:48" x14ac:dyDescent="0.2"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</row>
    <row r="962" spans="3:48" x14ac:dyDescent="0.2"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</row>
    <row r="963" spans="3:48" x14ac:dyDescent="0.2"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</row>
    <row r="964" spans="3:48" x14ac:dyDescent="0.2"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</row>
    <row r="965" spans="3:48" x14ac:dyDescent="0.2"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</row>
    <row r="966" spans="3:48" x14ac:dyDescent="0.2"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</row>
    <row r="967" spans="3:48" x14ac:dyDescent="0.2"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</row>
    <row r="968" spans="3:48" x14ac:dyDescent="0.2"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</row>
    <row r="969" spans="3:48" x14ac:dyDescent="0.2"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</row>
    <row r="970" spans="3:48" x14ac:dyDescent="0.2"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</row>
    <row r="971" spans="3:48" x14ac:dyDescent="0.2"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</row>
    <row r="972" spans="3:48" x14ac:dyDescent="0.2"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</row>
    <row r="973" spans="3:48" x14ac:dyDescent="0.2"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</row>
    <row r="974" spans="3:48" x14ac:dyDescent="0.2"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</row>
    <row r="975" spans="3:48" x14ac:dyDescent="0.2"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</row>
    <row r="976" spans="3:48" x14ac:dyDescent="0.2"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</row>
    <row r="977" spans="3:48" x14ac:dyDescent="0.2"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</row>
    <row r="978" spans="3:48" x14ac:dyDescent="0.2"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</row>
    <row r="979" spans="3:48" x14ac:dyDescent="0.2"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</row>
    <row r="980" spans="3:48" x14ac:dyDescent="0.2"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</row>
    <row r="981" spans="3:48" x14ac:dyDescent="0.2"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</row>
    <row r="982" spans="3:48" x14ac:dyDescent="0.2"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</row>
    <row r="983" spans="3:48" x14ac:dyDescent="0.2"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</row>
    <row r="984" spans="3:48" x14ac:dyDescent="0.2"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</row>
    <row r="985" spans="3:48" x14ac:dyDescent="0.2"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</row>
    <row r="986" spans="3:48" x14ac:dyDescent="0.2"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</row>
    <row r="987" spans="3:48" x14ac:dyDescent="0.2"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</row>
    <row r="988" spans="3:48" x14ac:dyDescent="0.2"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</row>
    <row r="989" spans="3:48" x14ac:dyDescent="0.2"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</row>
    <row r="990" spans="3:48" x14ac:dyDescent="0.2"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</row>
    <row r="991" spans="3:48" x14ac:dyDescent="0.2"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</row>
    <row r="992" spans="3:48" x14ac:dyDescent="0.2"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</row>
    <row r="993" spans="3:48" x14ac:dyDescent="0.2"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</row>
    <row r="994" spans="3:48" x14ac:dyDescent="0.2"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</row>
    <row r="995" spans="3:48" x14ac:dyDescent="0.2"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</row>
    <row r="996" spans="3:48" x14ac:dyDescent="0.2"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</row>
    <row r="997" spans="3:48" x14ac:dyDescent="0.2"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</row>
    <row r="998" spans="3:48" x14ac:dyDescent="0.2"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</row>
    <row r="999" spans="3:48" x14ac:dyDescent="0.2"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</row>
    <row r="1000" spans="3:48" x14ac:dyDescent="0.2"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data.v2</vt:lpstr>
      <vt:lpstr>csv2</vt:lpstr>
      <vt:lpstr>data</vt:lpstr>
      <vt:lpstr>filing_after_mora</vt:lpstr>
      <vt:lpstr>filing</vt:lpstr>
      <vt:lpstr>lookup_name</vt:lpstr>
      <vt:lpstr>staging_area</vt:lpstr>
      <vt:lpstr>ignore-pls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Khoa Le</dc:creator>
  <cp:lastModifiedBy>Daniel Khoa Le</cp:lastModifiedBy>
  <dcterms:created xsi:type="dcterms:W3CDTF">2022-10-15T16:09:49Z</dcterms:created>
  <dcterms:modified xsi:type="dcterms:W3CDTF">2022-10-16T10:54:54Z</dcterms:modified>
</cp:coreProperties>
</file>