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workspace\ArrayStore-MR\ArrayStore-hadoop\schema\"/>
    </mc:Choice>
  </mc:AlternateContent>
  <bookViews>
    <workbookView xWindow="0" yWindow="0" windowWidth="16815" windowHeight="7755" activeTab="2"/>
  </bookViews>
  <sheets>
    <sheet name="In Milliseconds - Grid" sheetId="1" r:id="rId1"/>
    <sheet name="In One Tenth Seconds - Grid" sheetId="2" r:id="rId2"/>
    <sheet name="Lat-Lon, Non-Grid" sheetId="3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" i="3" l="1"/>
  <c r="I2" i="3" s="1"/>
  <c r="F2" i="3"/>
  <c r="G2" i="3" s="1"/>
  <c r="H22" i="3"/>
  <c r="I22" i="3" s="1"/>
  <c r="F22" i="3"/>
  <c r="G22" i="3" s="1"/>
  <c r="B22" i="3"/>
  <c r="H21" i="3"/>
  <c r="I21" i="3" s="1"/>
  <c r="F21" i="3"/>
  <c r="G21" i="3" s="1"/>
  <c r="B21" i="3"/>
  <c r="H20" i="3"/>
  <c r="I20" i="3" s="1"/>
  <c r="F20" i="3"/>
  <c r="G20" i="3" s="1"/>
  <c r="B20" i="3"/>
  <c r="H19" i="3"/>
  <c r="I19" i="3" s="1"/>
  <c r="F19" i="3"/>
  <c r="G19" i="3" s="1"/>
  <c r="B19" i="3"/>
  <c r="H18" i="3"/>
  <c r="I18" i="3" s="1"/>
  <c r="F18" i="3"/>
  <c r="G18" i="3" s="1"/>
  <c r="B18" i="3"/>
  <c r="H17" i="3"/>
  <c r="I17" i="3" s="1"/>
  <c r="F17" i="3"/>
  <c r="G17" i="3" s="1"/>
  <c r="B17" i="3"/>
  <c r="H16" i="3"/>
  <c r="I16" i="3" s="1"/>
  <c r="F16" i="3"/>
  <c r="G16" i="3" s="1"/>
  <c r="B16" i="3"/>
  <c r="H15" i="3"/>
  <c r="I15" i="3" s="1"/>
  <c r="F15" i="3"/>
  <c r="G15" i="3" s="1"/>
  <c r="B15" i="3"/>
  <c r="H14" i="3"/>
  <c r="I14" i="3" s="1"/>
  <c r="F14" i="3"/>
  <c r="G14" i="3" s="1"/>
  <c r="B14" i="3"/>
  <c r="H13" i="3"/>
  <c r="I13" i="3" s="1"/>
  <c r="F13" i="3"/>
  <c r="G13" i="3" s="1"/>
  <c r="B13" i="3"/>
  <c r="H12" i="3"/>
  <c r="I12" i="3" s="1"/>
  <c r="F12" i="3"/>
  <c r="G12" i="3" s="1"/>
  <c r="B12" i="3"/>
  <c r="H11" i="3"/>
  <c r="I11" i="3" s="1"/>
  <c r="F11" i="3"/>
  <c r="G11" i="3" s="1"/>
  <c r="B11" i="3"/>
  <c r="H10" i="3"/>
  <c r="I10" i="3" s="1"/>
  <c r="F10" i="3"/>
  <c r="G10" i="3" s="1"/>
  <c r="B10" i="3"/>
  <c r="H9" i="3"/>
  <c r="I9" i="3" s="1"/>
  <c r="F9" i="3"/>
  <c r="G9" i="3" s="1"/>
  <c r="B9" i="3"/>
  <c r="H8" i="3"/>
  <c r="I8" i="3" s="1"/>
  <c r="F8" i="3"/>
  <c r="G8" i="3" s="1"/>
  <c r="B8" i="3"/>
  <c r="H7" i="3"/>
  <c r="I7" i="3" s="1"/>
  <c r="F7" i="3"/>
  <c r="G7" i="3" s="1"/>
  <c r="B7" i="3"/>
  <c r="H6" i="3"/>
  <c r="I6" i="3" s="1"/>
  <c r="F6" i="3"/>
  <c r="G6" i="3" s="1"/>
  <c r="B6" i="3"/>
  <c r="H5" i="3"/>
  <c r="I5" i="3" s="1"/>
  <c r="F5" i="3"/>
  <c r="G5" i="3" s="1"/>
  <c r="B5" i="3"/>
  <c r="H4" i="3"/>
  <c r="I4" i="3" s="1"/>
  <c r="F4" i="3"/>
  <c r="G4" i="3" s="1"/>
  <c r="B4" i="3"/>
  <c r="H3" i="3"/>
  <c r="I3" i="3" s="1"/>
  <c r="F3" i="3"/>
  <c r="G3" i="3" s="1"/>
  <c r="B3" i="3"/>
  <c r="H2" i="2" l="1"/>
  <c r="N3" i="2"/>
  <c r="O3" i="2" s="1"/>
  <c r="N4" i="2"/>
  <c r="N5" i="2"/>
  <c r="N6" i="2"/>
  <c r="O6" i="2" s="1"/>
  <c r="N7" i="2"/>
  <c r="O7" i="2" s="1"/>
  <c r="N8" i="2"/>
  <c r="N9" i="2"/>
  <c r="O9" i="2" s="1"/>
  <c r="N10" i="2"/>
  <c r="N11" i="2"/>
  <c r="N12" i="2"/>
  <c r="N13" i="2"/>
  <c r="N14" i="2"/>
  <c r="N15" i="2"/>
  <c r="O15" i="2" s="1"/>
  <c r="N16" i="2"/>
  <c r="N17" i="2"/>
  <c r="N18" i="2"/>
  <c r="O18" i="2" s="1"/>
  <c r="N19" i="2"/>
  <c r="O19" i="2" s="1"/>
  <c r="N20" i="2"/>
  <c r="N21" i="2"/>
  <c r="N22" i="2"/>
  <c r="O22" i="2" s="1"/>
  <c r="J3" i="2"/>
  <c r="J4" i="2"/>
  <c r="J5" i="2"/>
  <c r="K5" i="2" s="1"/>
  <c r="J6" i="2"/>
  <c r="K6" i="2" s="1"/>
  <c r="J7" i="2"/>
  <c r="K7" i="2" s="1"/>
  <c r="J8" i="2"/>
  <c r="J9" i="2"/>
  <c r="K9" i="2" s="1"/>
  <c r="J10" i="2"/>
  <c r="K10" i="2" s="1"/>
  <c r="J11" i="2"/>
  <c r="K11" i="2" s="1"/>
  <c r="J12" i="2"/>
  <c r="J13" i="2"/>
  <c r="K13" i="2" s="1"/>
  <c r="J14" i="2"/>
  <c r="K14" i="2" s="1"/>
  <c r="J15" i="2"/>
  <c r="K15" i="2" s="1"/>
  <c r="J16" i="2"/>
  <c r="J17" i="2"/>
  <c r="K17" i="2" s="1"/>
  <c r="J18" i="2"/>
  <c r="K18" i="2" s="1"/>
  <c r="J19" i="2"/>
  <c r="K19" i="2" s="1"/>
  <c r="J20" i="2"/>
  <c r="J21" i="2"/>
  <c r="K21" i="2" s="1"/>
  <c r="J22" i="2"/>
  <c r="K22" i="2" s="1"/>
  <c r="N2" i="2"/>
  <c r="O2" i="2" s="1"/>
  <c r="J2" i="2"/>
  <c r="L22" i="2"/>
  <c r="M22" i="2" s="1"/>
  <c r="I22" i="2"/>
  <c r="H22" i="2"/>
  <c r="C22" i="2"/>
  <c r="B22" i="2"/>
  <c r="O21" i="2"/>
  <c r="M21" i="2"/>
  <c r="L21" i="2"/>
  <c r="I21" i="2"/>
  <c r="H21" i="2"/>
  <c r="C21" i="2"/>
  <c r="B21" i="2"/>
  <c r="O20" i="2"/>
  <c r="L20" i="2"/>
  <c r="M20" i="2" s="1"/>
  <c r="K20" i="2"/>
  <c r="I20" i="2"/>
  <c r="H20" i="2"/>
  <c r="C20" i="2"/>
  <c r="B20" i="2"/>
  <c r="M19" i="2"/>
  <c r="L19" i="2"/>
  <c r="I19" i="2"/>
  <c r="H19" i="2"/>
  <c r="C19" i="2"/>
  <c r="B19" i="2"/>
  <c r="L18" i="2"/>
  <c r="M18" i="2" s="1"/>
  <c r="I18" i="2"/>
  <c r="H18" i="2"/>
  <c r="C18" i="2"/>
  <c r="B18" i="2"/>
  <c r="O17" i="2"/>
  <c r="M17" i="2"/>
  <c r="L17" i="2"/>
  <c r="I17" i="2"/>
  <c r="H17" i="2"/>
  <c r="C17" i="2"/>
  <c r="B17" i="2"/>
  <c r="O16" i="2"/>
  <c r="L16" i="2"/>
  <c r="M16" i="2" s="1"/>
  <c r="K16" i="2"/>
  <c r="I16" i="2"/>
  <c r="H16" i="2"/>
  <c r="C16" i="2"/>
  <c r="B16" i="2"/>
  <c r="M15" i="2"/>
  <c r="L15" i="2"/>
  <c r="I15" i="2"/>
  <c r="H15" i="2"/>
  <c r="C15" i="2"/>
  <c r="B15" i="2"/>
  <c r="O14" i="2"/>
  <c r="L14" i="2"/>
  <c r="M14" i="2" s="1"/>
  <c r="I14" i="2"/>
  <c r="H14" i="2"/>
  <c r="C14" i="2"/>
  <c r="B14" i="2"/>
  <c r="O13" i="2"/>
  <c r="M13" i="2"/>
  <c r="L13" i="2"/>
  <c r="I13" i="2"/>
  <c r="H13" i="2"/>
  <c r="C13" i="2"/>
  <c r="B13" i="2"/>
  <c r="O12" i="2"/>
  <c r="L12" i="2"/>
  <c r="M12" i="2" s="1"/>
  <c r="K12" i="2"/>
  <c r="I12" i="2"/>
  <c r="H12" i="2"/>
  <c r="C12" i="2"/>
  <c r="B12" i="2"/>
  <c r="O11" i="2"/>
  <c r="M11" i="2"/>
  <c r="L11" i="2"/>
  <c r="I11" i="2"/>
  <c r="H11" i="2"/>
  <c r="C11" i="2"/>
  <c r="B11" i="2"/>
  <c r="O10" i="2"/>
  <c r="L10" i="2"/>
  <c r="M10" i="2" s="1"/>
  <c r="I10" i="2"/>
  <c r="H10" i="2"/>
  <c r="C10" i="2"/>
  <c r="B10" i="2"/>
  <c r="M9" i="2"/>
  <c r="L9" i="2"/>
  <c r="I9" i="2"/>
  <c r="H9" i="2"/>
  <c r="C9" i="2"/>
  <c r="B9" i="2"/>
  <c r="O8" i="2"/>
  <c r="L8" i="2"/>
  <c r="M8" i="2" s="1"/>
  <c r="K8" i="2"/>
  <c r="I8" i="2"/>
  <c r="H8" i="2"/>
  <c r="C8" i="2"/>
  <c r="B8" i="2"/>
  <c r="M7" i="2"/>
  <c r="L7" i="2"/>
  <c r="I7" i="2"/>
  <c r="H7" i="2"/>
  <c r="C7" i="2"/>
  <c r="B7" i="2"/>
  <c r="L6" i="2"/>
  <c r="M6" i="2" s="1"/>
  <c r="I6" i="2"/>
  <c r="H6" i="2"/>
  <c r="C6" i="2"/>
  <c r="B6" i="2"/>
  <c r="O5" i="2"/>
  <c r="M5" i="2"/>
  <c r="L5" i="2"/>
  <c r="I5" i="2"/>
  <c r="H5" i="2"/>
  <c r="C5" i="2"/>
  <c r="B5" i="2"/>
  <c r="O4" i="2"/>
  <c r="L4" i="2"/>
  <c r="M4" i="2" s="1"/>
  <c r="K4" i="2"/>
  <c r="I4" i="2"/>
  <c r="H4" i="2"/>
  <c r="C4" i="2"/>
  <c r="B4" i="2"/>
  <c r="L3" i="2"/>
  <c r="M3" i="2" s="1"/>
  <c r="K3" i="2"/>
  <c r="I3" i="2"/>
  <c r="H3" i="2"/>
  <c r="C3" i="2"/>
  <c r="B3" i="2"/>
  <c r="L2" i="2"/>
  <c r="M2" i="2" s="1"/>
  <c r="K2" i="2"/>
  <c r="I2" i="2"/>
  <c r="C2" i="2"/>
  <c r="B2" i="2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" i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" i="1"/>
  <c r="N3" i="1"/>
  <c r="O3" i="1" s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L3" i="1"/>
  <c r="M3" i="1" s="1"/>
  <c r="L4" i="1"/>
  <c r="M4" i="1" s="1"/>
  <c r="L5" i="1"/>
  <c r="M5" i="1" s="1"/>
  <c r="L6" i="1"/>
  <c r="M6" i="1" s="1"/>
  <c r="L7" i="1"/>
  <c r="M7" i="1" s="1"/>
  <c r="L8" i="1"/>
  <c r="M8" i="1" s="1"/>
  <c r="L9" i="1"/>
  <c r="M9" i="1" s="1"/>
  <c r="L10" i="1"/>
  <c r="M10" i="1" s="1"/>
  <c r="L11" i="1"/>
  <c r="M11" i="1" s="1"/>
  <c r="L12" i="1"/>
  <c r="M12" i="1" s="1"/>
  <c r="L13" i="1"/>
  <c r="M13" i="1" s="1"/>
  <c r="L14" i="1"/>
  <c r="M14" i="1" s="1"/>
  <c r="L15" i="1"/>
  <c r="M15" i="1" s="1"/>
  <c r="L16" i="1"/>
  <c r="M16" i="1" s="1"/>
  <c r="L17" i="1"/>
  <c r="M17" i="1" s="1"/>
  <c r="L18" i="1"/>
  <c r="M18" i="1" s="1"/>
  <c r="L19" i="1"/>
  <c r="M19" i="1" s="1"/>
  <c r="L20" i="1"/>
  <c r="M20" i="1" s="1"/>
  <c r="L21" i="1"/>
  <c r="M21" i="1" s="1"/>
  <c r="L22" i="1"/>
  <c r="M22" i="1" s="1"/>
  <c r="J3" i="1"/>
  <c r="K3" i="1" s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H3" i="1"/>
  <c r="B16" i="1"/>
  <c r="B17" i="1"/>
  <c r="B18" i="1"/>
  <c r="B19" i="1"/>
  <c r="B20" i="1"/>
  <c r="B21" i="1"/>
  <c r="B2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L2" i="1"/>
  <c r="M2" i="1" s="1"/>
  <c r="N2" i="1"/>
  <c r="J2" i="1"/>
  <c r="I2" i="1"/>
  <c r="H2" i="1"/>
  <c r="C2" i="1"/>
  <c r="B2" i="1"/>
</calcChain>
</file>

<file path=xl/sharedStrings.xml><?xml version="1.0" encoding="utf-8"?>
<sst xmlns="http://schemas.openxmlformats.org/spreadsheetml/2006/main" count="39" uniqueCount="17">
  <si>
    <t>gx</t>
  </si>
  <si>
    <t>gy</t>
  </si>
  <si>
    <t>gz</t>
  </si>
  <si>
    <t>gt</t>
  </si>
  <si>
    <t>doy</t>
  </si>
  <si>
    <t>year</t>
  </si>
  <si>
    <t>t</t>
  </si>
  <si>
    <t>JOIN Chunk Size</t>
  </si>
  <si>
    <t>LOG(JOIN Size)</t>
  </si>
  <si>
    <t>JOIN Count</t>
  </si>
  <si>
    <t>LOG(JOIN Count)</t>
  </si>
  <si>
    <t>SIZE</t>
  </si>
  <si>
    <t>LOG(SIZE)</t>
  </si>
  <si>
    <t>COUNT</t>
  </si>
  <si>
    <t>LOG(COUNT)</t>
  </si>
  <si>
    <t>lat</t>
  </si>
  <si>
    <t>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</si>
</sst>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;[Red]0"/>
  </numFmts>
  <fonts count="2" x14ac:knownFonts="1">
    <font>
      <sz val="11"/>
      <color theme="1"/>
      <name val="Calibri"/>
      <family val="2"/>
      <scheme val="minor"/>
    </font>
    <font>
      <b/>
      <sz val="11"/>
      <color theme="9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64" fontId="0" fillId="0" borderId="0" xfId="0" applyNumberFormat="1"/>
    <xf numFmtId="164" fontId="0" fillId="2" borderId="0" xfId="0" applyNumberFormat="1" applyFill="1"/>
    <xf numFmtId="0" fontId="0" fillId="2" borderId="0" xfId="0" applyFill="1"/>
    <xf numFmtId="164" fontId="0" fillId="3" borderId="0" xfId="0" applyNumberFormat="1" applyFill="1"/>
    <xf numFmtId="0" fontId="0" fillId="3" borderId="0" xfId="0" applyFill="1"/>
    <xf numFmtId="49" fontId="1" fillId="0" borderId="0" xfId="0" applyNumberFormat="1" applyFont="1" applyAlignment="1">
      <alignment wrapText="1"/>
    </xf>
    <xf numFmtId="49" fontId="1" fillId="4" borderId="0" xfId="0" applyNumberFormat="1" applyFont="1" applyFill="1" applyAlignment="1">
      <alignment wrapText="1"/>
    </xf>
    <xf numFmtId="164" fontId="0" fillId="4" borderId="0" xfId="0" applyNumberFormat="1" applyFill="1"/>
    <xf numFmtId="0" fontId="0" fillId="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F1" workbookViewId="0">
      <selection activeCell="J3" sqref="A1:O22"/>
    </sheetView>
  </sheetViews>
  <sheetFormatPr defaultRowHeight="15" x14ac:dyDescent="0.25"/>
  <cols>
    <col min="8" max="8" width="25.5703125" style="1" bestFit="1" customWidth="1"/>
    <col min="9" max="9" width="9.85546875" style="2" customWidth="1"/>
    <col min="10" max="10" width="16.7109375" style="8" customWidth="1"/>
    <col min="11" max="11" width="13.42578125" style="4" customWidth="1"/>
    <col min="12" max="12" width="20.28515625" style="1" customWidth="1"/>
    <col min="13" max="13" width="16.42578125" style="3" bestFit="1" customWidth="1"/>
    <col min="14" max="14" width="14.140625" style="9" bestFit="1" customWidth="1"/>
    <col min="15" max="15" width="12.5703125" style="5" customWidth="1"/>
  </cols>
  <sheetData>
    <row r="1" spans="1:15" s="6" customFormat="1" ht="34.5" customHeight="1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</row>
    <row r="2" spans="1:15" x14ac:dyDescent="0.25">
      <c r="A2">
        <v>367</v>
      </c>
      <c r="B2">
        <f>A2</f>
        <v>367</v>
      </c>
      <c r="C2">
        <f>A2</f>
        <v>367</v>
      </c>
      <c r="D2">
        <v>16</v>
      </c>
      <c r="E2">
        <v>30</v>
      </c>
      <c r="F2">
        <v>20</v>
      </c>
      <c r="G2">
        <v>900000</v>
      </c>
      <c r="H2" s="1">
        <f>A2^3 * D2 * E2 * F2 * (G2 ^ 2)</f>
        <v>3.8437439068800003E+23</v>
      </c>
      <c r="I2" s="2">
        <f xml:space="preserve"> LOG(A2^3 * D2 * E2 * F2 * (G2 ^ 2), 2)</f>
        <v>78.346858400783759</v>
      </c>
      <c r="J2" s="8">
        <f>(_xlfn.CEILING.MATH(1275/A2) ^ 3) * _xlfn.CEILING.MATH(D2/16) *_xlfn.CEILING.MATH(30/E2) *_xlfn.CEILING.MATH(366/F2)*(_xlfn.CEILING.MATH(24*60*60*1000/G2) ^ 2)</f>
        <v>11206656</v>
      </c>
      <c r="K2" s="4">
        <f>LOG(J2,2)</f>
        <v>23.417852514885897</v>
      </c>
      <c r="L2" s="1">
        <f t="shared" ref="L2:L22" si="0">A2^3 * D2 * E2 * F2 * G2</f>
        <v>4.2708265632E+17</v>
      </c>
      <c r="M2" s="3">
        <f>_xlfn.CEILING.MATH(LOG(L2,2))</f>
        <v>59</v>
      </c>
      <c r="N2" s="9">
        <f t="shared" ref="N2:N22" si="1">(_xlfn.CEILING.MATH(1275/A2) ^ 3) * _xlfn.CEILING.MATH(D2/16) *_xlfn.CEILING.MATH(30/E2) *_xlfn.CEILING.MATH(366/F2)*_xlfn.CEILING.MATH(24*60*60*1000/G2)</f>
        <v>116736</v>
      </c>
      <c r="O2" s="5">
        <f>_xlfn.CEILING.MATH(LOG(N2,2))</f>
        <v>17</v>
      </c>
    </row>
    <row r="3" spans="1:15" x14ac:dyDescent="0.25">
      <c r="A3">
        <v>25</v>
      </c>
      <c r="B3">
        <f t="shared" ref="B3:B22" si="2">A3</f>
        <v>25</v>
      </c>
      <c r="C3">
        <f t="shared" ref="C3:C22" si="3">A3</f>
        <v>25</v>
      </c>
      <c r="D3">
        <v>8</v>
      </c>
      <c r="E3">
        <v>1</v>
      </c>
      <c r="F3">
        <v>7</v>
      </c>
      <c r="G3">
        <v>3600000</v>
      </c>
      <c r="H3" s="1">
        <f t="shared" ref="H3:H22" si="4">A3^3 * D3 * E3 * F3 * (G3 ^ 2)</f>
        <v>1.134E+19</v>
      </c>
      <c r="I3" s="2">
        <f t="shared" ref="I3:I22" si="5" xml:space="preserve"> LOG(A3^3 * D3 * E3 * F3 * (G3 ^ 2), 2)</f>
        <v>63.298054443140025</v>
      </c>
      <c r="J3" s="8">
        <f t="shared" ref="J3:J22" si="6">(_xlfn.CEILING.MATH(1275/A3) ^ 3) * _xlfn.CEILING.MATH(D3/16) *_xlfn.CEILING.MATH(30/E3) *_xlfn.CEILING.MATH(366/F3)*(_xlfn.CEILING.MATH(24*60*60*1000/G3) ^ 2)</f>
        <v>121487091840</v>
      </c>
      <c r="K3" s="4">
        <f t="shared" ref="K3:K22" si="7">LOG(J3,2)</f>
        <v>36.82201207752852</v>
      </c>
      <c r="L3" s="1">
        <f t="shared" si="0"/>
        <v>3150000000000</v>
      </c>
      <c r="M3" s="3">
        <f t="shared" ref="M3:M22" si="8">_xlfn.CEILING.MATH(LOG(L3,2))</f>
        <v>42</v>
      </c>
      <c r="N3" s="9">
        <f t="shared" si="1"/>
        <v>5061962160</v>
      </c>
      <c r="O3" s="5">
        <f t="shared" ref="O3:O22" si="9">_xlfn.CEILING.MATH(LOG(N3,2))</f>
        <v>33</v>
      </c>
    </row>
    <row r="4" spans="1:15" x14ac:dyDescent="0.25">
      <c r="B4">
        <f t="shared" si="2"/>
        <v>0</v>
      </c>
      <c r="C4">
        <f t="shared" si="3"/>
        <v>0</v>
      </c>
      <c r="H4" s="1">
        <f t="shared" si="4"/>
        <v>0</v>
      </c>
      <c r="I4" s="2" t="e">
        <f t="shared" si="5"/>
        <v>#NUM!</v>
      </c>
      <c r="J4" s="8" t="e">
        <f t="shared" si="6"/>
        <v>#DIV/0!</v>
      </c>
      <c r="K4" s="4" t="e">
        <f t="shared" si="7"/>
        <v>#DIV/0!</v>
      </c>
      <c r="L4" s="1">
        <f t="shared" si="0"/>
        <v>0</v>
      </c>
      <c r="M4" s="3" t="e">
        <f t="shared" si="8"/>
        <v>#NUM!</v>
      </c>
      <c r="N4" s="9" t="e">
        <f t="shared" si="1"/>
        <v>#DIV/0!</v>
      </c>
      <c r="O4" s="5" t="e">
        <f t="shared" si="9"/>
        <v>#DIV/0!</v>
      </c>
    </row>
    <row r="5" spans="1:15" x14ac:dyDescent="0.25">
      <c r="B5">
        <f t="shared" si="2"/>
        <v>0</v>
      </c>
      <c r="C5">
        <f t="shared" si="3"/>
        <v>0</v>
      </c>
      <c r="H5" s="1">
        <f t="shared" si="4"/>
        <v>0</v>
      </c>
      <c r="I5" s="2" t="e">
        <f t="shared" si="5"/>
        <v>#NUM!</v>
      </c>
      <c r="J5" s="8" t="e">
        <f t="shared" si="6"/>
        <v>#DIV/0!</v>
      </c>
      <c r="K5" s="4" t="e">
        <f t="shared" si="7"/>
        <v>#DIV/0!</v>
      </c>
      <c r="L5" s="1">
        <f t="shared" si="0"/>
        <v>0</v>
      </c>
      <c r="M5" s="3" t="e">
        <f t="shared" si="8"/>
        <v>#NUM!</v>
      </c>
      <c r="N5" s="9" t="e">
        <f t="shared" si="1"/>
        <v>#DIV/0!</v>
      </c>
      <c r="O5" s="5" t="e">
        <f t="shared" si="9"/>
        <v>#DIV/0!</v>
      </c>
    </row>
    <row r="6" spans="1:15" x14ac:dyDescent="0.25">
      <c r="B6">
        <f t="shared" si="2"/>
        <v>0</v>
      </c>
      <c r="C6">
        <f t="shared" si="3"/>
        <v>0</v>
      </c>
      <c r="H6" s="1">
        <f t="shared" si="4"/>
        <v>0</v>
      </c>
      <c r="I6" s="2" t="e">
        <f t="shared" si="5"/>
        <v>#NUM!</v>
      </c>
      <c r="J6" s="8" t="e">
        <f t="shared" si="6"/>
        <v>#DIV/0!</v>
      </c>
      <c r="K6" s="4" t="e">
        <f t="shared" si="7"/>
        <v>#DIV/0!</v>
      </c>
      <c r="L6" s="1">
        <f t="shared" si="0"/>
        <v>0</v>
      </c>
      <c r="M6" s="3" t="e">
        <f t="shared" si="8"/>
        <v>#NUM!</v>
      </c>
      <c r="N6" s="9" t="e">
        <f t="shared" si="1"/>
        <v>#DIV/0!</v>
      </c>
      <c r="O6" s="5" t="e">
        <f t="shared" si="9"/>
        <v>#DIV/0!</v>
      </c>
    </row>
    <row r="7" spans="1:15" x14ac:dyDescent="0.25">
      <c r="B7">
        <f t="shared" si="2"/>
        <v>0</v>
      </c>
      <c r="C7">
        <f t="shared" si="3"/>
        <v>0</v>
      </c>
      <c r="H7" s="1">
        <f t="shared" si="4"/>
        <v>0</v>
      </c>
      <c r="I7" s="2" t="e">
        <f t="shared" si="5"/>
        <v>#NUM!</v>
      </c>
      <c r="J7" s="8" t="e">
        <f t="shared" si="6"/>
        <v>#DIV/0!</v>
      </c>
      <c r="K7" s="4" t="e">
        <f t="shared" si="7"/>
        <v>#DIV/0!</v>
      </c>
      <c r="L7" s="1">
        <f t="shared" si="0"/>
        <v>0</v>
      </c>
      <c r="M7" s="3" t="e">
        <f t="shared" si="8"/>
        <v>#NUM!</v>
      </c>
      <c r="N7" s="9" t="e">
        <f t="shared" si="1"/>
        <v>#DIV/0!</v>
      </c>
      <c r="O7" s="5" t="e">
        <f t="shared" si="9"/>
        <v>#DIV/0!</v>
      </c>
    </row>
    <row r="8" spans="1:15" x14ac:dyDescent="0.25">
      <c r="B8">
        <f t="shared" si="2"/>
        <v>0</v>
      </c>
      <c r="C8">
        <f t="shared" si="3"/>
        <v>0</v>
      </c>
      <c r="H8" s="1">
        <f t="shared" si="4"/>
        <v>0</v>
      </c>
      <c r="I8" s="2" t="e">
        <f t="shared" si="5"/>
        <v>#NUM!</v>
      </c>
      <c r="J8" s="8" t="e">
        <f t="shared" si="6"/>
        <v>#DIV/0!</v>
      </c>
      <c r="K8" s="4" t="e">
        <f t="shared" si="7"/>
        <v>#DIV/0!</v>
      </c>
      <c r="L8" s="1">
        <f t="shared" si="0"/>
        <v>0</v>
      </c>
      <c r="M8" s="3" t="e">
        <f t="shared" si="8"/>
        <v>#NUM!</v>
      </c>
      <c r="N8" s="9" t="e">
        <f t="shared" si="1"/>
        <v>#DIV/0!</v>
      </c>
      <c r="O8" s="5" t="e">
        <f t="shared" si="9"/>
        <v>#DIV/0!</v>
      </c>
    </row>
    <row r="9" spans="1:15" x14ac:dyDescent="0.25">
      <c r="B9">
        <f t="shared" si="2"/>
        <v>0</v>
      </c>
      <c r="C9">
        <f t="shared" si="3"/>
        <v>0</v>
      </c>
      <c r="H9" s="1">
        <f t="shared" si="4"/>
        <v>0</v>
      </c>
      <c r="I9" s="2" t="e">
        <f t="shared" si="5"/>
        <v>#NUM!</v>
      </c>
      <c r="J9" s="8" t="e">
        <f t="shared" si="6"/>
        <v>#DIV/0!</v>
      </c>
      <c r="K9" s="4" t="e">
        <f t="shared" si="7"/>
        <v>#DIV/0!</v>
      </c>
      <c r="L9" s="1">
        <f t="shared" si="0"/>
        <v>0</v>
      </c>
      <c r="M9" s="3" t="e">
        <f t="shared" si="8"/>
        <v>#NUM!</v>
      </c>
      <c r="N9" s="9" t="e">
        <f t="shared" si="1"/>
        <v>#DIV/0!</v>
      </c>
      <c r="O9" s="5" t="e">
        <f t="shared" si="9"/>
        <v>#DIV/0!</v>
      </c>
    </row>
    <row r="10" spans="1:15" x14ac:dyDescent="0.25">
      <c r="B10">
        <f t="shared" si="2"/>
        <v>0</v>
      </c>
      <c r="C10">
        <f t="shared" si="3"/>
        <v>0</v>
      </c>
      <c r="H10" s="1">
        <f t="shared" si="4"/>
        <v>0</v>
      </c>
      <c r="I10" s="2" t="e">
        <f t="shared" si="5"/>
        <v>#NUM!</v>
      </c>
      <c r="J10" s="8" t="e">
        <f t="shared" si="6"/>
        <v>#DIV/0!</v>
      </c>
      <c r="K10" s="4" t="e">
        <f t="shared" si="7"/>
        <v>#DIV/0!</v>
      </c>
      <c r="L10" s="1">
        <f t="shared" si="0"/>
        <v>0</v>
      </c>
      <c r="M10" s="3" t="e">
        <f t="shared" si="8"/>
        <v>#NUM!</v>
      </c>
      <c r="N10" s="9" t="e">
        <f t="shared" si="1"/>
        <v>#DIV/0!</v>
      </c>
      <c r="O10" s="5" t="e">
        <f t="shared" si="9"/>
        <v>#DIV/0!</v>
      </c>
    </row>
    <row r="11" spans="1:15" x14ac:dyDescent="0.25">
      <c r="B11">
        <f t="shared" si="2"/>
        <v>0</v>
      </c>
      <c r="C11">
        <f t="shared" si="3"/>
        <v>0</v>
      </c>
      <c r="H11" s="1">
        <f t="shared" si="4"/>
        <v>0</v>
      </c>
      <c r="I11" s="2" t="e">
        <f t="shared" si="5"/>
        <v>#NUM!</v>
      </c>
      <c r="J11" s="8" t="e">
        <f t="shared" si="6"/>
        <v>#DIV/0!</v>
      </c>
      <c r="K11" s="4" t="e">
        <f t="shared" si="7"/>
        <v>#DIV/0!</v>
      </c>
      <c r="L11" s="1">
        <f t="shared" si="0"/>
        <v>0</v>
      </c>
      <c r="M11" s="3" t="e">
        <f t="shared" si="8"/>
        <v>#NUM!</v>
      </c>
      <c r="N11" s="9" t="e">
        <f t="shared" si="1"/>
        <v>#DIV/0!</v>
      </c>
      <c r="O11" s="5" t="e">
        <f t="shared" si="9"/>
        <v>#DIV/0!</v>
      </c>
    </row>
    <row r="12" spans="1:15" x14ac:dyDescent="0.25">
      <c r="B12">
        <f t="shared" si="2"/>
        <v>0</v>
      </c>
      <c r="C12">
        <f t="shared" si="3"/>
        <v>0</v>
      </c>
      <c r="H12" s="1">
        <f t="shared" si="4"/>
        <v>0</v>
      </c>
      <c r="I12" s="2" t="e">
        <f t="shared" si="5"/>
        <v>#NUM!</v>
      </c>
      <c r="J12" s="8" t="e">
        <f t="shared" si="6"/>
        <v>#DIV/0!</v>
      </c>
      <c r="K12" s="4" t="e">
        <f t="shared" si="7"/>
        <v>#DIV/0!</v>
      </c>
      <c r="L12" s="1">
        <f t="shared" si="0"/>
        <v>0</v>
      </c>
      <c r="M12" s="3" t="e">
        <f t="shared" si="8"/>
        <v>#NUM!</v>
      </c>
      <c r="N12" s="9" t="e">
        <f t="shared" si="1"/>
        <v>#DIV/0!</v>
      </c>
      <c r="O12" s="5" t="e">
        <f t="shared" si="9"/>
        <v>#DIV/0!</v>
      </c>
    </row>
    <row r="13" spans="1:15" x14ac:dyDescent="0.25">
      <c r="B13">
        <f t="shared" si="2"/>
        <v>0</v>
      </c>
      <c r="C13">
        <f t="shared" si="3"/>
        <v>0</v>
      </c>
      <c r="H13" s="1">
        <f t="shared" si="4"/>
        <v>0</v>
      </c>
      <c r="I13" s="2" t="e">
        <f t="shared" si="5"/>
        <v>#NUM!</v>
      </c>
      <c r="J13" s="8" t="e">
        <f t="shared" si="6"/>
        <v>#DIV/0!</v>
      </c>
      <c r="K13" s="4" t="e">
        <f t="shared" si="7"/>
        <v>#DIV/0!</v>
      </c>
      <c r="L13" s="1">
        <f t="shared" si="0"/>
        <v>0</v>
      </c>
      <c r="M13" s="3" t="e">
        <f t="shared" si="8"/>
        <v>#NUM!</v>
      </c>
      <c r="N13" s="9" t="e">
        <f t="shared" si="1"/>
        <v>#DIV/0!</v>
      </c>
      <c r="O13" s="5" t="e">
        <f t="shared" si="9"/>
        <v>#DIV/0!</v>
      </c>
    </row>
    <row r="14" spans="1:15" x14ac:dyDescent="0.25">
      <c r="B14">
        <f t="shared" si="2"/>
        <v>0</v>
      </c>
      <c r="C14">
        <f t="shared" si="3"/>
        <v>0</v>
      </c>
      <c r="H14" s="1">
        <f t="shared" si="4"/>
        <v>0</v>
      </c>
      <c r="I14" s="2" t="e">
        <f t="shared" si="5"/>
        <v>#NUM!</v>
      </c>
      <c r="J14" s="8" t="e">
        <f t="shared" si="6"/>
        <v>#DIV/0!</v>
      </c>
      <c r="K14" s="4" t="e">
        <f t="shared" si="7"/>
        <v>#DIV/0!</v>
      </c>
      <c r="L14" s="1">
        <f t="shared" si="0"/>
        <v>0</v>
      </c>
      <c r="M14" s="3" t="e">
        <f t="shared" si="8"/>
        <v>#NUM!</v>
      </c>
      <c r="N14" s="9" t="e">
        <f t="shared" si="1"/>
        <v>#DIV/0!</v>
      </c>
      <c r="O14" s="5" t="e">
        <f t="shared" si="9"/>
        <v>#DIV/0!</v>
      </c>
    </row>
    <row r="15" spans="1:15" x14ac:dyDescent="0.25">
      <c r="B15">
        <f t="shared" si="2"/>
        <v>0</v>
      </c>
      <c r="C15">
        <f t="shared" si="3"/>
        <v>0</v>
      </c>
      <c r="H15" s="1">
        <f t="shared" si="4"/>
        <v>0</v>
      </c>
      <c r="I15" s="2" t="e">
        <f t="shared" si="5"/>
        <v>#NUM!</v>
      </c>
      <c r="J15" s="8" t="e">
        <f t="shared" si="6"/>
        <v>#DIV/0!</v>
      </c>
      <c r="K15" s="4" t="e">
        <f t="shared" si="7"/>
        <v>#DIV/0!</v>
      </c>
      <c r="L15" s="1">
        <f t="shared" si="0"/>
        <v>0</v>
      </c>
      <c r="M15" s="3" t="e">
        <f t="shared" si="8"/>
        <v>#NUM!</v>
      </c>
      <c r="N15" s="9" t="e">
        <f t="shared" si="1"/>
        <v>#DIV/0!</v>
      </c>
      <c r="O15" s="5" t="e">
        <f t="shared" si="9"/>
        <v>#DIV/0!</v>
      </c>
    </row>
    <row r="16" spans="1:15" x14ac:dyDescent="0.25">
      <c r="B16">
        <f t="shared" si="2"/>
        <v>0</v>
      </c>
      <c r="C16">
        <f t="shared" si="3"/>
        <v>0</v>
      </c>
      <c r="H16" s="1">
        <f t="shared" si="4"/>
        <v>0</v>
      </c>
      <c r="I16" s="2" t="e">
        <f t="shared" si="5"/>
        <v>#NUM!</v>
      </c>
      <c r="J16" s="8" t="e">
        <f t="shared" si="6"/>
        <v>#DIV/0!</v>
      </c>
      <c r="K16" s="4" t="e">
        <f t="shared" si="7"/>
        <v>#DIV/0!</v>
      </c>
      <c r="L16" s="1">
        <f t="shared" si="0"/>
        <v>0</v>
      </c>
      <c r="M16" s="3" t="e">
        <f t="shared" si="8"/>
        <v>#NUM!</v>
      </c>
      <c r="N16" s="9" t="e">
        <f t="shared" si="1"/>
        <v>#DIV/0!</v>
      </c>
      <c r="O16" s="5" t="e">
        <f t="shared" si="9"/>
        <v>#DIV/0!</v>
      </c>
    </row>
    <row r="17" spans="2:15" x14ac:dyDescent="0.25">
      <c r="B17">
        <f t="shared" si="2"/>
        <v>0</v>
      </c>
      <c r="C17">
        <f t="shared" si="3"/>
        <v>0</v>
      </c>
      <c r="H17" s="1">
        <f t="shared" si="4"/>
        <v>0</v>
      </c>
      <c r="I17" s="2" t="e">
        <f t="shared" si="5"/>
        <v>#NUM!</v>
      </c>
      <c r="J17" s="8" t="e">
        <f t="shared" si="6"/>
        <v>#DIV/0!</v>
      </c>
      <c r="K17" s="4" t="e">
        <f t="shared" si="7"/>
        <v>#DIV/0!</v>
      </c>
      <c r="L17" s="1">
        <f t="shared" si="0"/>
        <v>0</v>
      </c>
      <c r="M17" s="3" t="e">
        <f t="shared" si="8"/>
        <v>#NUM!</v>
      </c>
      <c r="N17" s="9" t="e">
        <f t="shared" si="1"/>
        <v>#DIV/0!</v>
      </c>
      <c r="O17" s="5" t="e">
        <f t="shared" si="9"/>
        <v>#DIV/0!</v>
      </c>
    </row>
    <row r="18" spans="2:15" x14ac:dyDescent="0.25">
      <c r="B18">
        <f t="shared" si="2"/>
        <v>0</v>
      </c>
      <c r="C18">
        <f t="shared" si="3"/>
        <v>0</v>
      </c>
      <c r="H18" s="1">
        <f t="shared" si="4"/>
        <v>0</v>
      </c>
      <c r="I18" s="2" t="e">
        <f t="shared" si="5"/>
        <v>#NUM!</v>
      </c>
      <c r="J18" s="8" t="e">
        <f t="shared" si="6"/>
        <v>#DIV/0!</v>
      </c>
      <c r="K18" s="4" t="e">
        <f t="shared" si="7"/>
        <v>#DIV/0!</v>
      </c>
      <c r="L18" s="1">
        <f t="shared" si="0"/>
        <v>0</v>
      </c>
      <c r="M18" s="3" t="e">
        <f t="shared" si="8"/>
        <v>#NUM!</v>
      </c>
      <c r="N18" s="9" t="e">
        <f t="shared" si="1"/>
        <v>#DIV/0!</v>
      </c>
      <c r="O18" s="5" t="e">
        <f t="shared" si="9"/>
        <v>#DIV/0!</v>
      </c>
    </row>
    <row r="19" spans="2:15" x14ac:dyDescent="0.25">
      <c r="B19">
        <f t="shared" si="2"/>
        <v>0</v>
      </c>
      <c r="C19">
        <f t="shared" si="3"/>
        <v>0</v>
      </c>
      <c r="H19" s="1">
        <f t="shared" si="4"/>
        <v>0</v>
      </c>
      <c r="I19" s="2" t="e">
        <f t="shared" si="5"/>
        <v>#NUM!</v>
      </c>
      <c r="J19" s="8" t="e">
        <f t="shared" si="6"/>
        <v>#DIV/0!</v>
      </c>
      <c r="K19" s="4" t="e">
        <f t="shared" si="7"/>
        <v>#DIV/0!</v>
      </c>
      <c r="L19" s="1">
        <f t="shared" si="0"/>
        <v>0</v>
      </c>
      <c r="M19" s="3" t="e">
        <f t="shared" si="8"/>
        <v>#NUM!</v>
      </c>
      <c r="N19" s="9" t="e">
        <f t="shared" si="1"/>
        <v>#DIV/0!</v>
      </c>
      <c r="O19" s="5" t="e">
        <f t="shared" si="9"/>
        <v>#DIV/0!</v>
      </c>
    </row>
    <row r="20" spans="2:15" x14ac:dyDescent="0.25">
      <c r="B20">
        <f t="shared" si="2"/>
        <v>0</v>
      </c>
      <c r="C20">
        <f t="shared" si="3"/>
        <v>0</v>
      </c>
      <c r="H20" s="1">
        <f t="shared" si="4"/>
        <v>0</v>
      </c>
      <c r="I20" s="2" t="e">
        <f t="shared" si="5"/>
        <v>#NUM!</v>
      </c>
      <c r="J20" s="8" t="e">
        <f t="shared" si="6"/>
        <v>#DIV/0!</v>
      </c>
      <c r="K20" s="4" t="e">
        <f t="shared" si="7"/>
        <v>#DIV/0!</v>
      </c>
      <c r="L20" s="1">
        <f t="shared" si="0"/>
        <v>0</v>
      </c>
      <c r="M20" s="3" t="e">
        <f t="shared" si="8"/>
        <v>#NUM!</v>
      </c>
      <c r="N20" s="9" t="e">
        <f t="shared" si="1"/>
        <v>#DIV/0!</v>
      </c>
      <c r="O20" s="5" t="e">
        <f t="shared" si="9"/>
        <v>#DIV/0!</v>
      </c>
    </row>
    <row r="21" spans="2:15" x14ac:dyDescent="0.25">
      <c r="B21">
        <f t="shared" si="2"/>
        <v>0</v>
      </c>
      <c r="C21">
        <f t="shared" si="3"/>
        <v>0</v>
      </c>
      <c r="H21" s="1">
        <f t="shared" si="4"/>
        <v>0</v>
      </c>
      <c r="I21" s="2" t="e">
        <f t="shared" si="5"/>
        <v>#NUM!</v>
      </c>
      <c r="J21" s="8" t="e">
        <f t="shared" si="6"/>
        <v>#DIV/0!</v>
      </c>
      <c r="K21" s="4" t="e">
        <f t="shared" si="7"/>
        <v>#DIV/0!</v>
      </c>
      <c r="L21" s="1">
        <f t="shared" si="0"/>
        <v>0</v>
      </c>
      <c r="M21" s="3" t="e">
        <f t="shared" si="8"/>
        <v>#NUM!</v>
      </c>
      <c r="N21" s="9" t="e">
        <f t="shared" si="1"/>
        <v>#DIV/0!</v>
      </c>
      <c r="O21" s="5" t="e">
        <f t="shared" si="9"/>
        <v>#DIV/0!</v>
      </c>
    </row>
    <row r="22" spans="2:15" x14ac:dyDescent="0.25">
      <c r="B22">
        <f t="shared" si="2"/>
        <v>0</v>
      </c>
      <c r="C22">
        <f t="shared" si="3"/>
        <v>0</v>
      </c>
      <c r="H22" s="1">
        <f t="shared" si="4"/>
        <v>0</v>
      </c>
      <c r="I22" s="2" t="e">
        <f t="shared" si="5"/>
        <v>#NUM!</v>
      </c>
      <c r="J22" s="8" t="e">
        <f t="shared" si="6"/>
        <v>#DIV/0!</v>
      </c>
      <c r="K22" s="4" t="e">
        <f t="shared" si="7"/>
        <v>#DIV/0!</v>
      </c>
      <c r="L22" s="1">
        <f t="shared" si="0"/>
        <v>0</v>
      </c>
      <c r="M22" s="3" t="e">
        <f t="shared" si="8"/>
        <v>#NUM!</v>
      </c>
      <c r="N22" s="9" t="e">
        <f t="shared" si="1"/>
        <v>#DIV/0!</v>
      </c>
      <c r="O22" s="5" t="e">
        <f t="shared" si="9"/>
        <v>#DIV/0!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2"/>
  <sheetViews>
    <sheetView topLeftCell="C1" workbookViewId="0">
      <selection sqref="A1:O22"/>
    </sheetView>
  </sheetViews>
  <sheetFormatPr defaultRowHeight="15" x14ac:dyDescent="0.25"/>
  <cols>
    <col min="8" max="8" width="25.5703125" bestFit="1" customWidth="1"/>
    <col min="10" max="10" width="13.140625" bestFit="1" customWidth="1"/>
    <col min="12" max="12" width="19.28515625" bestFit="1" customWidth="1"/>
    <col min="14" max="14" width="11" bestFit="1" customWidth="1"/>
  </cols>
  <sheetData>
    <row r="1" spans="1:15" ht="45" x14ac:dyDescent="0.25">
      <c r="A1" s="6" t="s">
        <v>0</v>
      </c>
      <c r="B1" s="6" t="s">
        <v>1</v>
      </c>
      <c r="C1" s="6" t="s">
        <v>2</v>
      </c>
      <c r="D1" s="6" t="s">
        <v>3</v>
      </c>
      <c r="E1" s="6" t="s">
        <v>5</v>
      </c>
      <c r="F1" s="6" t="s">
        <v>4</v>
      </c>
      <c r="G1" s="6" t="s">
        <v>6</v>
      </c>
      <c r="H1" s="6" t="s">
        <v>7</v>
      </c>
      <c r="I1" s="6" t="s">
        <v>8</v>
      </c>
      <c r="J1" s="7" t="s">
        <v>9</v>
      </c>
      <c r="K1" s="6" t="s">
        <v>10</v>
      </c>
      <c r="L1" s="6" t="s">
        <v>11</v>
      </c>
      <c r="M1" s="6" t="s">
        <v>12</v>
      </c>
      <c r="N1" s="7" t="s">
        <v>13</v>
      </c>
      <c r="O1" s="6" t="s">
        <v>14</v>
      </c>
    </row>
    <row r="2" spans="1:15" x14ac:dyDescent="0.25">
      <c r="A2">
        <v>367</v>
      </c>
      <c r="B2">
        <f>A2</f>
        <v>367</v>
      </c>
      <c r="C2">
        <f>A2</f>
        <v>367</v>
      </c>
      <c r="D2">
        <v>16</v>
      </c>
      <c r="E2">
        <v>30</v>
      </c>
      <c r="F2">
        <v>20</v>
      </c>
      <c r="G2">
        <v>9000</v>
      </c>
      <c r="H2" s="1">
        <f>A2^3 * D2 * E2 * F2 * (G2 ^ 2)</f>
        <v>3.84374390688E+19</v>
      </c>
      <c r="I2" s="2">
        <f xml:space="preserve"> LOG(A2^3 * D2 * E2 * F2 * (G2 ^ 2), 2)</f>
        <v>65.059146021234326</v>
      </c>
      <c r="J2" s="8">
        <f>(_xlfn.CEILING.MATH(1275/A2) ^ 3) * _xlfn.CEILING.MATH(D2/16) *_xlfn.CEILING.MATH(30/E2) *_xlfn.CEILING.MATH(366/F2)*(_xlfn.CEILING.MATH(24*60*60*10/G2) ^ 2)</f>
        <v>11206656</v>
      </c>
      <c r="K2" s="4">
        <f>LOG(J2,2)</f>
        <v>23.417852514885897</v>
      </c>
      <c r="L2" s="1">
        <f t="shared" ref="L2:L22" si="0">A2^3 * D2 * E2 * F2 * G2</f>
        <v>4270826563200000</v>
      </c>
      <c r="M2" s="3">
        <f>_xlfn.CEILING.MATH(LOG(L2,2))</f>
        <v>52</v>
      </c>
      <c r="N2" s="9">
        <f>(_xlfn.CEILING.MATH(1275/A2) ^ 3) * _xlfn.CEILING.MATH(D2/16) *_xlfn.CEILING.MATH(30/E2) *_xlfn.CEILING.MATH(366/F2)*_xlfn.CEILING.MATH(24*60*60*10/G2)</f>
        <v>116736</v>
      </c>
      <c r="O2" s="5">
        <f>_xlfn.CEILING.MATH(LOG(N2,2))</f>
        <v>17</v>
      </c>
    </row>
    <row r="3" spans="1:15" x14ac:dyDescent="0.25">
      <c r="A3">
        <v>255</v>
      </c>
      <c r="B3">
        <f t="shared" ref="B3:B22" si="1">A3</f>
        <v>255</v>
      </c>
      <c r="C3">
        <f t="shared" ref="C3:C22" si="2">A3</f>
        <v>255</v>
      </c>
      <c r="D3">
        <v>16</v>
      </c>
      <c r="E3">
        <v>10</v>
      </c>
      <c r="F3">
        <v>7</v>
      </c>
      <c r="G3">
        <v>18000</v>
      </c>
      <c r="H3" s="1">
        <f t="shared" ref="H3:H22" si="3">A3^3 * D3 * E3 * F3 * (G3 ^ 2)</f>
        <v>6.01704936E+18</v>
      </c>
      <c r="I3" s="2">
        <f t="shared" ref="I3:I22" si="4" xml:space="preserve"> LOG(A3^3 * D3 * E3 * F3 * (G3 ^ 2), 2)</f>
        <v>62.383761899730345</v>
      </c>
      <c r="J3" s="8">
        <f t="shared" ref="J3:J22" si="5">(_xlfn.CEILING.MATH(1275/A3) ^ 3) * _xlfn.CEILING.MATH(D3/16) *_xlfn.CEILING.MATH(30/E3) *_xlfn.CEILING.MATH(366/F3)*(_xlfn.CEILING.MATH(24*60*60*10/G3) ^ 2)</f>
        <v>45792000</v>
      </c>
      <c r="K3" s="4">
        <f t="shared" ref="K3:K22" si="6">LOG(J3,2)</f>
        <v>25.448592241388756</v>
      </c>
      <c r="L3" s="1">
        <f t="shared" si="0"/>
        <v>334280520000000</v>
      </c>
      <c r="M3" s="3">
        <f t="shared" ref="M3:M22" si="7">_xlfn.CEILING.MATH(LOG(L3,2))</f>
        <v>49</v>
      </c>
      <c r="N3" s="9">
        <f t="shared" ref="N3:N22" si="8">(_xlfn.CEILING.MATH(1275/A3) ^ 3) * _xlfn.CEILING.MATH(D3/16) *_xlfn.CEILING.MATH(30/E3) *_xlfn.CEILING.MATH(366/F3)*_xlfn.CEILING.MATH(24*60*60*10/G3)</f>
        <v>954000</v>
      </c>
      <c r="O3" s="5">
        <f t="shared" ref="O3:O22" si="9">_xlfn.CEILING.MATH(LOG(N3,2))</f>
        <v>20</v>
      </c>
    </row>
    <row r="4" spans="1:15" x14ac:dyDescent="0.25">
      <c r="B4">
        <f t="shared" si="1"/>
        <v>0</v>
      </c>
      <c r="C4">
        <f t="shared" si="2"/>
        <v>0</v>
      </c>
      <c r="H4" s="1">
        <f t="shared" si="3"/>
        <v>0</v>
      </c>
      <c r="I4" s="2" t="e">
        <f t="shared" si="4"/>
        <v>#NUM!</v>
      </c>
      <c r="J4" s="8" t="e">
        <f t="shared" si="5"/>
        <v>#DIV/0!</v>
      </c>
      <c r="K4" s="4" t="e">
        <f t="shared" si="6"/>
        <v>#DIV/0!</v>
      </c>
      <c r="L4" s="1">
        <f t="shared" si="0"/>
        <v>0</v>
      </c>
      <c r="M4" s="3" t="e">
        <f t="shared" si="7"/>
        <v>#NUM!</v>
      </c>
      <c r="N4" s="9" t="e">
        <f t="shared" si="8"/>
        <v>#DIV/0!</v>
      </c>
      <c r="O4" s="5" t="e">
        <f t="shared" si="9"/>
        <v>#DIV/0!</v>
      </c>
    </row>
    <row r="5" spans="1:15" x14ac:dyDescent="0.25">
      <c r="B5">
        <f t="shared" si="1"/>
        <v>0</v>
      </c>
      <c r="C5">
        <f t="shared" si="2"/>
        <v>0</v>
      </c>
      <c r="H5" s="1">
        <f t="shared" si="3"/>
        <v>0</v>
      </c>
      <c r="I5" s="2" t="e">
        <f t="shared" si="4"/>
        <v>#NUM!</v>
      </c>
      <c r="J5" s="8" t="e">
        <f t="shared" si="5"/>
        <v>#DIV/0!</v>
      </c>
      <c r="K5" s="4" t="e">
        <f t="shared" si="6"/>
        <v>#DIV/0!</v>
      </c>
      <c r="L5" s="1">
        <f t="shared" si="0"/>
        <v>0</v>
      </c>
      <c r="M5" s="3" t="e">
        <f t="shared" si="7"/>
        <v>#NUM!</v>
      </c>
      <c r="N5" s="9" t="e">
        <f t="shared" si="8"/>
        <v>#DIV/0!</v>
      </c>
      <c r="O5" s="5" t="e">
        <f t="shared" si="9"/>
        <v>#DIV/0!</v>
      </c>
    </row>
    <row r="6" spans="1:15" x14ac:dyDescent="0.25">
      <c r="B6">
        <f t="shared" si="1"/>
        <v>0</v>
      </c>
      <c r="C6">
        <f t="shared" si="2"/>
        <v>0</v>
      </c>
      <c r="H6" s="1">
        <f t="shared" si="3"/>
        <v>0</v>
      </c>
      <c r="I6" s="2" t="e">
        <f t="shared" si="4"/>
        <v>#NUM!</v>
      </c>
      <c r="J6" s="8" t="e">
        <f t="shared" si="5"/>
        <v>#DIV/0!</v>
      </c>
      <c r="K6" s="4" t="e">
        <f t="shared" si="6"/>
        <v>#DIV/0!</v>
      </c>
      <c r="L6" s="1">
        <f t="shared" si="0"/>
        <v>0</v>
      </c>
      <c r="M6" s="3" t="e">
        <f t="shared" si="7"/>
        <v>#NUM!</v>
      </c>
      <c r="N6" s="9" t="e">
        <f t="shared" si="8"/>
        <v>#DIV/0!</v>
      </c>
      <c r="O6" s="5" t="e">
        <f t="shared" si="9"/>
        <v>#DIV/0!</v>
      </c>
    </row>
    <row r="7" spans="1:15" x14ac:dyDescent="0.25">
      <c r="B7">
        <f t="shared" si="1"/>
        <v>0</v>
      </c>
      <c r="C7">
        <f t="shared" si="2"/>
        <v>0</v>
      </c>
      <c r="H7" s="1">
        <f t="shared" si="3"/>
        <v>0</v>
      </c>
      <c r="I7" s="2" t="e">
        <f t="shared" si="4"/>
        <v>#NUM!</v>
      </c>
      <c r="J7" s="8" t="e">
        <f t="shared" si="5"/>
        <v>#DIV/0!</v>
      </c>
      <c r="K7" s="4" t="e">
        <f t="shared" si="6"/>
        <v>#DIV/0!</v>
      </c>
      <c r="L7" s="1">
        <f t="shared" si="0"/>
        <v>0</v>
      </c>
      <c r="M7" s="3" t="e">
        <f t="shared" si="7"/>
        <v>#NUM!</v>
      </c>
      <c r="N7" s="9" t="e">
        <f t="shared" si="8"/>
        <v>#DIV/0!</v>
      </c>
      <c r="O7" s="5" t="e">
        <f t="shared" si="9"/>
        <v>#DIV/0!</v>
      </c>
    </row>
    <row r="8" spans="1:15" x14ac:dyDescent="0.25">
      <c r="B8">
        <f t="shared" si="1"/>
        <v>0</v>
      </c>
      <c r="C8">
        <f t="shared" si="2"/>
        <v>0</v>
      </c>
      <c r="H8" s="1">
        <f t="shared" si="3"/>
        <v>0</v>
      </c>
      <c r="I8" s="2" t="e">
        <f t="shared" si="4"/>
        <v>#NUM!</v>
      </c>
      <c r="J8" s="8" t="e">
        <f t="shared" si="5"/>
        <v>#DIV/0!</v>
      </c>
      <c r="K8" s="4" t="e">
        <f t="shared" si="6"/>
        <v>#DIV/0!</v>
      </c>
      <c r="L8" s="1">
        <f t="shared" si="0"/>
        <v>0</v>
      </c>
      <c r="M8" s="3" t="e">
        <f t="shared" si="7"/>
        <v>#NUM!</v>
      </c>
      <c r="N8" s="9" t="e">
        <f t="shared" si="8"/>
        <v>#DIV/0!</v>
      </c>
      <c r="O8" s="5" t="e">
        <f t="shared" si="9"/>
        <v>#DIV/0!</v>
      </c>
    </row>
    <row r="9" spans="1:15" x14ac:dyDescent="0.25">
      <c r="B9">
        <f t="shared" si="1"/>
        <v>0</v>
      </c>
      <c r="C9">
        <f t="shared" si="2"/>
        <v>0</v>
      </c>
      <c r="H9" s="1">
        <f t="shared" si="3"/>
        <v>0</v>
      </c>
      <c r="I9" s="2" t="e">
        <f t="shared" si="4"/>
        <v>#NUM!</v>
      </c>
      <c r="J9" s="8" t="e">
        <f t="shared" si="5"/>
        <v>#DIV/0!</v>
      </c>
      <c r="K9" s="4" t="e">
        <f t="shared" si="6"/>
        <v>#DIV/0!</v>
      </c>
      <c r="L9" s="1">
        <f t="shared" si="0"/>
        <v>0</v>
      </c>
      <c r="M9" s="3" t="e">
        <f t="shared" si="7"/>
        <v>#NUM!</v>
      </c>
      <c r="N9" s="9" t="e">
        <f t="shared" si="8"/>
        <v>#DIV/0!</v>
      </c>
      <c r="O9" s="5" t="e">
        <f t="shared" si="9"/>
        <v>#DIV/0!</v>
      </c>
    </row>
    <row r="10" spans="1:15" x14ac:dyDescent="0.25">
      <c r="B10">
        <f t="shared" si="1"/>
        <v>0</v>
      </c>
      <c r="C10">
        <f t="shared" si="2"/>
        <v>0</v>
      </c>
      <c r="H10" s="1">
        <f t="shared" si="3"/>
        <v>0</v>
      </c>
      <c r="I10" s="2" t="e">
        <f t="shared" si="4"/>
        <v>#NUM!</v>
      </c>
      <c r="J10" s="8" t="e">
        <f t="shared" si="5"/>
        <v>#DIV/0!</v>
      </c>
      <c r="K10" s="4" t="e">
        <f t="shared" si="6"/>
        <v>#DIV/0!</v>
      </c>
      <c r="L10" s="1">
        <f t="shared" si="0"/>
        <v>0</v>
      </c>
      <c r="M10" s="3" t="e">
        <f t="shared" si="7"/>
        <v>#NUM!</v>
      </c>
      <c r="N10" s="9" t="e">
        <f t="shared" si="8"/>
        <v>#DIV/0!</v>
      </c>
      <c r="O10" s="5" t="e">
        <f t="shared" si="9"/>
        <v>#DIV/0!</v>
      </c>
    </row>
    <row r="11" spans="1:15" x14ac:dyDescent="0.25">
      <c r="B11">
        <f t="shared" si="1"/>
        <v>0</v>
      </c>
      <c r="C11">
        <f t="shared" si="2"/>
        <v>0</v>
      </c>
      <c r="H11" s="1">
        <f t="shared" si="3"/>
        <v>0</v>
      </c>
      <c r="I11" s="2" t="e">
        <f t="shared" si="4"/>
        <v>#NUM!</v>
      </c>
      <c r="J11" s="8" t="e">
        <f t="shared" si="5"/>
        <v>#DIV/0!</v>
      </c>
      <c r="K11" s="4" t="e">
        <f t="shared" si="6"/>
        <v>#DIV/0!</v>
      </c>
      <c r="L11" s="1">
        <f t="shared" si="0"/>
        <v>0</v>
      </c>
      <c r="M11" s="3" t="e">
        <f t="shared" si="7"/>
        <v>#NUM!</v>
      </c>
      <c r="N11" s="9" t="e">
        <f t="shared" si="8"/>
        <v>#DIV/0!</v>
      </c>
      <c r="O11" s="5" t="e">
        <f t="shared" si="9"/>
        <v>#DIV/0!</v>
      </c>
    </row>
    <row r="12" spans="1:15" x14ac:dyDescent="0.25">
      <c r="B12">
        <f t="shared" si="1"/>
        <v>0</v>
      </c>
      <c r="C12">
        <f t="shared" si="2"/>
        <v>0</v>
      </c>
      <c r="H12" s="1">
        <f t="shared" si="3"/>
        <v>0</v>
      </c>
      <c r="I12" s="2" t="e">
        <f t="shared" si="4"/>
        <v>#NUM!</v>
      </c>
      <c r="J12" s="8" t="e">
        <f t="shared" si="5"/>
        <v>#DIV/0!</v>
      </c>
      <c r="K12" s="4" t="e">
        <f t="shared" si="6"/>
        <v>#DIV/0!</v>
      </c>
      <c r="L12" s="1">
        <f t="shared" si="0"/>
        <v>0</v>
      </c>
      <c r="M12" s="3" t="e">
        <f t="shared" si="7"/>
        <v>#NUM!</v>
      </c>
      <c r="N12" s="9" t="e">
        <f t="shared" si="8"/>
        <v>#DIV/0!</v>
      </c>
      <c r="O12" s="5" t="e">
        <f t="shared" si="9"/>
        <v>#DIV/0!</v>
      </c>
    </row>
    <row r="13" spans="1:15" x14ac:dyDescent="0.25">
      <c r="B13">
        <f t="shared" si="1"/>
        <v>0</v>
      </c>
      <c r="C13">
        <f t="shared" si="2"/>
        <v>0</v>
      </c>
      <c r="H13" s="1">
        <f t="shared" si="3"/>
        <v>0</v>
      </c>
      <c r="I13" s="2" t="e">
        <f t="shared" si="4"/>
        <v>#NUM!</v>
      </c>
      <c r="J13" s="8" t="e">
        <f t="shared" si="5"/>
        <v>#DIV/0!</v>
      </c>
      <c r="K13" s="4" t="e">
        <f t="shared" si="6"/>
        <v>#DIV/0!</v>
      </c>
      <c r="L13" s="1">
        <f t="shared" si="0"/>
        <v>0</v>
      </c>
      <c r="M13" s="3" t="e">
        <f t="shared" si="7"/>
        <v>#NUM!</v>
      </c>
      <c r="N13" s="9" t="e">
        <f t="shared" si="8"/>
        <v>#DIV/0!</v>
      </c>
      <c r="O13" s="5" t="e">
        <f t="shared" si="9"/>
        <v>#DIV/0!</v>
      </c>
    </row>
    <row r="14" spans="1:15" x14ac:dyDescent="0.25">
      <c r="B14">
        <f t="shared" si="1"/>
        <v>0</v>
      </c>
      <c r="C14">
        <f t="shared" si="2"/>
        <v>0</v>
      </c>
      <c r="H14" s="1">
        <f t="shared" si="3"/>
        <v>0</v>
      </c>
      <c r="I14" s="2" t="e">
        <f t="shared" si="4"/>
        <v>#NUM!</v>
      </c>
      <c r="J14" s="8" t="e">
        <f t="shared" si="5"/>
        <v>#DIV/0!</v>
      </c>
      <c r="K14" s="4" t="e">
        <f t="shared" si="6"/>
        <v>#DIV/0!</v>
      </c>
      <c r="L14" s="1">
        <f t="shared" si="0"/>
        <v>0</v>
      </c>
      <c r="M14" s="3" t="e">
        <f t="shared" si="7"/>
        <v>#NUM!</v>
      </c>
      <c r="N14" s="9" t="e">
        <f t="shared" si="8"/>
        <v>#DIV/0!</v>
      </c>
      <c r="O14" s="5" t="e">
        <f t="shared" si="9"/>
        <v>#DIV/0!</v>
      </c>
    </row>
    <row r="15" spans="1:15" x14ac:dyDescent="0.25">
      <c r="B15">
        <f t="shared" si="1"/>
        <v>0</v>
      </c>
      <c r="C15">
        <f t="shared" si="2"/>
        <v>0</v>
      </c>
      <c r="H15" s="1">
        <f t="shared" si="3"/>
        <v>0</v>
      </c>
      <c r="I15" s="2" t="e">
        <f t="shared" si="4"/>
        <v>#NUM!</v>
      </c>
      <c r="J15" s="8" t="e">
        <f t="shared" si="5"/>
        <v>#DIV/0!</v>
      </c>
      <c r="K15" s="4" t="e">
        <f t="shared" si="6"/>
        <v>#DIV/0!</v>
      </c>
      <c r="L15" s="1">
        <f t="shared" si="0"/>
        <v>0</v>
      </c>
      <c r="M15" s="3" t="e">
        <f t="shared" si="7"/>
        <v>#NUM!</v>
      </c>
      <c r="N15" s="9" t="e">
        <f t="shared" si="8"/>
        <v>#DIV/0!</v>
      </c>
      <c r="O15" s="5" t="e">
        <f t="shared" si="9"/>
        <v>#DIV/0!</v>
      </c>
    </row>
    <row r="16" spans="1:15" x14ac:dyDescent="0.25">
      <c r="B16">
        <f t="shared" si="1"/>
        <v>0</v>
      </c>
      <c r="C16">
        <f t="shared" si="2"/>
        <v>0</v>
      </c>
      <c r="H16" s="1">
        <f t="shared" si="3"/>
        <v>0</v>
      </c>
      <c r="I16" s="2" t="e">
        <f t="shared" si="4"/>
        <v>#NUM!</v>
      </c>
      <c r="J16" s="8" t="e">
        <f t="shared" si="5"/>
        <v>#DIV/0!</v>
      </c>
      <c r="K16" s="4" t="e">
        <f t="shared" si="6"/>
        <v>#DIV/0!</v>
      </c>
      <c r="L16" s="1">
        <f t="shared" si="0"/>
        <v>0</v>
      </c>
      <c r="M16" s="3" t="e">
        <f t="shared" si="7"/>
        <v>#NUM!</v>
      </c>
      <c r="N16" s="9" t="e">
        <f t="shared" si="8"/>
        <v>#DIV/0!</v>
      </c>
      <c r="O16" s="5" t="e">
        <f t="shared" si="9"/>
        <v>#DIV/0!</v>
      </c>
    </row>
    <row r="17" spans="2:15" x14ac:dyDescent="0.25">
      <c r="B17">
        <f t="shared" si="1"/>
        <v>0</v>
      </c>
      <c r="C17">
        <f t="shared" si="2"/>
        <v>0</v>
      </c>
      <c r="H17" s="1">
        <f t="shared" si="3"/>
        <v>0</v>
      </c>
      <c r="I17" s="2" t="e">
        <f t="shared" si="4"/>
        <v>#NUM!</v>
      </c>
      <c r="J17" s="8" t="e">
        <f t="shared" si="5"/>
        <v>#DIV/0!</v>
      </c>
      <c r="K17" s="4" t="e">
        <f t="shared" si="6"/>
        <v>#DIV/0!</v>
      </c>
      <c r="L17" s="1">
        <f t="shared" si="0"/>
        <v>0</v>
      </c>
      <c r="M17" s="3" t="e">
        <f t="shared" si="7"/>
        <v>#NUM!</v>
      </c>
      <c r="N17" s="9" t="e">
        <f t="shared" si="8"/>
        <v>#DIV/0!</v>
      </c>
      <c r="O17" s="5" t="e">
        <f t="shared" si="9"/>
        <v>#DIV/0!</v>
      </c>
    </row>
    <row r="18" spans="2:15" x14ac:dyDescent="0.25">
      <c r="B18">
        <f t="shared" si="1"/>
        <v>0</v>
      </c>
      <c r="C18">
        <f t="shared" si="2"/>
        <v>0</v>
      </c>
      <c r="H18" s="1">
        <f t="shared" si="3"/>
        <v>0</v>
      </c>
      <c r="I18" s="2" t="e">
        <f t="shared" si="4"/>
        <v>#NUM!</v>
      </c>
      <c r="J18" s="8" t="e">
        <f t="shared" si="5"/>
        <v>#DIV/0!</v>
      </c>
      <c r="K18" s="4" t="e">
        <f t="shared" si="6"/>
        <v>#DIV/0!</v>
      </c>
      <c r="L18" s="1">
        <f t="shared" si="0"/>
        <v>0</v>
      </c>
      <c r="M18" s="3" t="e">
        <f t="shared" si="7"/>
        <v>#NUM!</v>
      </c>
      <c r="N18" s="9" t="e">
        <f t="shared" si="8"/>
        <v>#DIV/0!</v>
      </c>
      <c r="O18" s="5" t="e">
        <f t="shared" si="9"/>
        <v>#DIV/0!</v>
      </c>
    </row>
    <row r="19" spans="2:15" x14ac:dyDescent="0.25">
      <c r="B19">
        <f t="shared" si="1"/>
        <v>0</v>
      </c>
      <c r="C19">
        <f t="shared" si="2"/>
        <v>0</v>
      </c>
      <c r="H19" s="1">
        <f t="shared" si="3"/>
        <v>0</v>
      </c>
      <c r="I19" s="2" t="e">
        <f t="shared" si="4"/>
        <v>#NUM!</v>
      </c>
      <c r="J19" s="8" t="e">
        <f t="shared" si="5"/>
        <v>#DIV/0!</v>
      </c>
      <c r="K19" s="4" t="e">
        <f t="shared" si="6"/>
        <v>#DIV/0!</v>
      </c>
      <c r="L19" s="1">
        <f t="shared" si="0"/>
        <v>0</v>
      </c>
      <c r="M19" s="3" t="e">
        <f t="shared" si="7"/>
        <v>#NUM!</v>
      </c>
      <c r="N19" s="9" t="e">
        <f t="shared" si="8"/>
        <v>#DIV/0!</v>
      </c>
      <c r="O19" s="5" t="e">
        <f t="shared" si="9"/>
        <v>#DIV/0!</v>
      </c>
    </row>
    <row r="20" spans="2:15" x14ac:dyDescent="0.25">
      <c r="B20">
        <f t="shared" si="1"/>
        <v>0</v>
      </c>
      <c r="C20">
        <f t="shared" si="2"/>
        <v>0</v>
      </c>
      <c r="H20" s="1">
        <f t="shared" si="3"/>
        <v>0</v>
      </c>
      <c r="I20" s="2" t="e">
        <f t="shared" si="4"/>
        <v>#NUM!</v>
      </c>
      <c r="J20" s="8" t="e">
        <f t="shared" si="5"/>
        <v>#DIV/0!</v>
      </c>
      <c r="K20" s="4" t="e">
        <f t="shared" si="6"/>
        <v>#DIV/0!</v>
      </c>
      <c r="L20" s="1">
        <f t="shared" si="0"/>
        <v>0</v>
      </c>
      <c r="M20" s="3" t="e">
        <f t="shared" si="7"/>
        <v>#NUM!</v>
      </c>
      <c r="N20" s="9" t="e">
        <f t="shared" si="8"/>
        <v>#DIV/0!</v>
      </c>
      <c r="O20" s="5" t="e">
        <f t="shared" si="9"/>
        <v>#DIV/0!</v>
      </c>
    </row>
    <row r="21" spans="2:15" x14ac:dyDescent="0.25">
      <c r="B21">
        <f t="shared" si="1"/>
        <v>0</v>
      </c>
      <c r="C21">
        <f t="shared" si="2"/>
        <v>0</v>
      </c>
      <c r="H21" s="1">
        <f t="shared" si="3"/>
        <v>0</v>
      </c>
      <c r="I21" s="2" t="e">
        <f t="shared" si="4"/>
        <v>#NUM!</v>
      </c>
      <c r="J21" s="8" t="e">
        <f t="shared" si="5"/>
        <v>#DIV/0!</v>
      </c>
      <c r="K21" s="4" t="e">
        <f t="shared" si="6"/>
        <v>#DIV/0!</v>
      </c>
      <c r="L21" s="1">
        <f t="shared" si="0"/>
        <v>0</v>
      </c>
      <c r="M21" s="3" t="e">
        <f t="shared" si="7"/>
        <v>#NUM!</v>
      </c>
      <c r="N21" s="9" t="e">
        <f t="shared" si="8"/>
        <v>#DIV/0!</v>
      </c>
      <c r="O21" s="5" t="e">
        <f t="shared" si="9"/>
        <v>#DIV/0!</v>
      </c>
    </row>
    <row r="22" spans="2:15" x14ac:dyDescent="0.25">
      <c r="B22">
        <f t="shared" si="1"/>
        <v>0</v>
      </c>
      <c r="C22">
        <f t="shared" si="2"/>
        <v>0</v>
      </c>
      <c r="H22" s="1">
        <f t="shared" si="3"/>
        <v>0</v>
      </c>
      <c r="I22" s="2" t="e">
        <f t="shared" si="4"/>
        <v>#NUM!</v>
      </c>
      <c r="J22" s="8" t="e">
        <f t="shared" si="5"/>
        <v>#DIV/0!</v>
      </c>
      <c r="K22" s="4" t="e">
        <f t="shared" si="6"/>
        <v>#DIV/0!</v>
      </c>
      <c r="L22" s="1">
        <f t="shared" si="0"/>
        <v>0</v>
      </c>
      <c r="M22" s="3" t="e">
        <f t="shared" si="7"/>
        <v>#NUM!</v>
      </c>
      <c r="N22" s="9" t="e">
        <f t="shared" si="8"/>
        <v>#DIV/0!</v>
      </c>
      <c r="O22" s="5" t="e">
        <f t="shared" si="9"/>
        <v>#DIV/0!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tabSelected="1" workbookViewId="0">
      <selection activeCell="E2" sqref="E2"/>
    </sheetView>
  </sheetViews>
  <sheetFormatPr defaultRowHeight="15" x14ac:dyDescent="0.25"/>
  <cols>
    <col min="6" max="6" width="20.28515625" bestFit="1" customWidth="1"/>
  </cols>
  <sheetData>
    <row r="1" spans="1:9" ht="30" x14ac:dyDescent="0.25">
      <c r="A1" s="6" t="s">
        <v>15</v>
      </c>
      <c r="B1" s="6" t="s">
        <v>16</v>
      </c>
      <c r="C1" s="6" t="s">
        <v>5</v>
      </c>
      <c r="D1" s="6" t="s">
        <v>4</v>
      </c>
      <c r="E1" s="6" t="s">
        <v>6</v>
      </c>
      <c r="F1" s="6" t="s">
        <v>11</v>
      </c>
      <c r="G1" s="6" t="s">
        <v>12</v>
      </c>
      <c r="H1" s="7" t="s">
        <v>13</v>
      </c>
      <c r="I1" s="6" t="s">
        <v>14</v>
      </c>
    </row>
    <row r="2" spans="1:9" x14ac:dyDescent="0.25">
      <c r="A2">
        <v>450000</v>
      </c>
      <c r="B2">
        <v>900000</v>
      </c>
      <c r="C2">
        <v>30</v>
      </c>
      <c r="D2">
        <v>7</v>
      </c>
      <c r="E2">
        <v>30000</v>
      </c>
      <c r="F2" s="1">
        <f>A2*B2 * C2 * D2 * E2</f>
        <v>2.5515E+18</v>
      </c>
      <c r="G2" s="3">
        <f>_xlfn.CEILING.MATH(LOG(F2,2))</f>
        <v>62</v>
      </c>
      <c r="H2" s="9">
        <f>_xlfn.CEILING.MATH((900000*2+1)/A2)*_xlfn.CEILING.MATH((1800000*2+1)/B2)*_xlfn.CEILING.MATH(30/C2)*_xlfn.CEILING.MATH(366/D2)*_xlfn.CEILING.MATH(24*3600*10/E2)</f>
        <v>38425</v>
      </c>
      <c r="I2" s="5">
        <f>_xlfn.CEILING.MATH(LOG(H2,2))</f>
        <v>16</v>
      </c>
    </row>
    <row r="3" spans="1:9" x14ac:dyDescent="0.25">
      <c r="A3">
        <v>255</v>
      </c>
      <c r="B3">
        <f t="shared" ref="B3:B22" si="0">A3</f>
        <v>255</v>
      </c>
      <c r="C3">
        <v>10</v>
      </c>
      <c r="D3">
        <v>7</v>
      </c>
      <c r="E3">
        <v>18000</v>
      </c>
      <c r="F3" s="1" t="e">
        <f>A3^3 *#REF! * C3 * D3 * E3</f>
        <v>#REF!</v>
      </c>
      <c r="G3" s="3" t="e">
        <f t="shared" ref="G3:G22" si="1">_xlfn.CEILING.MATH(LOG(F3,2))</f>
        <v>#REF!</v>
      </c>
      <c r="H3" s="9" t="e">
        <f>(_xlfn.CEILING.MATH(1275/A3) ^ 3) * _xlfn.CEILING.MATH(#REF!/16) *_xlfn.CEILING.MATH(30/C3) *_xlfn.CEILING.MATH(366/D3)*_xlfn.CEILING.MATH(24*60*60*10/E3)</f>
        <v>#REF!</v>
      </c>
      <c r="I3" s="5" t="e">
        <f t="shared" ref="I3:I22" si="2">_xlfn.CEILING.MATH(LOG(H3,2))</f>
        <v>#REF!</v>
      </c>
    </row>
    <row r="4" spans="1:9" x14ac:dyDescent="0.25">
      <c r="B4">
        <f t="shared" si="0"/>
        <v>0</v>
      </c>
      <c r="F4" s="1" t="e">
        <f>A4^3 *#REF! * C4 * D4 * E4</f>
        <v>#REF!</v>
      </c>
      <c r="G4" s="3" t="e">
        <f t="shared" si="1"/>
        <v>#REF!</v>
      </c>
      <c r="H4" s="9" t="e">
        <f>(_xlfn.CEILING.MATH(1275/A4) ^ 3) * _xlfn.CEILING.MATH(#REF!/16) *_xlfn.CEILING.MATH(30/C4) *_xlfn.CEILING.MATH(366/D4)*_xlfn.CEILING.MATH(24*60*60*10/E4)</f>
        <v>#DIV/0!</v>
      </c>
      <c r="I4" s="5" t="e">
        <f t="shared" si="2"/>
        <v>#DIV/0!</v>
      </c>
    </row>
    <row r="5" spans="1:9" x14ac:dyDescent="0.25">
      <c r="B5">
        <f t="shared" si="0"/>
        <v>0</v>
      </c>
      <c r="F5" s="1" t="e">
        <f>A5^3 *#REF! * C5 * D5 * E5</f>
        <v>#REF!</v>
      </c>
      <c r="G5" s="3" t="e">
        <f t="shared" si="1"/>
        <v>#REF!</v>
      </c>
      <c r="H5" s="9" t="e">
        <f>(_xlfn.CEILING.MATH(1275/A5) ^ 3) * _xlfn.CEILING.MATH(#REF!/16) *_xlfn.CEILING.MATH(30/C5) *_xlfn.CEILING.MATH(366/D5)*_xlfn.CEILING.MATH(24*60*60*10/E5)</f>
        <v>#DIV/0!</v>
      </c>
      <c r="I5" s="5" t="e">
        <f t="shared" si="2"/>
        <v>#DIV/0!</v>
      </c>
    </row>
    <row r="6" spans="1:9" x14ac:dyDescent="0.25">
      <c r="B6">
        <f t="shared" si="0"/>
        <v>0</v>
      </c>
      <c r="F6" s="1" t="e">
        <f>A6^3 *#REF! * C6 * D6 * E6</f>
        <v>#REF!</v>
      </c>
      <c r="G6" s="3" t="e">
        <f t="shared" si="1"/>
        <v>#REF!</v>
      </c>
      <c r="H6" s="9" t="e">
        <f>(_xlfn.CEILING.MATH(1275/A6) ^ 3) * _xlfn.CEILING.MATH(#REF!/16) *_xlfn.CEILING.MATH(30/C6) *_xlfn.CEILING.MATH(366/D6)*_xlfn.CEILING.MATH(24*60*60*10/E6)</f>
        <v>#DIV/0!</v>
      </c>
      <c r="I6" s="5" t="e">
        <f t="shared" si="2"/>
        <v>#DIV/0!</v>
      </c>
    </row>
    <row r="7" spans="1:9" x14ac:dyDescent="0.25">
      <c r="B7">
        <f t="shared" si="0"/>
        <v>0</v>
      </c>
      <c r="F7" s="1" t="e">
        <f>A7^3 *#REF! * C7 * D7 * E7</f>
        <v>#REF!</v>
      </c>
      <c r="G7" s="3" t="e">
        <f t="shared" si="1"/>
        <v>#REF!</v>
      </c>
      <c r="H7" s="9" t="e">
        <f>(_xlfn.CEILING.MATH(1275/A7) ^ 3) * _xlfn.CEILING.MATH(#REF!/16) *_xlfn.CEILING.MATH(30/C7) *_xlfn.CEILING.MATH(366/D7)*_xlfn.CEILING.MATH(24*60*60*10/E7)</f>
        <v>#DIV/0!</v>
      </c>
      <c r="I7" s="5" t="e">
        <f t="shared" si="2"/>
        <v>#DIV/0!</v>
      </c>
    </row>
    <row r="8" spans="1:9" x14ac:dyDescent="0.25">
      <c r="B8">
        <f t="shared" si="0"/>
        <v>0</v>
      </c>
      <c r="F8" s="1" t="e">
        <f>A8^3 *#REF! * C8 * D8 * E8</f>
        <v>#REF!</v>
      </c>
      <c r="G8" s="3" t="e">
        <f t="shared" si="1"/>
        <v>#REF!</v>
      </c>
      <c r="H8" s="9" t="e">
        <f>(_xlfn.CEILING.MATH(1275/A8) ^ 3) * _xlfn.CEILING.MATH(#REF!/16) *_xlfn.CEILING.MATH(30/C8) *_xlfn.CEILING.MATH(366/D8)*_xlfn.CEILING.MATH(24*60*60*10/E8)</f>
        <v>#DIV/0!</v>
      </c>
      <c r="I8" s="5" t="e">
        <f t="shared" si="2"/>
        <v>#DIV/0!</v>
      </c>
    </row>
    <row r="9" spans="1:9" x14ac:dyDescent="0.25">
      <c r="B9">
        <f t="shared" si="0"/>
        <v>0</v>
      </c>
      <c r="F9" s="1" t="e">
        <f>A9^3 *#REF! * C9 * D9 * E9</f>
        <v>#REF!</v>
      </c>
      <c r="G9" s="3" t="e">
        <f t="shared" si="1"/>
        <v>#REF!</v>
      </c>
      <c r="H9" s="9" t="e">
        <f>(_xlfn.CEILING.MATH(1275/A9) ^ 3) * _xlfn.CEILING.MATH(#REF!/16) *_xlfn.CEILING.MATH(30/C9) *_xlfn.CEILING.MATH(366/D9)*_xlfn.CEILING.MATH(24*60*60*10/E9)</f>
        <v>#DIV/0!</v>
      </c>
      <c r="I9" s="5" t="e">
        <f t="shared" si="2"/>
        <v>#DIV/0!</v>
      </c>
    </row>
    <row r="10" spans="1:9" x14ac:dyDescent="0.25">
      <c r="B10">
        <f t="shared" si="0"/>
        <v>0</v>
      </c>
      <c r="F10" s="1" t="e">
        <f>A10^3 *#REF! * C10 * D10 * E10</f>
        <v>#REF!</v>
      </c>
      <c r="G10" s="3" t="e">
        <f t="shared" si="1"/>
        <v>#REF!</v>
      </c>
      <c r="H10" s="9" t="e">
        <f>(_xlfn.CEILING.MATH(1275/A10) ^ 3) * _xlfn.CEILING.MATH(#REF!/16) *_xlfn.CEILING.MATH(30/C10) *_xlfn.CEILING.MATH(366/D10)*_xlfn.CEILING.MATH(24*60*60*10/E10)</f>
        <v>#DIV/0!</v>
      </c>
      <c r="I10" s="5" t="e">
        <f t="shared" si="2"/>
        <v>#DIV/0!</v>
      </c>
    </row>
    <row r="11" spans="1:9" x14ac:dyDescent="0.25">
      <c r="B11">
        <f t="shared" si="0"/>
        <v>0</v>
      </c>
      <c r="F11" s="1" t="e">
        <f>A11^3 *#REF! * C11 * D11 * E11</f>
        <v>#REF!</v>
      </c>
      <c r="G11" s="3" t="e">
        <f t="shared" si="1"/>
        <v>#REF!</v>
      </c>
      <c r="H11" s="9" t="e">
        <f>(_xlfn.CEILING.MATH(1275/A11) ^ 3) * _xlfn.CEILING.MATH(#REF!/16) *_xlfn.CEILING.MATH(30/C11) *_xlfn.CEILING.MATH(366/D11)*_xlfn.CEILING.MATH(24*60*60*10/E11)</f>
        <v>#DIV/0!</v>
      </c>
      <c r="I11" s="5" t="e">
        <f t="shared" si="2"/>
        <v>#DIV/0!</v>
      </c>
    </row>
    <row r="12" spans="1:9" x14ac:dyDescent="0.25">
      <c r="B12">
        <f t="shared" si="0"/>
        <v>0</v>
      </c>
      <c r="F12" s="1" t="e">
        <f>A12^3 *#REF! * C12 * D12 * E12</f>
        <v>#REF!</v>
      </c>
      <c r="G12" s="3" t="e">
        <f t="shared" si="1"/>
        <v>#REF!</v>
      </c>
      <c r="H12" s="9" t="e">
        <f>(_xlfn.CEILING.MATH(1275/A12) ^ 3) * _xlfn.CEILING.MATH(#REF!/16) *_xlfn.CEILING.MATH(30/C12) *_xlfn.CEILING.MATH(366/D12)*_xlfn.CEILING.MATH(24*60*60*10/E12)</f>
        <v>#DIV/0!</v>
      </c>
      <c r="I12" s="5" t="e">
        <f t="shared" si="2"/>
        <v>#DIV/0!</v>
      </c>
    </row>
    <row r="13" spans="1:9" x14ac:dyDescent="0.25">
      <c r="B13">
        <f t="shared" si="0"/>
        <v>0</v>
      </c>
      <c r="F13" s="1" t="e">
        <f>A13^3 *#REF! * C13 * D13 * E13</f>
        <v>#REF!</v>
      </c>
      <c r="G13" s="3" t="e">
        <f t="shared" si="1"/>
        <v>#REF!</v>
      </c>
      <c r="H13" s="9" t="e">
        <f>(_xlfn.CEILING.MATH(1275/A13) ^ 3) * _xlfn.CEILING.MATH(#REF!/16) *_xlfn.CEILING.MATH(30/C13) *_xlfn.CEILING.MATH(366/D13)*_xlfn.CEILING.MATH(24*60*60*10/E13)</f>
        <v>#DIV/0!</v>
      </c>
      <c r="I13" s="5" t="e">
        <f t="shared" si="2"/>
        <v>#DIV/0!</v>
      </c>
    </row>
    <row r="14" spans="1:9" x14ac:dyDescent="0.25">
      <c r="B14">
        <f t="shared" si="0"/>
        <v>0</v>
      </c>
      <c r="F14" s="1" t="e">
        <f>A14^3 *#REF! * C14 * D14 * E14</f>
        <v>#REF!</v>
      </c>
      <c r="G14" s="3" t="e">
        <f t="shared" si="1"/>
        <v>#REF!</v>
      </c>
      <c r="H14" s="9" t="e">
        <f>(_xlfn.CEILING.MATH(1275/A14) ^ 3) * _xlfn.CEILING.MATH(#REF!/16) *_xlfn.CEILING.MATH(30/C14) *_xlfn.CEILING.MATH(366/D14)*_xlfn.CEILING.MATH(24*60*60*10/E14)</f>
        <v>#DIV/0!</v>
      </c>
      <c r="I14" s="5" t="e">
        <f t="shared" si="2"/>
        <v>#DIV/0!</v>
      </c>
    </row>
    <row r="15" spans="1:9" x14ac:dyDescent="0.25">
      <c r="B15">
        <f t="shared" si="0"/>
        <v>0</v>
      </c>
      <c r="F15" s="1" t="e">
        <f>A15^3 *#REF! * C15 * D15 * E15</f>
        <v>#REF!</v>
      </c>
      <c r="G15" s="3" t="e">
        <f t="shared" si="1"/>
        <v>#REF!</v>
      </c>
      <c r="H15" s="9" t="e">
        <f>(_xlfn.CEILING.MATH(1275/A15) ^ 3) * _xlfn.CEILING.MATH(#REF!/16) *_xlfn.CEILING.MATH(30/C15) *_xlfn.CEILING.MATH(366/D15)*_xlfn.CEILING.MATH(24*60*60*10/E15)</f>
        <v>#DIV/0!</v>
      </c>
      <c r="I15" s="5" t="e">
        <f t="shared" si="2"/>
        <v>#DIV/0!</v>
      </c>
    </row>
    <row r="16" spans="1:9" x14ac:dyDescent="0.25">
      <c r="B16">
        <f t="shared" si="0"/>
        <v>0</v>
      </c>
      <c r="F16" s="1" t="e">
        <f>A16^3 *#REF! * C16 * D16 * E16</f>
        <v>#REF!</v>
      </c>
      <c r="G16" s="3" t="e">
        <f t="shared" si="1"/>
        <v>#REF!</v>
      </c>
      <c r="H16" s="9" t="e">
        <f>(_xlfn.CEILING.MATH(1275/A16) ^ 3) * _xlfn.CEILING.MATH(#REF!/16) *_xlfn.CEILING.MATH(30/C16) *_xlfn.CEILING.MATH(366/D16)*_xlfn.CEILING.MATH(24*60*60*10/E16)</f>
        <v>#DIV/0!</v>
      </c>
      <c r="I16" s="5" t="e">
        <f t="shared" si="2"/>
        <v>#DIV/0!</v>
      </c>
    </row>
    <row r="17" spans="2:9" x14ac:dyDescent="0.25">
      <c r="B17">
        <f t="shared" si="0"/>
        <v>0</v>
      </c>
      <c r="F17" s="1" t="e">
        <f>A17^3 *#REF! * C17 * D17 * E17</f>
        <v>#REF!</v>
      </c>
      <c r="G17" s="3" t="e">
        <f t="shared" si="1"/>
        <v>#REF!</v>
      </c>
      <c r="H17" s="9" t="e">
        <f>(_xlfn.CEILING.MATH(1275/A17) ^ 3) * _xlfn.CEILING.MATH(#REF!/16) *_xlfn.CEILING.MATH(30/C17) *_xlfn.CEILING.MATH(366/D17)*_xlfn.CEILING.MATH(24*60*60*10/E17)</f>
        <v>#DIV/0!</v>
      </c>
      <c r="I17" s="5" t="e">
        <f t="shared" si="2"/>
        <v>#DIV/0!</v>
      </c>
    </row>
    <row r="18" spans="2:9" x14ac:dyDescent="0.25">
      <c r="B18">
        <f t="shared" si="0"/>
        <v>0</v>
      </c>
      <c r="F18" s="1" t="e">
        <f>A18^3 *#REF! * C18 * D18 * E18</f>
        <v>#REF!</v>
      </c>
      <c r="G18" s="3" t="e">
        <f t="shared" si="1"/>
        <v>#REF!</v>
      </c>
      <c r="H18" s="9" t="e">
        <f>(_xlfn.CEILING.MATH(1275/A18) ^ 3) * _xlfn.CEILING.MATH(#REF!/16) *_xlfn.CEILING.MATH(30/C18) *_xlfn.CEILING.MATH(366/D18)*_xlfn.CEILING.MATH(24*60*60*10/E18)</f>
        <v>#DIV/0!</v>
      </c>
      <c r="I18" s="5" t="e">
        <f t="shared" si="2"/>
        <v>#DIV/0!</v>
      </c>
    </row>
    <row r="19" spans="2:9" x14ac:dyDescent="0.25">
      <c r="B19">
        <f t="shared" si="0"/>
        <v>0</v>
      </c>
      <c r="F19" s="1" t="e">
        <f>A19^3 *#REF! * C19 * D19 * E19</f>
        <v>#REF!</v>
      </c>
      <c r="G19" s="3" t="e">
        <f t="shared" si="1"/>
        <v>#REF!</v>
      </c>
      <c r="H19" s="9" t="e">
        <f>(_xlfn.CEILING.MATH(1275/A19) ^ 3) * _xlfn.CEILING.MATH(#REF!/16) *_xlfn.CEILING.MATH(30/C19) *_xlfn.CEILING.MATH(366/D19)*_xlfn.CEILING.MATH(24*60*60*10/E19)</f>
        <v>#DIV/0!</v>
      </c>
      <c r="I19" s="5" t="e">
        <f t="shared" si="2"/>
        <v>#DIV/0!</v>
      </c>
    </row>
    <row r="20" spans="2:9" x14ac:dyDescent="0.25">
      <c r="B20">
        <f t="shared" si="0"/>
        <v>0</v>
      </c>
      <c r="F20" s="1" t="e">
        <f>A20^3 *#REF! * C20 * D20 * E20</f>
        <v>#REF!</v>
      </c>
      <c r="G20" s="3" t="e">
        <f t="shared" si="1"/>
        <v>#REF!</v>
      </c>
      <c r="H20" s="9" t="e">
        <f>(_xlfn.CEILING.MATH(1275/A20) ^ 3) * _xlfn.CEILING.MATH(#REF!/16) *_xlfn.CEILING.MATH(30/C20) *_xlfn.CEILING.MATH(366/D20)*_xlfn.CEILING.MATH(24*60*60*10/E20)</f>
        <v>#DIV/0!</v>
      </c>
      <c r="I20" s="5" t="e">
        <f t="shared" si="2"/>
        <v>#DIV/0!</v>
      </c>
    </row>
    <row r="21" spans="2:9" x14ac:dyDescent="0.25">
      <c r="B21">
        <f t="shared" si="0"/>
        <v>0</v>
      </c>
      <c r="F21" s="1" t="e">
        <f>A21^3 *#REF! * C21 * D21 * E21</f>
        <v>#REF!</v>
      </c>
      <c r="G21" s="3" t="e">
        <f t="shared" si="1"/>
        <v>#REF!</v>
      </c>
      <c r="H21" s="9" t="e">
        <f>(_xlfn.CEILING.MATH(1275/A21) ^ 3) * _xlfn.CEILING.MATH(#REF!/16) *_xlfn.CEILING.MATH(30/C21) *_xlfn.CEILING.MATH(366/D21)*_xlfn.CEILING.MATH(24*60*60*10/E21)</f>
        <v>#DIV/0!</v>
      </c>
      <c r="I21" s="5" t="e">
        <f t="shared" si="2"/>
        <v>#DIV/0!</v>
      </c>
    </row>
    <row r="22" spans="2:9" x14ac:dyDescent="0.25">
      <c r="B22">
        <f t="shared" si="0"/>
        <v>0</v>
      </c>
      <c r="F22" s="1" t="e">
        <f>A22^3 *#REF! * C22 * D22 * E22</f>
        <v>#REF!</v>
      </c>
      <c r="G22" s="3" t="e">
        <f t="shared" si="1"/>
        <v>#REF!</v>
      </c>
      <c r="H22" s="9" t="e">
        <f>(_xlfn.CEILING.MATH(1275/A22) ^ 3) * _xlfn.CEILING.MATH(#REF!/16) *_xlfn.CEILING.MATH(30/C22) *_xlfn.CEILING.MATH(366/D22)*_xlfn.CEILING.MATH(24*60*60*10/E22)</f>
        <v>#DIV/0!</v>
      </c>
      <c r="I22" s="5" t="e">
        <f t="shared" si="2"/>
        <v>#DIV/0!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 Milliseconds - Grid</vt:lpstr>
      <vt:lpstr>In One Tenth Seconds - Grid</vt:lpstr>
      <vt:lpstr>Lat-Lon, Non-Grid</vt:lpstr>
    </vt:vector>
  </TitlesOfParts>
  <Company>Windows User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Khoa</dc:creator>
  <cp:lastModifiedBy>Khoa</cp:lastModifiedBy>
  <dcterms:created xsi:type="dcterms:W3CDTF">2013-09-28T14:24:14Z</dcterms:created>
  <dcterms:modified xsi:type="dcterms:W3CDTF">2013-10-02T15:03:01Z</dcterms:modified>
</cp:coreProperties>
</file>