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2" windowHeight="5955" windowWidth="14940" xWindow="0" yWindow="0"/>
  </bookViews>
  <sheets>
    <sheet name="Summary" r:id="rId1" sheetId="3"/>
    <sheet name="Guideline" r:id="rId2" sheetId="5"/>
    <sheet name="Config" r:id="rId3" sheetId="4"/>
    <sheet name="LOGIN" r:id="rId4" sheetId="6" state="hidden"/>
    <sheet name="PRESENTATION" r:id="rId5" sheetId="2"/>
  </sheets>
  <externalReferences>
    <externalReference r:id="rId6"/>
  </externalReferences>
  <definedNames>
    <definedName hidden="1" localSheetId="3" name="_xlnm._FilterDatabase">LOGIN!$A$9:$S$32</definedName>
    <definedName name="TC_BE_006">'[1]Back-End'!#REF!</definedName>
    <definedName name="TC_BE_020">'[1]Back-End'!#REF!</definedName>
  </definedNames>
  <calcPr calcId="152511"/>
  <oleSize ref="A13:F27"/>
</workbook>
</file>

<file path=xl/sharedStrings.xml><?xml version="1.0" encoding="utf-8"?>
<sst xmlns="http://schemas.openxmlformats.org/spreadsheetml/2006/main" count="387" uniqueCount="210">
  <si>
    <t>ID</t>
  </si>
  <si>
    <t>STEPS</t>
  </si>
  <si>
    <t>ACTION</t>
  </si>
  <si>
    <t>TARGET</t>
  </si>
  <si>
    <t>VALUE</t>
  </si>
  <si>
    <t>open</t>
  </si>
  <si>
    <t>LOG</t>
  </si>
  <si>
    <t/>
  </si>
  <si>
    <t>IE</t>
  </si>
  <si>
    <t>Pass</t>
  </si>
  <si>
    <t>Fail</t>
  </si>
  <si>
    <t>Date Tested</t>
  </si>
  <si>
    <t>Add Presentation</t>
  </si>
  <si>
    <t>EXPECTED</t>
  </si>
  <si>
    <t>Project Name</t>
  </si>
  <si>
    <t>Creator</t>
  </si>
  <si>
    <t>Refer</t>
  </si>
  <si>
    <t>Project Code</t>
  </si>
  <si>
    <t>Feature code</t>
  </si>
  <si>
    <t>Tested by</t>
  </si>
  <si>
    <t xml:space="preserve"> Automation test(%)</t>
  </si>
  <si>
    <t>Browser/Devices</t>
  </si>
  <si>
    <t>Not test</t>
  </si>
  <si>
    <t>Feature Name</t>
  </si>
  <si>
    <t>TCMAPS</t>
  </si>
  <si>
    <t>PRESENTATION</t>
  </si>
  <si>
    <t>Presentation</t>
  </si>
  <si>
    <t>Nhi</t>
  </si>
  <si>
    <t>IS AUTOMATED</t>
  </si>
  <si>
    <t>Yes</t>
  </si>
  <si>
    <t>Test Case Document - Summary</t>
  </si>
  <si>
    <t>Created By</t>
  </si>
  <si>
    <t>Reviewed By</t>
  </si>
  <si>
    <t>Version No.</t>
  </si>
  <si>
    <t>Script Name</t>
  </si>
  <si>
    <t>Tester</t>
  </si>
  <si>
    <t>Test Pass (%)</t>
  </si>
  <si>
    <t>MANUAL STEPS</t>
  </si>
  <si>
    <t>TEST DESC</t>
  </si>
  <si>
    <t>AUTOMATION</t>
  </si>
  <si>
    <t>TEST DATA</t>
  </si>
  <si>
    <t>AUTOMATION RESULTS</t>
  </si>
  <si>
    <t>DOCUMENT REFERENCES</t>
  </si>
  <si>
    <t>DATE</t>
  </si>
  <si>
    <t>COMMENTS</t>
  </si>
  <si>
    <t>ROUND 1</t>
  </si>
  <si>
    <t>FIREFOX</t>
  </si>
  <si>
    <t>CHROME</t>
  </si>
  <si>
    <t>SAFARI</t>
  </si>
  <si>
    <t>Not Test</t>
  </si>
  <si>
    <t>quit</t>
  </si>
  <si>
    <t>verifyTextPresent</t>
  </si>
  <si>
    <t>css=div.leafTitle</t>
  </si>
  <si>
    <t>Content Management System</t>
  </si>
  <si>
    <t>type</t>
  </si>
  <si>
    <t>000018325</t>
  </si>
  <si>
    <t>name=username</t>
  </si>
  <si>
    <t>name=password</t>
  </si>
  <si>
    <t>click</t>
  </si>
  <si>
    <t>css=button.leafButton</t>
  </si>
  <si>
    <t>Common Data</t>
  </si>
  <si>
    <t>delay</t>
  </si>
  <si>
    <t>ACTIONS LIST</t>
  </si>
  <si>
    <t>KEY</t>
  </si>
  <si>
    <t>DESCRIPTION</t>
  </si>
  <si>
    <t>NAME</t>
  </si>
  <si>
    <t>assertText</t>
  </si>
  <si>
    <t>assertTitle</t>
  </si>
  <si>
    <t>back</t>
  </si>
  <si>
    <t>clear</t>
  </si>
  <si>
    <t>close</t>
  </si>
  <si>
    <t>getText</t>
  </si>
  <si>
    <t>getValue</t>
  </si>
  <si>
    <t>refresh</t>
  </si>
  <si>
    <t>submit</t>
  </si>
  <si>
    <t>selectByIndex</t>
  </si>
  <si>
    <t>selectByText</t>
  </si>
  <si>
    <t>verifyDropdownSelectedText</t>
  </si>
  <si>
    <t>verifyTitle</t>
  </si>
  <si>
    <t>Open CMS page</t>
  </si>
  <si>
    <t>abc@123456</t>
  </si>
  <si>
    <t>Input valid username</t>
  </si>
  <si>
    <t>Input valid password</t>
  </si>
  <si>
    <t>Click on [Submit] button</t>
  </si>
  <si>
    <t>LOGIN_001</t>
  </si>
  <si>
    <t>Login successfully</t>
  </si>
  <si>
    <t>1. Open CMS page: http://10.1.2.34:8080/cms
2. Input valid username &amp; password
3. Click on [Submit] button</t>
  </si>
  <si>
    <t>- username = 000018325
- Password = abc@123456</t>
  </si>
  <si>
    <t>- Login successfully
- Redirect to [Presentation List] page</t>
  </si>
  <si>
    <t>css=div.panel-heading</t>
  </si>
  <si>
    <t>Verify [Presenation List] page title</t>
  </si>
  <si>
    <t>Presentation List</t>
  </si>
  <si>
    <t>Quit page</t>
  </si>
  <si>
    <t>LOGIN_002</t>
  </si>
  <si>
    <t>Login with invalid username</t>
  </si>
  <si>
    <t>1. Open CMS page: http://10.1.2.34:8080/cms
2. Input invalid username 
3. Input invalid password
4. Click on [Submit] button</t>
  </si>
  <si>
    <t>- username = 0000183251
- Password = abc@1234561</t>
  </si>
  <si>
    <t>- Login unsuccessfully
- Error message displayed</t>
  </si>
  <si>
    <t>Verify error message displayed</t>
  </si>
  <si>
    <t>id=annotationBox</t>
  </si>
  <si>
    <t>Note : Wrong user name or password!</t>
  </si>
  <si>
    <t>0000183251</t>
  </si>
  <si>
    <t>abc@1234561</t>
  </si>
  <si>
    <t>Login</t>
  </si>
  <si>
    <t>Logout</t>
  </si>
  <si>
    <t>1. Login successfully
3. Click on [Logout] button</t>
  </si>
  <si>
    <t>- Logout successfully
- Redirect to Login page</t>
  </si>
  <si>
    <t>Click on [Login] button</t>
  </si>
  <si>
    <t>link=Logout</t>
  </si>
  <si>
    <t>Verify [Login] page title</t>
  </si>
  <si>
    <t>PRE_001</t>
  </si>
  <si>
    <t>Cancel adding presentation</t>
  </si>
  <si>
    <t>verifyTextContain</t>
  </si>
  <si>
    <t>verifyDefaultAlert</t>
  </si>
  <si>
    <t>verifyURL</t>
  </si>
  <si>
    <t>isNotSelected</t>
  </si>
  <si>
    <t>isSelected</t>
  </si>
  <si>
    <t>isDisplayed</t>
  </si>
  <si>
    <t>isNotDisplayed</t>
  </si>
  <si>
    <t>isEnable</t>
  </si>
  <si>
    <t>isDisable</t>
  </si>
  <si>
    <t>selectImage</t>
  </si>
  <si>
    <t>Select a image to upload</t>
  </si>
  <si>
    <t>clickJS</t>
  </si>
  <si>
    <t>LOGIN_004</t>
  </si>
  <si>
    <t>LOGIN_003</t>
  </si>
  <si>
    <t>Login without entering username &amp; password</t>
  </si>
  <si>
    <t>1. Open page
2. Don't enter username &amp; password
3. Click on [Submit] button</t>
  </si>
  <si>
    <t>No</t>
  </si>
  <si>
    <t>PASSED</t>
  </si>
  <si>
    <t>Assert between text values</t>
  </si>
  <si>
    <t>Assert page title</t>
  </si>
  <si>
    <t>Back to previous page. Like clicking on [Back] button on browser task bar</t>
  </si>
  <si>
    <t>Clear text from an input box</t>
  </si>
  <si>
    <t>Click on a button, checkbox or radio box</t>
  </si>
  <si>
    <t>Click on a button, checkbox or radio box using JavaScript</t>
  </si>
  <si>
    <t>Close browser</t>
  </si>
  <si>
    <t>Delay for seconds before doing next action</t>
  </si>
  <si>
    <t>Get text from a tag</t>
  </si>
  <si>
    <t>Get value in an input box</t>
  </si>
  <si>
    <t>Check if item is enable</t>
  </si>
  <si>
    <t>Check if item is disable</t>
  </si>
  <si>
    <t>Check if item is displayed</t>
  </si>
  <si>
    <t>Check if item is NOT displayed</t>
  </si>
  <si>
    <t xml:space="preserve">Check if checkbox is NOT selected </t>
  </si>
  <si>
    <t>Check if checkbox is selected</t>
  </si>
  <si>
    <t>Open browser</t>
  </si>
  <si>
    <t>Quit browser</t>
  </si>
  <si>
    <t>Refresh the page</t>
  </si>
  <si>
    <t>Select dropdown list by Index</t>
  </si>
  <si>
    <t>Select dropdown list by Text</t>
  </si>
  <si>
    <t>Select Dropdown list by Value</t>
  </si>
  <si>
    <t>Submit data</t>
  </si>
  <si>
    <t>Type key to an input field</t>
  </si>
  <si>
    <t>Verify content displayed on default alert of browser</t>
  </si>
  <si>
    <t>Verify selected text in dropdown list</t>
  </si>
  <si>
    <t>Verify if text is contained in returned string</t>
  </si>
  <si>
    <t>Verify if text is presented</t>
  </si>
  <si>
    <t>Verify page title</t>
  </si>
  <si>
    <t>Verify if current URL address is correct</t>
  </si>
  <si>
    <t>verifyListValue</t>
  </si>
  <si>
    <t>Verify if returned values list are matched with expectation. 
If expected list is more than 1 element, Addd '@' char before the second element and elements are separated by comma (Ex: Jan,@Feb,@Mar,@Apr)</t>
  </si>
  <si>
    <t>Environment</t>
  </si>
  <si>
    <t>OS</t>
  </si>
  <si>
    <t>clearCookies</t>
  </si>
  <si>
    <t>Clear all cookies</t>
  </si>
  <si>
    <t>clearCookiesName</t>
  </si>
  <si>
    <t>Clear cookies by name</t>
  </si>
  <si>
    <t>storeText</t>
  </si>
  <si>
    <t>Store [Presenation List] page title</t>
  </si>
  <si>
    <t>{btnSubmit}</t>
  </si>
  <si>
    <t>FAILED</t>
  </si>
  <si>
    <t>storeVal</t>
  </si>
  <si>
    <t>selectByVal</t>
  </si>
  <si>
    <t>get user name value</t>
  </si>
  <si>
    <t>{username}</t>
  </si>
  <si>
    <t>http://localhost:9080/cms/</t>
  </si>
  <si>
    <t>com.google.common.base.VerifyException: Expected [Content Management System] but found [Content Management System (development)]</t>
  </si>
  <si>
    <t>1. Open app
2. Login with valid username/password
3. Click Login button</t>
  </si>
  <si>
    <t>Enter username</t>
  </si>
  <si>
    <t>id=edt_username</t>
  </si>
  <si>
    <t>id=edt_password</t>
  </si>
  <si>
    <t>Enter password</t>
  </si>
  <si>
    <t>Click [Login]</t>
  </si>
  <si>
    <t>id=btn_login</t>
  </si>
  <si>
    <t>123456aA</t>
  </si>
  <si>
    <t>id=txt_progress_lbl</t>
  </si>
  <si>
    <t>Verify sync process</t>
  </si>
  <si>
    <t xml:space="preserve">Đang đồng bộ... </t>
  </si>
  <si>
    <t>org.openqa.selenium.NoSuchElementException: no such element: Unable to locate element: {"method":"css selector","selector":"div.panel-heading"}
  (Session info: chrome=54.0.2840.99)
  (Driver info: chromedriver=2.27.440174 (e97a722caafc2d3a8b807ee115bfb307f7d2cfd9),platform=Windows NT 10.0.14393 x86_64) (WARNING: The server did not provide any stacktrace information)
Command duration or timeout: 167 milliseconds
For documentation on this error, please visit: http://seleniumhq.org/exceptions/no_such_element.html
Build info: version: '2.53.1', revision: 'a36b8b1cd5757287168e54b817830adce9b0158d', time: '2016-06-30 19:26:09'
System info: host: 'TCSVN00027N', ip: '10.1.5.247', os.name: 'Windows 10', os.arch: 'amd64', os.version: '10.0', java.version: '1.8.0_101'
Driver info: org.openqa.selenium.chrome.ChromeDriver
Capabilities [{applicationCacheEnabled=false, rotatable=false, mobileEmulationEnabled=false, networkConnectionEnabled=false, chrome={chromedriverVersion=2.27.440174 (e97a722caafc2d3a8b807ee115bfb307f7d2cfd9), userDataDir=C:\Users\KHOAHA~1\AppData\Local\Temp\scoped_dir12444_9081}, takesHeapSnapshot=true, pageLoadStrategy=normal, databaseEnabled=false, handlesAlerts=true, hasTouchScreen=false, version=54.0.2840.99, platform=XP, browserConnectionEnabled=false, nativeEvents=true, acceptSslCerts=true, locationContextEnabled=true, webStorageEnabled=true, browserName=chrome, takesScreenshot=true, javascriptEnabled=true, cssSelectorsEnabled=true, unexpectedAlertBehaviour=}]
Session ID: e0a5d287564c6728d84006d5b3184e04
*** Element info: {Using=css selector, value=div.panel-heading}</t>
  </si>
  <si>
    <t>org.openqa.selenium.NoSuchElementException: no such element: Unable to locate element: {"method":"css selector","selector":"div.panel-heading"}
  (Session info: chrome=54.0.2840.99)
  (Driver info: chromedriver=2.27.440174 (e97a722caafc2d3a8b807ee115bfb307f7d2cfd9),platform=Windows NT 10.0.14393 x86_64) (WARNING: The server did not provide any stacktrace information)
Command duration or timeout: 31 milliseconds
For documentation on this error, please visit: http://seleniumhq.org/exceptions/no_such_element.html
Build info: version: '2.53.1', revision: 'a36b8b1cd5757287168e54b817830adce9b0158d', time: '2016-06-30 19:26:09'
System info: host: 'TCSVN00027N', ip: '10.1.5.247', os.name: 'Windows 10', os.arch: 'amd64', os.version: '10.0', java.version: '1.8.0_101'
Driver info: org.openqa.selenium.chrome.ChromeDriver
Capabilities [{applicationCacheEnabled=false, rotatable=false, mobileEmulationEnabled=false, networkConnectionEnabled=false, chrome={chromedriverVersion=2.27.440174 (e97a722caafc2d3a8b807ee115bfb307f7d2cfd9), userDataDir=C:\Users\KHOAHA~1\AppData\Local\Temp\scoped_dir12444_9081}, takesHeapSnapshot=true, pageLoadStrategy=normal, databaseEnabled=false, handlesAlerts=true, hasTouchScreen=false, version=54.0.2840.99, platform=XP, browserConnectionEnabled=false, nativeEvents=true, acceptSslCerts=true, locationContextEnabled=true, webStorageEnabled=true, browserName=chrome, takesScreenshot=true, javascriptEnabled=true, cssSelectorsEnabled=true, unexpectedAlertBehaviour=}]
Session ID: e0a5d287564c6728d84006d5b3184e04
*** Element info: {Using=css selector, value=div.panel-heading}</t>
  </si>
  <si>
    <t>org.openqa.selenium.NoSuchWindowException: no such window: target window already closed
from unknown error: web view not found
  (Session info: chrome=54.0.2840.99)
  (Driver info: chromedriver=2.27.440174 (e97a722caafc2d3a8b807ee115bfb307f7d2cfd9),platform=Windows NT 10.0.14393 x86_64) (WARNING: The server did not provide any stacktrace information)
Command duration or timeout: 6 milliseconds
Build info: version: '2.53.1', revision: 'a36b8b1cd5757287168e54b817830adce9b0158d', time: '2016-06-30 19:26:09'
System info: host: 'TCSVN00027N', ip: '10.1.5.247', os.name: 'Windows 10', os.arch: 'amd64', os.version: '10.0', java.version: '1.8.0_101'
Driver info: org.openqa.selenium.chrome.ChromeDriver
Capabilities [{applicationCacheEnabled=false, rotatable=false, mobileEmulationEnabled=false, networkConnectionEnabled=false, chrome={chromedriverVersion=2.27.440174 (e97a722caafc2d3a8b807ee115bfb307f7d2cfd9), userDataDir=C:\Users\KHOAHA~1\AppData\Local\Temp\scoped_dir1972_20209}, takesHeapSnapshot=true, pageLoadStrategy=normal, databaseEnabled=false, handlesAlerts=true, hasTouchScreen=false, version=54.0.2840.99, platform=XP, browserConnectionEnabled=false, nativeEvents=true, acceptSslCerts=true, locationContextEnabled=true, webStorageEnabled=true, browserName=chrome, takesScreenshot=true, javascriptEnabled=true, cssSelectorsEnabled=true, unexpectedAlertBehaviour=}]
Session ID: 37e43032110e722989af21c5da864679
*** Element info: {Using=name, value=password}</t>
  </si>
  <si>
    <t>org.openqa.selenium.NoSuchWindowException: no such window: target window already closed
from unknown error: web view not found
  (Session info: chrome=54.0.2840.99)
  (Driver info: chromedriver=2.27.440174 (e97a722caafc2d3a8b807ee115bfb307f7d2cfd9),platform=Windows NT 10.0.14393 x86_64) (WARNING: The server did not provide any stacktrace information)
Command duration or timeout: 11 milliseconds
Build info: version: '2.53.1', revision: 'a36b8b1cd5757287168e54b817830adce9b0158d', time: '2016-06-30 19:26:09'
System info: host: 'TCSVN00027N', ip: '10.1.5.247', os.name: 'Windows 10', os.arch: 'amd64', os.version: '10.0', java.version: '1.8.0_101'
Driver info: org.openqa.selenium.chrome.ChromeDriver
Capabilities [{applicationCacheEnabled=false, rotatable=false, mobileEmulationEnabled=false, networkConnectionEnabled=false, chrome={chromedriverVersion=2.27.440174 (e97a722caafc2d3a8b807ee115bfb307f7d2cfd9), userDataDir=C:\Users\KHOAHA~1\AppData\Local\Temp\scoped_dir1972_20209}, takesHeapSnapshot=true, pageLoadStrategy=normal, databaseEnabled=false, handlesAlerts=true, hasTouchScreen=false, version=54.0.2840.99, platform=XP, browserConnectionEnabled=false, nativeEvents=true, acceptSslCerts=true, locationContextEnabled=true, webStorageEnabled=true, browserName=chrome, takesScreenshot=true, javascriptEnabled=true, cssSelectorsEnabled=true, unexpectedAlertBehaviour=}]
Session ID: 37e43032110e722989af21c5da864679
*** Element info: {Using=css selector, value=button.leafButton}</t>
  </si>
  <si>
    <t>org.openqa.selenium.NoSuchWindowException: no such window: target window already closed
from unknown error: web view not found
  (Session info: chrome=54.0.2840.99)
  (Driver info: chromedriver=2.27.440174 (e97a722caafc2d3a8b807ee115bfb307f7d2cfd9),platform=Windows NT 10.0.14393 x86_64) (WARNING: The server did not provide any stacktrace information)
Command duration or timeout: 17 milliseconds
Build info: version: '2.53.1', revision: 'a36b8b1cd5757287168e54b817830adce9b0158d', time: '2016-06-30 19:26:09'
System info: host: 'TCSVN00027N', ip: '10.1.5.247', os.name: 'Windows 10', os.arch: 'amd64', os.version: '10.0', java.version: '1.8.0_101'
Driver info: org.openqa.selenium.chrome.ChromeDriver
Capabilities [{applicationCacheEnabled=false, rotatable=false, mobileEmulationEnabled=false, networkConnectionEnabled=false, chrome={chromedriverVersion=2.27.440174 (e97a722caafc2d3a8b807ee115bfb307f7d2cfd9), userDataDir=C:\Users\KHOAHA~1\AppData\Local\Temp\scoped_dir1972_20209}, takesHeapSnapshot=true, pageLoadStrategy=normal, databaseEnabled=false, handlesAlerts=true, hasTouchScreen=false, version=54.0.2840.99, platform=XP, browserConnectionEnabled=false, nativeEvents=true, acceptSslCerts=true, locationContextEnabled=true, webStorageEnabled=true, browserName=chrome, takesScreenshot=true, javascriptEnabled=true, cssSelectorsEnabled=true, unexpectedAlertBehaviour=}]
Session ID: 37e43032110e722989af21c5da864679
*** Element info: {Using=id, value=annotationBox}</t>
  </si>
  <si>
    <t>org.openqa.selenium.WebDriverException: Not yet implemented. Please help us: http://appium.io/get-involved.html (WARNING: The server did not provide any stacktrace information)
Command duration or timeout: 285 milliseconds
Build info: version: '2.53.1', revision: 'a36b8b1cd5757287168e54b817830adce9b0158d', time: '2016-06-30 19:26:09'
System info: host: 'TCSVN00027N', ip: '10.1.5.247', os.name: 'Windows 10', os.arch: 'amd64', os.version: '10.0', java.version: '1.8.0_101'
Driver info: io.appium.java_client.android.AndroidDriver
Capabilities [{app=E:\GitHub\SELENIUM-WITH_DATADRIVEN\inputdata\test.apk, appPackage=com.tcsvn.tcmaps, networkConnectionEnabled=true, warnings={}, databaseEnabled=false, deviceName=8431355841485a36, platform=LINUX, desired={app=E:\GitHub\SELENIUM-WITH_DATADRIVEN\inputdata\test.apk, appPackage=com.tcsvn.tcmaps, platformVersion=6.0.1, browserName=, platformName=Android, deviceName=Galaxy Note5}, platformVersion=6.0.1, webStorageEnabled=false, locationContextEnabled=false, browserName=, takesScreenshot=true, javascriptEnabled=true, platformName=Android}]
Session ID: fcd1c4ad-eb58-4dad-8f40-72585fefc105</t>
  </si>
  <si>
    <t>demo04</t>
  </si>
  <si>
    <t>Wait for a few second</t>
  </si>
  <si>
    <t>Android</t>
  </si>
  <si>
    <t>OS version</t>
  </si>
  <si>
    <t>Device name</t>
  </si>
  <si>
    <t>App package</t>
  </si>
  <si>
    <t>com.tcsvn.tcmaps</t>
  </si>
  <si>
    <t>Galaxy Note5</t>
  </si>
  <si>
    <t>6.0.1</t>
  </si>
  <si>
    <t>Node path</t>
  </si>
  <si>
    <t>C:/Program Files (x86)/Appium/node.exe</t>
  </si>
  <si>
    <t>C:/Program Files (x86)/Appium/node_modules/appium/bin/appium.js</t>
  </si>
  <si>
    <t>JS path</t>
  </si>
  <si>
    <t>Build name</t>
  </si>
  <si>
    <t>test.apk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</si>
</sst>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b/>
      <sz val="9"/>
      <color rgb="FF0033CC"/>
      <name val="Quattrocento Sans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8E7EE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borderId="0" fillId="0" fontId="5" numFmtId="0"/>
  </cellStyleXfs>
  <cellXfs count="38">
    <xf borderId="0" fillId="0" fontId="0" numFmtId="0" xfId="0"/>
    <xf applyAlignment="1" applyFont="1" borderId="0" fillId="0" fontId="2" numFmtId="0" xfId="0">
      <alignment horizontal="left" vertical="top"/>
    </xf>
    <xf applyAlignment="1" applyBorder="1" borderId="2" fillId="0" fontId="0" numFmtId="0" xfId="0">
      <alignment wrapText="1"/>
    </xf>
    <xf applyAlignment="1" applyBorder="1" borderId="2" fillId="0" fontId="1" numFmtId="0" xfId="1">
      <alignment wrapText="1"/>
    </xf>
    <xf applyBorder="1" borderId="2" fillId="0" fontId="0" numFmtId="0" xfId="0"/>
    <xf applyBorder="1" applyFill="1" borderId="6" fillId="2" fontId="0" numFmtId="0" xfId="0"/>
    <xf applyBorder="1" applyFill="1" borderId="4" fillId="2" fontId="0" numFmtId="0" xfId="0"/>
    <xf applyAlignment="1" applyBorder="1" applyFill="1" applyFont="1" borderId="7" fillId="2" fontId="4" numFmtId="0" xfId="0">
      <alignment horizontal="centerContinuous"/>
    </xf>
    <xf applyAlignment="1" applyBorder="1" applyFill="1" applyFont="1" borderId="8" fillId="2" fontId="4" numFmtId="0" xfId="0">
      <alignment horizontal="centerContinuous"/>
    </xf>
    <xf applyBorder="1" applyFill="1" borderId="5" fillId="2" fontId="0" numFmtId="0" xfId="0"/>
    <xf applyBorder="1" applyFill="1" applyFont="1" borderId="1" fillId="4" fontId="4" numFmtId="0" xfId="0"/>
    <xf applyBorder="1" applyFill="1" applyFont="1" borderId="3" fillId="4" fontId="4" numFmtId="0" xfId="0"/>
    <xf applyAlignment="1" applyBorder="1" applyFill="1" applyFont="1" borderId="6" fillId="4" fontId="4" numFmtId="0" xfId="0">
      <alignment horizontal="left"/>
    </xf>
    <xf applyBorder="1" applyFill="1" applyFont="1" borderId="4" fillId="4" fontId="4" numFmtId="0" xfId="0"/>
    <xf applyBorder="1" applyFill="1" applyFont="1" borderId="2" fillId="4" fontId="4" numFmtId="0" xfId="0"/>
    <xf applyBorder="1" applyNumberFormat="1" borderId="2" fillId="0" fontId="1" numFmtId="9" xfId="1"/>
    <xf applyAlignment="1" applyBorder="1" applyFill="1" borderId="2" fillId="5" fontId="0" numFmtId="0" xfId="0">
      <alignment wrapText="1"/>
    </xf>
    <xf applyAlignment="1" applyBorder="1" applyFill="1" applyFont="1" borderId="2" fillId="6" fontId="0" numFmtId="0" xfId="0">
      <alignment wrapText="1"/>
    </xf>
    <xf applyAlignment="1" applyBorder="1" borderId="2" fillId="0" fontId="0" numFmtId="0" xfId="0">
      <alignment vertical="top" wrapText="1"/>
    </xf>
    <xf applyAlignment="1" applyBorder="1" applyNumberFormat="1" borderId="2" fillId="0" fontId="0" numFmtId="14" xfId="0">
      <alignment wrapText="1"/>
    </xf>
    <xf applyAlignment="1" applyBorder="1" applyFont="1" borderId="2" fillId="0" fontId="3" numFmtId="0" xfId="0">
      <alignment vertical="top" wrapText="1"/>
    </xf>
    <xf applyAlignment="1" applyBorder="1" applyFill="1" applyFont="1" applyNumberFormat="1" borderId="2" fillId="3" fontId="6" numFmtId="9" xfId="0">
      <alignment horizontal="left" vertical="center" wrapText="1"/>
    </xf>
    <xf applyAlignment="1" applyBorder="1" borderId="2" fillId="0" fontId="0" numFmtId="0" quotePrefix="1" xfId="0">
      <alignment wrapText="1"/>
    </xf>
    <xf applyBorder="1" borderId="2" fillId="0" fontId="1" numFmtId="0" xfId="1"/>
    <xf applyAlignment="1" applyBorder="1" borderId="9" fillId="0" fontId="0" numFmtId="0" xfId="0">
      <alignment wrapText="1"/>
    </xf>
    <xf applyBorder="1" borderId="2" fillId="0" fontId="0" numFmtId="0" quotePrefix="1" xfId="0"/>
    <xf applyBorder="1" applyFill="1" borderId="10" fillId="0" fontId="0" numFmtId="0" xfId="0"/>
    <xf applyBorder="1" applyFill="1" borderId="2" fillId="0" fontId="0" numFmtId="0" xfId="0"/>
    <xf applyAlignment="1" applyBorder="1" borderId="2" fillId="0" fontId="0" numFmtId="0" quotePrefix="1" xfId="0">
      <alignment vertical="top" wrapText="1"/>
    </xf>
    <xf applyAlignment="1" applyBorder="1" applyFont="1" borderId="2" fillId="0" fontId="7" numFmtId="0" xfId="0">
      <alignment horizontal="center" vertical="center"/>
    </xf>
    <xf applyBorder="1" borderId="11" fillId="0" fontId="0" numFmtId="0" xfId="0"/>
    <xf applyAlignment="1" applyBorder="1" applyFont="1" borderId="2" fillId="0" fontId="7" numFmtId="0" xfId="0">
      <alignment horizontal="center" vertical="center"/>
    </xf>
    <xf applyAlignment="1" applyBorder="1" applyFont="1" borderId="12" fillId="0" fontId="7" numFmtId="0" xfId="0">
      <alignment horizontal="center" vertical="center"/>
    </xf>
    <xf applyAlignment="1" applyBorder="1" applyFont="1" borderId="13" fillId="0" fontId="7" numFmtId="0" xfId="0">
      <alignment horizontal="center" vertical="center"/>
    </xf>
    <xf applyAlignment="1" applyBorder="1" applyFont="1" borderId="14" fillId="0" fontId="7" numFmtId="0" xfId="0">
      <alignment horizontal="center" vertical="center"/>
    </xf>
    <xf applyAlignment="1" applyBorder="1" applyFont="1" borderId="15" fillId="0" fontId="7" numFmtId="0" xfId="0">
      <alignment horizontal="center" vertical="center"/>
    </xf>
    <xf applyAlignment="1" applyBorder="1" applyFill="1" applyFont="1" borderId="2" fillId="6" fontId="0" numFmtId="0" xfId="0">
      <alignment horizontal="center" wrapText="1"/>
    </xf>
    <xf applyAlignment="1" applyBorder="1" applyFill="1" borderId="2" fillId="6" fontId="0" numFmtId="0" xfId="0">
      <alignment horizontal="center" wrapText="1"/>
    </xf>
  </cellXfs>
  <cellStyles count="3">
    <cellStyle builtinId="8" name="Hyperlink" xfId="1"/>
    <cellStyle builtinId="0" name="Normal" xfId="0"/>
    <cellStyle name="Normal 3" xfId="2"/>
  </cellStyles>
  <dxfs count="15">
    <dxf>
      <font>
        <b val="0"/>
        <i val="0"/>
      </font>
      <fill>
        <patternFill>
          <fgColor rgb="FF00B050"/>
        </patternFill>
      </fill>
    </dxf>
    <dxf>
      <font>
        <b val="0"/>
        <i val="0"/>
        <color theme="3" tint="-0.24994659260841701"/>
      </font>
    </dxf>
    <dxf>
      <font>
        <color rgb="FFFF3300"/>
      </font>
    </dxf>
    <dxf>
      <font>
        <b/>
        <i val="0"/>
        <color rgb="FF006C3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rgb="FF006C3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rgb="FF006C3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 val="0"/>
        <i val="0"/>
      </font>
      <fill>
        <patternFill>
          <fgColor rgb="FF00B050"/>
        </patternFill>
      </fill>
    </dxf>
    <dxf>
      <font>
        <b val="0"/>
        <i val="0"/>
        <color theme="3" tint="-0.24994659260841701"/>
      </font>
    </dxf>
    <dxf>
      <font>
        <color rgb="FFFF3300"/>
      </font>
    </dxf>
  </dxfs>
  <tableStyles count="0" defaultPivotStyle="PivotStyleMedium9" defaultTableStyle="TableStyleMedium2"/>
  <colors>
    <mruColors>
      <color rgb="FFFF3300"/>
      <color rgb="FFFFFF00"/>
      <color rgb="FF006C31"/>
      <color rgb="FFC8E7EE"/>
      <color rgb="FF70BFD2"/>
      <color rgb="FF31E3D2"/>
      <color rgb="FF3EA9C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externalLinks/externalLink1.xml" Type="http://schemas.openxmlformats.org/officeDocument/2006/relationships/externalLink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externalLinks/_rels/externalLink1.xml.rels><?xml version="1.0" encoding="UTF-8" standalone="yes"?>
<Relationships xmlns="http://schemas.openxmlformats.org/package/2006/relationships">
<Relationship Id="rId1" Target="file:///C:/Users/hoainhi.cao/AppData/Roaming/Skype/My%20Skype%20Received%20Files/Mayflower_Integration%20Test%20Case_P1_v1.4_20161212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History"/>
      <sheetName val="Summary"/>
      <sheetName val="Template History"/>
      <sheetName val="Search Criteria "/>
      <sheetName val="Search Result"/>
      <sheetName val="Traveller's Info"/>
      <sheetName val="Booking Summary &amp; Payment"/>
      <sheetName val="Booking Confirmation"/>
      <sheetName val="Email Confirmation"/>
      <sheetName val="Member"/>
      <sheetName val="Other Pages"/>
      <sheetName val="Back-End"/>
      <sheetName val="Email Template "/>
      <sheetName val="Airline"/>
      <sheetName val="Testing environment"/>
      <sheetName val="Tes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localhost:9080/cms/" TargetMode="External" Type="http://schemas.openxmlformats.org/officeDocument/2006/relationships/hyperlink"/>
<Relationship Id="rId2" Target="mailto:abc@123456" TargetMode="External" Type="http://schemas.openxmlformats.org/officeDocument/2006/relationships/hyperlink"/>
<Relationship Id="rId3" Target="http://localhost:9080/cms/" TargetMode="External" Type="http://schemas.openxmlformats.org/officeDocument/2006/relationships/hyperlink"/>
<Relationship Id="rId4" Target="mailto:abc@1234561" TargetMode="External" Type="http://schemas.openxmlformats.org/officeDocument/2006/relationships/hyperlink"/>
<Relationship Id="rId5" Target="http://localhost:9080/cms/" TargetMode="External" Type="http://schemas.openxmlformats.org/officeDocument/2006/relationships/hyperlink"/>
<Relationship Id="rId6" Target="mailto:abc@123456" TargetMode="External" Type="http://schemas.openxmlformats.org/officeDocument/2006/relationships/hyperlink"/>
<Relationship Id="rId7" Target="../printerSettings/printerSettings3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5"/>
  <sheetViews>
    <sheetView showGridLines="0" workbookViewId="0">
      <selection activeCell="B7" sqref="B7"/>
    </sheetView>
  </sheetViews>
  <sheetFormatPr defaultRowHeight="15"/>
  <cols>
    <col min="1" max="1" customWidth="true" width="16.5703125" collapsed="true"/>
    <col min="2" max="2" customWidth="true" width="29.42578125" collapsed="true"/>
    <col min="3" max="3" customWidth="true" width="18.140625" collapsed="true"/>
    <col min="4" max="4" customWidth="true" width="24.42578125" collapsed="true"/>
    <col min="5" max="5" customWidth="true" width="24.85546875" collapsed="true"/>
    <col min="6" max="6" customWidth="true" width="38.0" collapsed="true"/>
  </cols>
  <sheetData>
    <row customHeight="1" ht="36.75" r="1" spans="1:6">
      <c r="A1" s="1" t="s">
        <v>30</v>
      </c>
      <c r="B1" s="1"/>
    </row>
    <row ht="15.75" r="2" spans="1:6" thickBot="1"/>
    <row r="3" spans="1:6">
      <c r="A3" s="10" t="s">
        <v>17</v>
      </c>
      <c r="B3" s="5" t="s">
        <v>24</v>
      </c>
      <c r="C3" s="12" t="s">
        <v>14</v>
      </c>
      <c r="D3" s="7" t="s">
        <v>24</v>
      </c>
      <c r="E3" s="7"/>
      <c r="F3" s="8"/>
    </row>
    <row ht="15.75" r="4" spans="1:6" thickBot="1">
      <c r="A4" s="11" t="s">
        <v>31</v>
      </c>
      <c r="B4" s="6"/>
      <c r="C4" s="13" t="s">
        <v>32</v>
      </c>
      <c r="D4" s="6"/>
      <c r="E4" s="13" t="s">
        <v>33</v>
      </c>
      <c r="F4" s="9"/>
    </row>
    <row r="6" spans="1:6">
      <c r="A6" s="14" t="s">
        <v>34</v>
      </c>
      <c r="B6" s="14" t="s">
        <v>11</v>
      </c>
      <c r="C6" s="14" t="s">
        <v>35</v>
      </c>
      <c r="D6" s="14" t="s">
        <v>36</v>
      </c>
    </row>
    <row r="7" spans="1:6">
      <c r="A7" s="4" t="s">
        <v>26</v>
      </c>
      <c r="B7" s="4"/>
      <c r="C7" s="4"/>
      <c r="D7" s="15">
        <f>PRESENTATION!G4</f>
        <v>0</v>
      </c>
    </row>
    <row r="8" spans="1:6">
      <c r="A8" s="4"/>
      <c r="B8" s="4"/>
      <c r="C8" s="4"/>
      <c r="D8" s="4"/>
    </row>
    <row r="9" spans="1:6">
      <c r="A9" s="4"/>
      <c r="B9" s="4"/>
      <c r="C9" s="4"/>
      <c r="D9" s="4"/>
    </row>
    <row r="10" spans="1:6">
      <c r="A10" s="4"/>
      <c r="B10" s="4"/>
      <c r="C10" s="4"/>
      <c r="D10" s="4"/>
    </row>
    <row r="11" spans="1:6">
      <c r="A11" s="4"/>
      <c r="B11" s="4"/>
      <c r="C11" s="4"/>
      <c r="D11" s="4"/>
    </row>
    <row r="12" spans="1:6">
      <c r="A12" s="4"/>
      <c r="B12" s="4"/>
      <c r="C12" s="4"/>
      <c r="D12" s="4"/>
    </row>
    <row r="13" spans="1:6">
      <c r="A13" s="4"/>
      <c r="B13" s="4"/>
      <c r="C13" s="4"/>
      <c r="D13" s="4"/>
    </row>
    <row r="14" spans="1:6">
      <c r="A14" s="4"/>
      <c r="B14" s="4"/>
      <c r="C14" s="4"/>
      <c r="D14" s="4"/>
    </row>
    <row r="15" spans="1:6">
      <c r="A15" s="4"/>
      <c r="B15" s="4"/>
      <c r="C15" s="4"/>
      <c r="D15" s="4"/>
    </row>
  </sheetData>
  <pageMargins bottom="0.75" footer="0.3" header="0.3" left="0.7" right="0.7" top="0.75"/>
  <pageSetup orientation="portrait" r:id="rId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C20" sqref="C20"/>
    </sheetView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2"/>
  <sheetViews>
    <sheetView tabSelected="1" workbookViewId="0">
      <selection activeCell="B10" sqref="B10"/>
    </sheetView>
  </sheetViews>
  <sheetFormatPr defaultRowHeight="15"/>
  <cols>
    <col min="1" max="1" bestFit="true" customWidth="true" width="12.42578125" collapsed="true"/>
    <col min="2" max="2" customWidth="true" width="26.140625" collapsed="true"/>
    <col min="3" max="3" customWidth="true" width="18.7109375" collapsed="true"/>
    <col min="4" max="4" bestFit="true" customWidth="true" width="24.85546875" collapsed="true"/>
    <col min="5" max="5" bestFit="true" customWidth="true" width="27.5703125" collapsed="true"/>
    <col min="6" max="6" bestFit="true" customWidth="true" width="66.28515625" collapsed="true"/>
    <col min="7" max="7" bestFit="true" customWidth="true" width="13.5703125" collapsed="true"/>
  </cols>
  <sheetData>
    <row r="1" spans="1:6">
      <c r="A1" s="32" t="s">
        <v>162</v>
      </c>
      <c r="B1" s="33"/>
      <c r="C1" s="31" t="s">
        <v>60</v>
      </c>
      <c r="D1" s="31"/>
      <c r="E1" s="31" t="s">
        <v>62</v>
      </c>
      <c r="F1" s="31"/>
    </row>
    <row customHeight="1" ht="30.75" r="2" spans="1:6">
      <c r="A2" s="34"/>
      <c r="B2" s="35"/>
      <c r="C2" s="29" t="s">
        <v>65</v>
      </c>
      <c r="D2" s="29" t="s">
        <v>4</v>
      </c>
      <c r="E2" s="29" t="s">
        <v>63</v>
      </c>
      <c r="F2" s="29" t="s">
        <v>64</v>
      </c>
    </row>
    <row r="3" spans="1:6">
      <c r="A3" s="4" t="s">
        <v>199</v>
      </c>
      <c r="B3" s="4" t="s">
        <v>202</v>
      </c>
      <c r="C3" s="4"/>
      <c r="D3" s="23"/>
      <c r="E3" s="4" t="s">
        <v>66</v>
      </c>
      <c r="F3" s="4" t="s">
        <v>130</v>
      </c>
    </row>
    <row r="4" spans="1:6">
      <c r="A4" s="4" t="s">
        <v>163</v>
      </c>
      <c r="B4" s="4" t="s">
        <v>197</v>
      </c>
      <c r="C4" s="4"/>
      <c r="D4" s="4"/>
      <c r="E4" s="4" t="s">
        <v>67</v>
      </c>
      <c r="F4" s="4" t="s">
        <v>131</v>
      </c>
    </row>
    <row r="5" spans="1:6">
      <c r="A5" s="4" t="s">
        <v>198</v>
      </c>
      <c r="B5" s="4" t="s">
        <v>203</v>
      </c>
      <c r="C5" s="4"/>
      <c r="D5" s="4"/>
      <c r="E5" s="4" t="s">
        <v>68</v>
      </c>
      <c r="F5" s="4" t="s">
        <v>132</v>
      </c>
    </row>
    <row r="6" spans="1:6">
      <c r="A6" s="4" t="s">
        <v>200</v>
      </c>
      <c r="B6" s="4" t="s">
        <v>201</v>
      </c>
      <c r="C6" s="4"/>
      <c r="D6" s="4"/>
      <c r="E6" s="4" t="s">
        <v>69</v>
      </c>
      <c r="F6" s="4" t="s">
        <v>133</v>
      </c>
    </row>
    <row ht="30" r="7" spans="1:6">
      <c r="A7" s="4" t="s">
        <v>204</v>
      </c>
      <c r="B7" s="2" t="s">
        <v>205</v>
      </c>
      <c r="C7" s="4"/>
      <c r="D7" s="4"/>
      <c r="E7" s="26" t="s">
        <v>164</v>
      </c>
      <c r="F7" s="26" t="s">
        <v>165</v>
      </c>
    </row>
    <row ht="45" r="8" spans="1:6">
      <c r="A8" s="4" t="s">
        <v>207</v>
      </c>
      <c r="B8" s="2" t="s">
        <v>206</v>
      </c>
      <c r="C8" s="4"/>
      <c r="D8" s="4"/>
      <c r="E8" s="26" t="s">
        <v>166</v>
      </c>
      <c r="F8" s="26" t="s">
        <v>167</v>
      </c>
    </row>
    <row r="9" spans="1:6">
      <c r="A9" s="4" t="s">
        <v>208</v>
      </c>
      <c r="B9" s="4" t="s">
        <v>209</v>
      </c>
      <c r="C9" s="4"/>
      <c r="D9" s="4"/>
      <c r="E9" s="4" t="s">
        <v>58</v>
      </c>
      <c r="F9" s="4" t="s">
        <v>134</v>
      </c>
    </row>
    <row r="10" spans="1:6">
      <c r="A10" s="4"/>
      <c r="B10" s="4"/>
      <c r="C10" s="4"/>
      <c r="D10" s="4"/>
      <c r="E10" s="4" t="s">
        <v>123</v>
      </c>
      <c r="F10" s="4" t="s">
        <v>135</v>
      </c>
    </row>
    <row r="11" spans="1:6">
      <c r="A11" s="4"/>
      <c r="B11" s="4"/>
      <c r="C11" s="4"/>
      <c r="D11" s="4"/>
      <c r="E11" s="4" t="s">
        <v>70</v>
      </c>
      <c r="F11" s="4" t="s">
        <v>136</v>
      </c>
    </row>
    <row r="12" spans="1:6">
      <c r="A12" s="4"/>
      <c r="B12" s="4"/>
      <c r="C12" s="4"/>
      <c r="D12" s="4"/>
      <c r="E12" s="4" t="s">
        <v>61</v>
      </c>
      <c r="F12" s="4" t="s">
        <v>137</v>
      </c>
    </row>
    <row r="13" spans="1:6">
      <c r="A13" s="4"/>
      <c r="B13" s="4"/>
      <c r="C13" s="4"/>
      <c r="D13" s="4"/>
      <c r="E13" s="4" t="s">
        <v>71</v>
      </c>
      <c r="F13" s="4" t="s">
        <v>138</v>
      </c>
    </row>
    <row r="14" spans="1:6">
      <c r="A14" s="4"/>
      <c r="B14" s="4"/>
      <c r="C14" s="4"/>
      <c r="D14" s="4"/>
      <c r="E14" s="4" t="s">
        <v>72</v>
      </c>
      <c r="F14" s="4" t="s">
        <v>139</v>
      </c>
    </row>
    <row r="15" spans="1:6">
      <c r="A15" s="4"/>
      <c r="B15" s="4"/>
      <c r="C15" s="4"/>
      <c r="D15" s="4"/>
      <c r="E15" s="4" t="s">
        <v>119</v>
      </c>
      <c r="F15" s="4" t="s">
        <v>140</v>
      </c>
    </row>
    <row r="16" spans="1:6">
      <c r="A16" s="4"/>
      <c r="B16" s="4"/>
      <c r="C16" s="4"/>
      <c r="D16" s="4"/>
      <c r="E16" s="4" t="s">
        <v>120</v>
      </c>
      <c r="F16" s="4" t="s">
        <v>141</v>
      </c>
    </row>
    <row r="17" spans="1:6">
      <c r="A17" s="4"/>
      <c r="B17" s="4"/>
      <c r="C17" s="4"/>
      <c r="D17" s="4"/>
      <c r="E17" s="4" t="s">
        <v>117</v>
      </c>
      <c r="F17" s="4" t="s">
        <v>142</v>
      </c>
    </row>
    <row r="18" spans="1:6">
      <c r="A18" s="4"/>
      <c r="B18" s="4"/>
      <c r="C18" s="4"/>
      <c r="D18" s="4"/>
      <c r="E18" s="4" t="s">
        <v>116</v>
      </c>
      <c r="F18" s="4" t="s">
        <v>143</v>
      </c>
    </row>
    <row r="19" spans="1:6">
      <c r="A19" s="4"/>
      <c r="B19" s="4"/>
      <c r="C19" s="4"/>
      <c r="D19" s="4"/>
      <c r="E19" s="4" t="s">
        <v>118</v>
      </c>
      <c r="F19" s="4" t="s">
        <v>144</v>
      </c>
    </row>
    <row r="20" spans="1:6">
      <c r="A20" s="4"/>
      <c r="B20" s="4"/>
      <c r="C20" s="4"/>
      <c r="D20" s="4"/>
      <c r="E20" s="4" t="s">
        <v>115</v>
      </c>
      <c r="F20" s="4" t="s">
        <v>145</v>
      </c>
    </row>
    <row r="21" spans="1:6">
      <c r="A21" s="4"/>
      <c r="B21" s="4"/>
      <c r="C21" s="4"/>
      <c r="D21" s="4"/>
      <c r="E21" s="4" t="s">
        <v>5</v>
      </c>
      <c r="F21" s="4" t="s">
        <v>146</v>
      </c>
    </row>
    <row r="22" spans="1:6">
      <c r="A22" s="4"/>
      <c r="B22" s="4"/>
      <c r="C22" s="4"/>
      <c r="D22" s="4"/>
      <c r="E22" s="4" t="s">
        <v>50</v>
      </c>
      <c r="F22" s="4" t="s">
        <v>147</v>
      </c>
    </row>
    <row r="23" spans="1:6">
      <c r="A23" s="4"/>
      <c r="B23" s="4"/>
      <c r="C23" s="4"/>
      <c r="D23" s="4"/>
      <c r="E23" s="4" t="s">
        <v>73</v>
      </c>
      <c r="F23" s="4" t="s">
        <v>148</v>
      </c>
    </row>
    <row r="24" spans="1:6">
      <c r="A24" s="4"/>
      <c r="B24" s="4"/>
      <c r="C24" s="4"/>
      <c r="D24" s="4"/>
      <c r="E24" s="4" t="s">
        <v>75</v>
      </c>
      <c r="F24" s="4" t="s">
        <v>149</v>
      </c>
    </row>
    <row r="25" spans="1:6">
      <c r="A25" s="4"/>
      <c r="B25" s="4"/>
      <c r="C25" s="4"/>
      <c r="D25" s="4"/>
      <c r="E25" s="4" t="s">
        <v>76</v>
      </c>
      <c r="F25" s="4" t="s">
        <v>150</v>
      </c>
    </row>
    <row r="26" spans="1:6">
      <c r="A26" s="4"/>
      <c r="B26" s="4"/>
      <c r="C26" s="4"/>
      <c r="D26" s="4"/>
      <c r="E26" s="4" t="s">
        <v>173</v>
      </c>
      <c r="F26" s="4" t="s">
        <v>151</v>
      </c>
    </row>
    <row r="27" spans="1:6">
      <c r="A27" s="4"/>
      <c r="B27" s="4"/>
      <c r="C27" s="4"/>
      <c r="D27" s="4"/>
      <c r="E27" s="4" t="s">
        <v>121</v>
      </c>
      <c r="F27" s="4" t="s">
        <v>122</v>
      </c>
    </row>
    <row r="28" spans="1:6">
      <c r="A28" s="4"/>
      <c r="B28" s="4"/>
      <c r="C28" s="4"/>
      <c r="D28" s="4"/>
      <c r="E28" s="4" t="s">
        <v>168</v>
      </c>
      <c r="F28" s="4"/>
    </row>
    <row r="29" spans="1:6">
      <c r="A29" s="4"/>
      <c r="B29" s="4"/>
      <c r="C29" s="4"/>
      <c r="D29" s="4"/>
      <c r="E29" s="4" t="s">
        <v>172</v>
      </c>
      <c r="F29" s="4"/>
    </row>
    <row r="30" spans="1:6">
      <c r="A30" s="4"/>
      <c r="B30" s="4"/>
      <c r="C30" s="4"/>
      <c r="D30" s="4"/>
      <c r="E30" s="4" t="s">
        <v>74</v>
      </c>
      <c r="F30" s="4" t="s">
        <v>152</v>
      </c>
    </row>
    <row r="31" spans="1:6">
      <c r="A31" s="4"/>
      <c r="B31" s="4"/>
      <c r="C31" s="4"/>
      <c r="D31" s="4"/>
      <c r="E31" s="4" t="s">
        <v>54</v>
      </c>
      <c r="F31" s="4" t="s">
        <v>153</v>
      </c>
    </row>
    <row r="32" spans="1:6">
      <c r="A32" s="4"/>
      <c r="B32" s="4"/>
      <c r="C32" s="4"/>
      <c r="D32" s="4"/>
      <c r="E32" s="4" t="s">
        <v>113</v>
      </c>
      <c r="F32" s="4" t="s">
        <v>154</v>
      </c>
    </row>
    <row r="33" spans="1:6">
      <c r="A33" s="4"/>
      <c r="B33" s="4"/>
      <c r="C33" s="4"/>
      <c r="D33" s="4"/>
      <c r="E33" s="4" t="s">
        <v>77</v>
      </c>
      <c r="F33" s="4" t="s">
        <v>155</v>
      </c>
    </row>
    <row ht="60" r="34" spans="1:6">
      <c r="A34" s="4"/>
      <c r="B34" s="4"/>
      <c r="C34" s="4"/>
      <c r="D34" s="4"/>
      <c r="E34" s="4" t="s">
        <v>160</v>
      </c>
      <c r="F34" s="2" t="s">
        <v>161</v>
      </c>
    </row>
    <row r="35" spans="1:6">
      <c r="A35" s="4"/>
      <c r="B35" s="4"/>
      <c r="C35" s="4"/>
      <c r="D35" s="4"/>
      <c r="E35" s="4" t="s">
        <v>112</v>
      </c>
      <c r="F35" s="4" t="s">
        <v>156</v>
      </c>
    </row>
    <row r="36" spans="1:6">
      <c r="A36" s="4"/>
      <c r="B36" s="4"/>
      <c r="C36" s="4"/>
      <c r="D36" s="4"/>
      <c r="E36" s="4" t="s">
        <v>51</v>
      </c>
      <c r="F36" s="4" t="s">
        <v>157</v>
      </c>
    </row>
    <row r="37" spans="1:6">
      <c r="A37" s="4"/>
      <c r="B37" s="4"/>
      <c r="C37" s="4"/>
      <c r="D37" s="4"/>
      <c r="E37" s="4" t="s">
        <v>78</v>
      </c>
      <c r="F37" s="4" t="s">
        <v>158</v>
      </c>
    </row>
    <row r="38" spans="1:6">
      <c r="A38" s="4"/>
      <c r="B38" s="4"/>
      <c r="C38" s="4"/>
      <c r="D38" s="4"/>
      <c r="E38" s="4" t="s">
        <v>114</v>
      </c>
      <c r="F38" s="4" t="s">
        <v>159</v>
      </c>
    </row>
    <row r="39" spans="1:6">
      <c r="A39" s="4"/>
      <c r="B39" s="4"/>
      <c r="C39" s="30"/>
      <c r="D39" s="30"/>
      <c r="E39" s="30"/>
      <c r="F39" s="30"/>
    </row>
    <row r="40" spans="1:6">
      <c r="B40" s="30"/>
      <c r="C40" s="4"/>
      <c r="D40" s="4"/>
      <c r="E40" s="4"/>
      <c r="F40" s="4"/>
    </row>
    <row r="41" spans="1:6">
      <c r="B41" s="4"/>
      <c r="C41" s="4"/>
      <c r="D41" s="4"/>
      <c r="E41" s="4"/>
      <c r="F41" s="4"/>
    </row>
    <row r="42" spans="1:6">
      <c r="B42" s="4"/>
    </row>
  </sheetData>
  <mergeCells count="3">
    <mergeCell ref="C1:D1"/>
    <mergeCell ref="E1:F1"/>
    <mergeCell ref="A1:B2"/>
  </mergeCell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32"/>
  <sheetViews>
    <sheetView topLeftCell="I27" workbookViewId="0">
      <selection activeCell="M31" sqref="M31"/>
    </sheetView>
  </sheetViews>
  <sheetFormatPr defaultRowHeight="15" outlineLevelCol="1"/>
  <cols>
    <col min="1" max="1" customWidth="true" width="15.28515625" collapsed="true"/>
    <col min="2" max="2" customWidth="true" width="16.28515625" collapsed="true"/>
    <col min="3" max="3" customWidth="true" width="19.28515625" collapsed="true"/>
    <col min="4" max="4" customWidth="true" width="27.7109375" collapsed="true"/>
    <col min="5" max="5" customWidth="true" width="20.42578125" collapsed="true"/>
    <col min="6" max="6" customWidth="true" width="24.140625" collapsed="true"/>
    <col min="7" max="7" customWidth="true" width="9.140625" collapsed="true" outlineLevel="1"/>
    <col min="8" max="8" customWidth="true" width="32.0" collapsed="true" outlineLevel="1"/>
    <col min="9" max="9" customWidth="true" width="14.42578125" collapsed="true" outlineLevel="1"/>
    <col min="10" max="10" customWidth="true" width="25.5703125" collapsed="true" outlineLevel="1"/>
    <col min="11" max="11" customWidth="true" width="19.42578125" collapsed="true" outlineLevel="1"/>
    <col min="12" max="13" customWidth="true" width="9.140625" collapsed="true" outlineLevel="1"/>
    <col min="19" max="19" customWidth="true" width="11.42578125" collapsed="true"/>
  </cols>
  <sheetData>
    <row customFormat="1" r="1" s="18" spans="1:20">
      <c r="G1" s="2"/>
      <c r="H1" s="2"/>
      <c r="I1" s="2"/>
      <c r="J1" s="2"/>
      <c r="K1" s="2"/>
      <c r="L1" s="2"/>
      <c r="R1" s="20"/>
    </row>
    <row customFormat="1" r="2" s="18" spans="1:20">
      <c r="G2" s="2"/>
      <c r="H2" s="2"/>
      <c r="I2" s="2"/>
      <c r="J2" s="2"/>
      <c r="K2" s="2"/>
      <c r="L2" s="2"/>
      <c r="R2" s="20"/>
    </row>
    <row customFormat="1" r="3" s="2" spans="1:20">
      <c r="A3" s="16" t="s">
        <v>14</v>
      </c>
      <c r="B3" s="2" t="s">
        <v>24</v>
      </c>
      <c r="C3" s="16" t="s">
        <v>17</v>
      </c>
      <c r="D3" s="2" t="s">
        <v>24</v>
      </c>
      <c r="F3" s="16" t="s">
        <v>21</v>
      </c>
      <c r="N3" s="16" t="s">
        <v>46</v>
      </c>
      <c r="O3" s="16" t="s">
        <v>47</v>
      </c>
      <c r="P3" s="16" t="s">
        <v>8</v>
      </c>
      <c r="Q3" s="16" t="s">
        <v>48</v>
      </c>
    </row>
    <row customFormat="1" r="4" s="2" spans="1:20">
      <c r="A4" s="16" t="s">
        <v>23</v>
      </c>
      <c r="B4" s="2" t="s">
        <v>26</v>
      </c>
      <c r="C4" s="16" t="s">
        <v>18</v>
      </c>
      <c r="D4" s="2" t="s">
        <v>25</v>
      </c>
      <c r="F4" s="16" t="s">
        <v>9</v>
      </c>
      <c r="G4" s="21">
        <f>COUNTIF($L$11:$L$596,"PASSED")/COUNTA($L$11:$L$596)</f>
        <v>0.66666666666666663</v>
      </c>
      <c r="N4" s="21">
        <f>COUNTIF($N$11:N$596,"Pass")</f>
        <v>0</v>
      </c>
      <c r="O4" s="21">
        <f>COUNTIF($O$11:O$596,"Pass")</f>
        <v>0</v>
      </c>
      <c r="P4" s="21">
        <f>COUNTIF($P$11:P$596,"Pass")</f>
        <v>0</v>
      </c>
      <c r="Q4" s="21">
        <f>COUNTIF($Q$11:Q$596,"Pass")</f>
        <v>0</v>
      </c>
    </row>
    <row customFormat="1" r="5" s="2" spans="1:20">
      <c r="A5" s="16" t="s">
        <v>15</v>
      </c>
      <c r="B5" s="2" t="s">
        <v>27</v>
      </c>
      <c r="C5" s="16" t="s">
        <v>19</v>
      </c>
      <c r="D5" s="2" t="s">
        <v>27</v>
      </c>
      <c r="F5" s="16" t="s">
        <v>10</v>
      </c>
      <c r="G5" s="21">
        <f>COUNTIF($L$11:$L$596,"FAILED")/COUNTA($L$11:$L$596)</f>
        <v>0.33333333333333331</v>
      </c>
      <c r="N5" s="21">
        <f>COUNTIF($N$11:N$596,"Fail")</f>
        <v>0</v>
      </c>
      <c r="O5" s="21">
        <f>COUNTIF($O$11:$O$596,"Fail")</f>
        <v>0</v>
      </c>
      <c r="P5" s="21">
        <f>COUNTIF($P$11:$P$596,"Fail")</f>
        <v>0</v>
      </c>
      <c r="Q5" s="21">
        <f>COUNTIF($Q$11:$Q$596,"Fail")</f>
        <v>0</v>
      </c>
    </row>
    <row customFormat="1" r="6" s="2" spans="1:20">
      <c r="A6" s="16" t="s">
        <v>16</v>
      </c>
      <c r="C6" s="16" t="s">
        <v>20</v>
      </c>
      <c r="D6" s="21">
        <f>COUNTIF($G$11:$G$596,"Yes")/COUNTA($A$11:$A$596)</f>
        <v>0.75</v>
      </c>
      <c r="F6" s="16" t="s">
        <v>22</v>
      </c>
      <c r="G6" s="21">
        <f>COUNTIF($L$12:$L$596,"Not Test")/COUNTA($L$11:$L$596)</f>
        <v>0</v>
      </c>
      <c r="N6" s="21">
        <f>COUNTIF($N$11:N$596,"Not Test")</f>
        <v>0</v>
      </c>
      <c r="O6" s="21">
        <f>COUNTIF($H$11:$H$596,"Not Test")</f>
        <v>0</v>
      </c>
      <c r="P6" s="21">
        <f>COUNTIF($P$11:$P$596,"Not Test")</f>
        <v>0</v>
      </c>
      <c r="Q6" s="21">
        <f>COUNTIF($Q$11:$Q$596,"Not Test")</f>
        <v>0</v>
      </c>
    </row>
    <row customFormat="1" r="7" s="2" spans="1:20"/>
    <row customFormat="1" r="8" s="2" spans="1:20">
      <c r="G8" s="36" t="s">
        <v>39</v>
      </c>
      <c r="H8" s="36"/>
      <c r="I8" s="36"/>
      <c r="J8" s="36"/>
      <c r="K8" s="36"/>
      <c r="L8" s="36"/>
      <c r="M8" s="36"/>
      <c r="N8" s="37" t="s">
        <v>45</v>
      </c>
      <c r="O8" s="37"/>
      <c r="P8" s="37"/>
      <c r="Q8" s="37"/>
      <c r="T8" s="24"/>
    </row>
    <row customFormat="1" ht="45" r="9" s="2" spans="1:20">
      <c r="A9" s="16" t="s">
        <v>0</v>
      </c>
      <c r="B9" s="16" t="s">
        <v>42</v>
      </c>
      <c r="C9" s="16" t="s">
        <v>38</v>
      </c>
      <c r="D9" s="16" t="s">
        <v>37</v>
      </c>
      <c r="E9" s="16" t="s">
        <v>40</v>
      </c>
      <c r="F9" s="16" t="s">
        <v>13</v>
      </c>
      <c r="G9" s="16" t="s">
        <v>28</v>
      </c>
      <c r="H9" s="16" t="s">
        <v>1</v>
      </c>
      <c r="I9" s="16" t="s">
        <v>2</v>
      </c>
      <c r="J9" s="16" t="s">
        <v>3</v>
      </c>
      <c r="K9" s="16" t="s">
        <v>4</v>
      </c>
      <c r="L9" s="16" t="s">
        <v>41</v>
      </c>
      <c r="M9" s="16" t="s">
        <v>6</v>
      </c>
      <c r="N9" s="16" t="s">
        <v>46</v>
      </c>
      <c r="O9" s="16" t="s">
        <v>47</v>
      </c>
      <c r="P9" s="16" t="s">
        <v>8</v>
      </c>
      <c r="Q9" s="16" t="s">
        <v>48</v>
      </c>
      <c r="R9" s="16" t="s">
        <v>43</v>
      </c>
      <c r="S9" s="16" t="s">
        <v>44</v>
      </c>
      <c r="T9" s="24"/>
    </row>
    <row customFormat="1" r="10" s="2" spans="1:20">
      <c r="A10" s="17" t="s">
        <v>103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4"/>
    </row>
    <row customFormat="1" ht="75" r="11" s="2" spans="1:20">
      <c r="A11" s="2" t="s">
        <v>84</v>
      </c>
      <c r="C11" s="2" t="s">
        <v>85</v>
      </c>
      <c r="D11" s="2" t="s">
        <v>86</v>
      </c>
      <c r="E11" s="22" t="s">
        <v>87</v>
      </c>
      <c r="F11" s="22" t="s">
        <v>88</v>
      </c>
      <c r="G11" s="2" t="s">
        <v>29</v>
      </c>
      <c r="H11" s="2" t="s">
        <v>79</v>
      </c>
      <c r="I11" s="2" t="s">
        <v>5</v>
      </c>
      <c r="J11" s="3" t="s">
        <v>176</v>
      </c>
      <c r="L11" t="s">
        <v>171</v>
      </c>
      <c r="M11" t="s">
        <v>194</v>
      </c>
      <c r="T11" s="24"/>
    </row>
    <row r="12" spans="1:20">
      <c r="A12" s="4"/>
      <c r="B12" s="4"/>
      <c r="C12" s="4"/>
      <c r="D12" s="4"/>
      <c r="E12" s="4"/>
      <c r="F12" s="4"/>
      <c r="G12" s="4"/>
      <c r="H12" s="4" t="s">
        <v>81</v>
      </c>
      <c r="I12" s="2" t="s">
        <v>54</v>
      </c>
      <c r="J12" s="4" t="s">
        <v>56</v>
      </c>
      <c r="K12" s="25" t="s">
        <v>55</v>
      </c>
      <c r="L12" t="s">
        <v>129</v>
      </c>
      <c r="M12" t="s">
        <v>7</v>
      </c>
      <c r="N12" s="4"/>
      <c r="O12" s="4"/>
      <c r="P12" s="4"/>
      <c r="Q12" s="4"/>
      <c r="R12" s="4"/>
      <c r="S12" s="4"/>
    </row>
    <row r="13" spans="1:20">
      <c r="A13" s="4"/>
      <c r="B13" s="4"/>
      <c r="C13" s="4"/>
      <c r="D13" s="4"/>
      <c r="E13" s="4"/>
      <c r="F13" s="4"/>
      <c r="G13" s="4"/>
      <c r="H13" s="4" t="s">
        <v>174</v>
      </c>
      <c r="I13" s="2" t="s">
        <v>172</v>
      </c>
      <c r="J13" s="4" t="s">
        <v>56</v>
      </c>
      <c r="K13" s="25" t="s">
        <v>175</v>
      </c>
      <c r="L13" t="s">
        <v>129</v>
      </c>
      <c r="M13" t="s">
        <v>7</v>
      </c>
      <c r="N13" s="4"/>
      <c r="O13" s="4"/>
      <c r="P13" s="4"/>
      <c r="Q13" s="4"/>
      <c r="R13" s="4"/>
      <c r="S13" s="4"/>
    </row>
    <row r="14" spans="1:20">
      <c r="A14" s="4"/>
      <c r="B14" s="4"/>
      <c r="C14" s="4"/>
      <c r="D14" s="4"/>
      <c r="E14" s="4"/>
      <c r="F14" s="4"/>
      <c r="G14" s="4"/>
      <c r="H14" s="4" t="s">
        <v>82</v>
      </c>
      <c r="I14" s="2" t="s">
        <v>54</v>
      </c>
      <c r="J14" s="4" t="s">
        <v>57</v>
      </c>
      <c r="K14" s="23" t="s">
        <v>80</v>
      </c>
      <c r="L14" t="s">
        <v>129</v>
      </c>
      <c r="M14" t="s">
        <v>7</v>
      </c>
      <c r="N14" s="4"/>
      <c r="O14" s="4"/>
      <c r="P14" s="4"/>
      <c r="Q14" s="4"/>
      <c r="R14" s="4"/>
      <c r="S14" s="4"/>
    </row>
    <row r="15" spans="1:20">
      <c r="A15" s="4"/>
      <c r="B15" s="4"/>
      <c r="C15" s="4"/>
      <c r="D15" s="4"/>
      <c r="E15" s="4"/>
      <c r="F15" s="4"/>
      <c r="G15" s="4"/>
      <c r="H15" s="4" t="s">
        <v>83</v>
      </c>
      <c r="I15" s="2" t="s">
        <v>58</v>
      </c>
      <c r="J15" s="4" t="s">
        <v>59</v>
      </c>
      <c r="K15" s="4"/>
      <c r="L15" t="s">
        <v>129</v>
      </c>
      <c r="M15" t="s">
        <v>7</v>
      </c>
      <c r="N15" s="4"/>
      <c r="O15" s="4"/>
      <c r="P15" s="4"/>
      <c r="Q15" s="4"/>
      <c r="R15" s="4"/>
      <c r="S15" s="4"/>
    </row>
    <row r="16" spans="1:20">
      <c r="A16" s="4"/>
      <c r="B16" s="4"/>
      <c r="C16" s="4"/>
      <c r="D16" s="4"/>
      <c r="E16" s="4"/>
      <c r="F16" s="4"/>
      <c r="G16" s="4"/>
      <c r="H16" s="4" t="s">
        <v>169</v>
      </c>
      <c r="I16" s="2" t="s">
        <v>168</v>
      </c>
      <c r="J16" s="4" t="s">
        <v>89</v>
      </c>
      <c r="K16" s="4" t="s">
        <v>170</v>
      </c>
      <c r="L16" t="s">
        <v>171</v>
      </c>
      <c r="M16" t="s">
        <v>189</v>
      </c>
      <c r="N16" s="4"/>
      <c r="O16" s="4"/>
      <c r="P16" s="4"/>
      <c r="Q16" s="4"/>
      <c r="R16" s="4"/>
      <c r="S16" s="4"/>
    </row>
    <row ht="30" r="17" spans="1:20">
      <c r="A17" s="4"/>
      <c r="B17" s="4"/>
      <c r="C17" s="4"/>
      <c r="D17" s="4"/>
      <c r="E17" s="4"/>
      <c r="F17" s="4"/>
      <c r="G17" s="4"/>
      <c r="H17" s="4" t="s">
        <v>90</v>
      </c>
      <c r="I17" s="2" t="s">
        <v>112</v>
      </c>
      <c r="J17" s="4" t="s">
        <v>89</v>
      </c>
      <c r="K17" s="4" t="s">
        <v>91</v>
      </c>
      <c r="L17" t="s">
        <v>171</v>
      </c>
      <c r="M17" t="s">
        <v>190</v>
      </c>
      <c r="N17" s="4"/>
      <c r="O17" s="4"/>
      <c r="P17" s="4"/>
      <c r="Q17" s="4"/>
      <c r="R17" s="4"/>
      <c r="S17" s="4"/>
    </row>
    <row r="18" spans="1:20">
      <c r="A18" s="4"/>
      <c r="B18" s="4"/>
      <c r="C18" s="4"/>
      <c r="D18" s="4"/>
      <c r="E18" s="4"/>
      <c r="F18" s="4"/>
      <c r="G18" s="4"/>
      <c r="H18" s="4" t="s">
        <v>92</v>
      </c>
      <c r="I18" s="2" t="s">
        <v>50</v>
      </c>
      <c r="J18" s="4"/>
      <c r="K18" s="4"/>
      <c r="L18" t="s">
        <v>129</v>
      </c>
      <c r="M18" t="s">
        <v>7</v>
      </c>
      <c r="N18" s="4"/>
      <c r="O18" s="4"/>
      <c r="P18" s="4"/>
      <c r="Q18" s="4"/>
      <c r="R18" s="4"/>
      <c r="S18" s="4"/>
    </row>
    <row ht="60" r="19" spans="1:20">
      <c r="A19" s="2" t="s">
        <v>93</v>
      </c>
      <c r="B19" s="4"/>
      <c r="C19" s="2" t="s">
        <v>126</v>
      </c>
      <c r="D19" s="2" t="s">
        <v>127</v>
      </c>
      <c r="E19" s="4"/>
      <c r="F19" s="22" t="s">
        <v>97</v>
      </c>
      <c r="G19" s="4" t="s">
        <v>128</v>
      </c>
      <c r="H19" s="4"/>
      <c r="I19" s="2"/>
      <c r="J19" s="4"/>
      <c r="K19" s="4"/>
      <c r="N19" s="4"/>
      <c r="O19" s="4"/>
      <c r="P19" s="4"/>
      <c r="Q19" s="4"/>
      <c r="R19" s="4"/>
      <c r="S19" s="4"/>
    </row>
    <row ht="75" r="20" spans="1:20">
      <c r="A20" s="2" t="s">
        <v>125</v>
      </c>
      <c r="B20" s="4"/>
      <c r="C20" s="2" t="s">
        <v>94</v>
      </c>
      <c r="D20" s="2" t="s">
        <v>95</v>
      </c>
      <c r="E20" s="22" t="s">
        <v>96</v>
      </c>
      <c r="F20" s="22" t="s">
        <v>97</v>
      </c>
      <c r="G20" s="2" t="s">
        <v>29</v>
      </c>
      <c r="H20" s="2" t="s">
        <v>79</v>
      </c>
      <c r="I20" s="2" t="s">
        <v>5</v>
      </c>
      <c r="J20" s="3" t="s">
        <v>176</v>
      </c>
      <c r="K20" s="2"/>
      <c r="L20" t="s">
        <v>129</v>
      </c>
      <c r="M20" t="s">
        <v>7</v>
      </c>
      <c r="N20" s="4"/>
      <c r="O20" s="4"/>
      <c r="P20" s="4"/>
      <c r="Q20" s="4"/>
      <c r="R20" s="4"/>
      <c r="S20" s="4"/>
    </row>
    <row r="21" spans="1:20">
      <c r="A21" s="4"/>
      <c r="B21" s="4"/>
      <c r="C21" s="4"/>
      <c r="D21" s="4"/>
      <c r="E21" s="4"/>
      <c r="F21" s="4"/>
      <c r="G21" s="4"/>
      <c r="H21" s="4" t="s">
        <v>81</v>
      </c>
      <c r="I21" s="2" t="s">
        <v>54</v>
      </c>
      <c r="J21" s="4" t="s">
        <v>56</v>
      </c>
      <c r="K21" s="25" t="s">
        <v>101</v>
      </c>
      <c r="L21" t="s">
        <v>129</v>
      </c>
      <c r="M21" t="s">
        <v>7</v>
      </c>
      <c r="N21" s="4"/>
      <c r="O21" s="4"/>
      <c r="P21" s="4"/>
      <c r="Q21" s="4"/>
      <c r="R21" s="4"/>
      <c r="S21" s="4"/>
    </row>
    <row r="22" spans="1:20">
      <c r="A22" s="4"/>
      <c r="B22" s="4"/>
      <c r="C22" s="4"/>
      <c r="D22" s="4"/>
      <c r="E22" s="4"/>
      <c r="F22" s="4"/>
      <c r="G22" s="4"/>
      <c r="H22" s="4" t="s">
        <v>82</v>
      </c>
      <c r="I22" s="2" t="s">
        <v>54</v>
      </c>
      <c r="J22" s="4" t="s">
        <v>57</v>
      </c>
      <c r="K22" s="23" t="s">
        <v>102</v>
      </c>
      <c r="L22" t="s">
        <v>171</v>
      </c>
      <c r="M22" t="s">
        <v>191</v>
      </c>
      <c r="N22" s="4"/>
      <c r="O22" s="4"/>
      <c r="P22" s="4"/>
      <c r="Q22" s="4"/>
      <c r="R22" s="4"/>
      <c r="S22" s="4"/>
    </row>
    <row r="23" spans="1:20">
      <c r="A23" s="4"/>
      <c r="B23" s="4"/>
      <c r="C23" s="4"/>
      <c r="D23" s="4"/>
      <c r="E23" s="4"/>
      <c r="F23" s="4"/>
      <c r="G23" s="4"/>
      <c r="H23" s="4" t="s">
        <v>83</v>
      </c>
      <c r="I23" s="2" t="s">
        <v>58</v>
      </c>
      <c r="J23" s="4" t="s">
        <v>59</v>
      </c>
      <c r="K23" s="4"/>
      <c r="L23" t="s">
        <v>171</v>
      </c>
      <c r="M23" t="s">
        <v>192</v>
      </c>
      <c r="N23" s="4"/>
      <c r="O23" s="4"/>
      <c r="P23" s="4"/>
      <c r="Q23" s="4"/>
      <c r="R23" s="4"/>
      <c r="S23" s="4"/>
    </row>
    <row ht="30" r="24" spans="1:20">
      <c r="A24" s="4"/>
      <c r="B24" s="4"/>
      <c r="C24" s="4"/>
      <c r="D24" s="4"/>
      <c r="E24" s="4"/>
      <c r="F24" s="4"/>
      <c r="G24" s="4"/>
      <c r="H24" s="27" t="s">
        <v>98</v>
      </c>
      <c r="I24" s="2" t="s">
        <v>51</v>
      </c>
      <c r="J24" s="27" t="s">
        <v>99</v>
      </c>
      <c r="K24" s="27" t="s">
        <v>100</v>
      </c>
      <c r="L24" t="s">
        <v>171</v>
      </c>
      <c r="M24" t="s">
        <v>193</v>
      </c>
      <c r="N24" s="4"/>
      <c r="O24" s="4"/>
      <c r="P24" s="4"/>
      <c r="Q24" s="4"/>
      <c r="R24" s="4"/>
      <c r="S24" s="4"/>
    </row>
    <row r="25" spans="1:20">
      <c r="A25" s="4"/>
      <c r="B25" s="4"/>
      <c r="C25" s="4"/>
      <c r="D25" s="4"/>
      <c r="E25" s="4"/>
      <c r="F25" s="4"/>
      <c r="G25" s="4"/>
      <c r="H25" s="4" t="s">
        <v>92</v>
      </c>
      <c r="I25" s="2" t="s">
        <v>50</v>
      </c>
      <c r="J25" s="4"/>
      <c r="K25" s="4"/>
      <c r="L25" t="s">
        <v>129</v>
      </c>
      <c r="M25" t="s">
        <v>7</v>
      </c>
      <c r="N25" s="4"/>
      <c r="O25" s="4"/>
      <c r="P25" s="4"/>
      <c r="Q25" s="4"/>
      <c r="R25" s="4"/>
      <c r="S25" s="4"/>
    </row>
    <row customFormat="1" ht="60" r="26" s="2" spans="1:20">
      <c r="A26" s="2" t="s">
        <v>124</v>
      </c>
      <c r="C26" s="2" t="s">
        <v>104</v>
      </c>
      <c r="D26" s="2" t="s">
        <v>105</v>
      </c>
      <c r="E26" s="22" t="s">
        <v>87</v>
      </c>
      <c r="F26" s="22" t="s">
        <v>106</v>
      </c>
      <c r="G26" s="2" t="s">
        <v>29</v>
      </c>
      <c r="H26" s="2" t="s">
        <v>79</v>
      </c>
      <c r="I26" s="2" t="s">
        <v>5</v>
      </c>
      <c r="J26" s="3" t="s">
        <v>176</v>
      </c>
      <c r="L26" t="s">
        <v>129</v>
      </c>
      <c r="M26" t="s">
        <v>7</v>
      </c>
      <c r="T26" s="24"/>
    </row>
    <row r="27" spans="1:20">
      <c r="A27" s="4"/>
      <c r="B27" s="4"/>
      <c r="C27" s="4"/>
      <c r="D27" s="4"/>
      <c r="E27" s="4"/>
      <c r="F27" s="4"/>
      <c r="G27" s="4"/>
      <c r="H27" s="4" t="s">
        <v>81</v>
      </c>
      <c r="I27" s="2" t="s">
        <v>54</v>
      </c>
      <c r="J27" s="4" t="s">
        <v>56</v>
      </c>
      <c r="K27" s="25" t="s">
        <v>55</v>
      </c>
      <c r="L27" t="s">
        <v>129</v>
      </c>
      <c r="M27" t="s">
        <v>7</v>
      </c>
      <c r="N27" s="4"/>
      <c r="O27" s="4"/>
      <c r="P27" s="4"/>
      <c r="Q27" s="4"/>
      <c r="R27" s="4"/>
      <c r="S27" s="4"/>
    </row>
    <row r="28" spans="1:20">
      <c r="A28" s="4"/>
      <c r="B28" s="4"/>
      <c r="C28" s="4"/>
      <c r="D28" s="4"/>
      <c r="E28" s="4"/>
      <c r="F28" s="4"/>
      <c r="G28" s="4"/>
      <c r="H28" s="4" t="s">
        <v>82</v>
      </c>
      <c r="I28" s="2" t="s">
        <v>54</v>
      </c>
      <c r="J28" s="4" t="s">
        <v>57</v>
      </c>
      <c r="K28" s="23" t="s">
        <v>80</v>
      </c>
      <c r="L28" t="s">
        <v>129</v>
      </c>
      <c r="M28" t="s">
        <v>7</v>
      </c>
      <c r="N28" s="4"/>
      <c r="O28" s="4"/>
      <c r="P28" s="4"/>
      <c r="Q28" s="4"/>
      <c r="R28" s="4"/>
      <c r="S28" s="4"/>
    </row>
    <row r="29" spans="1:20">
      <c r="A29" s="4"/>
      <c r="B29" s="4"/>
      <c r="C29" s="4"/>
      <c r="D29" s="4"/>
      <c r="E29" s="4"/>
      <c r="F29" s="4"/>
      <c r="G29" s="4"/>
      <c r="H29" s="4" t="s">
        <v>83</v>
      </c>
      <c r="I29" s="2" t="s">
        <v>58</v>
      </c>
      <c r="J29" s="4" t="s">
        <v>59</v>
      </c>
      <c r="K29" s="4"/>
      <c r="L29" t="s">
        <v>129</v>
      </c>
      <c r="M29" t="s">
        <v>7</v>
      </c>
      <c r="N29" s="4"/>
      <c r="O29" s="4"/>
      <c r="P29" s="4"/>
      <c r="Q29" s="4"/>
      <c r="R29" s="4"/>
      <c r="S29" s="4"/>
    </row>
    <row r="30" spans="1:20">
      <c r="A30" s="4"/>
      <c r="B30" s="4"/>
      <c r="C30" s="4"/>
      <c r="D30" s="4"/>
      <c r="E30" s="4"/>
      <c r="F30" s="4"/>
      <c r="G30" s="4"/>
      <c r="H30" s="4" t="s">
        <v>107</v>
      </c>
      <c r="I30" s="2" t="s">
        <v>58</v>
      </c>
      <c r="J30" s="26" t="s">
        <v>108</v>
      </c>
      <c r="L30" t="s">
        <v>129</v>
      </c>
      <c r="M30" t="s">
        <v>7</v>
      </c>
      <c r="N30" s="4"/>
      <c r="O30" s="4"/>
      <c r="P30" s="4"/>
      <c r="Q30" s="4"/>
      <c r="R30" s="4"/>
      <c r="S30" s="4"/>
    </row>
    <row ht="30" r="31" spans="1:20">
      <c r="A31" s="4"/>
      <c r="B31" s="4"/>
      <c r="C31" s="4"/>
      <c r="D31" s="4"/>
      <c r="E31" s="4"/>
      <c r="F31" s="4"/>
      <c r="G31" s="4"/>
      <c r="H31" s="4" t="s">
        <v>109</v>
      </c>
      <c r="I31" s="2" t="s">
        <v>51</v>
      </c>
      <c r="J31" s="4" t="s">
        <v>52</v>
      </c>
      <c r="K31" s="4" t="s">
        <v>53</v>
      </c>
      <c r="L31" t="s">
        <v>171</v>
      </c>
      <c r="M31" t="s">
        <v>177</v>
      </c>
      <c r="N31" s="4"/>
      <c r="O31" s="4"/>
      <c r="P31" s="4"/>
      <c r="Q31" s="4"/>
      <c r="R31" s="4"/>
      <c r="S31" s="4"/>
    </row>
    <row r="32" spans="1:20">
      <c r="A32" s="4"/>
      <c r="B32" s="4"/>
      <c r="C32" s="4"/>
      <c r="D32" s="4"/>
      <c r="E32" s="4"/>
      <c r="F32" s="4"/>
      <c r="G32" s="4"/>
      <c r="H32" s="4" t="s">
        <v>92</v>
      </c>
      <c r="I32" s="2" t="s">
        <v>50</v>
      </c>
      <c r="J32" s="4"/>
      <c r="K32" s="4"/>
      <c r="L32" t="s">
        <v>129</v>
      </c>
      <c r="M32" t="s">
        <v>7</v>
      </c>
      <c r="N32" s="4"/>
      <c r="O32" s="4"/>
      <c r="P32" s="4"/>
      <c r="Q32" s="4"/>
      <c r="R32" s="4"/>
      <c r="S32" s="4"/>
    </row>
  </sheetData>
  <autoFilter ref="A9:S32"/>
  <mergeCells count="2">
    <mergeCell ref="G8:M8"/>
    <mergeCell ref="N8:Q8"/>
  </mergeCells>
  <hyperlinks>
    <hyperlink r:id="rId1" ref="J11"/>
    <hyperlink r:id="rId2" ref="K14"/>
    <hyperlink r:id="rId3" ref="J20"/>
    <hyperlink r:id="rId4" ref="K22"/>
    <hyperlink r:id="rId5" ref="J26"/>
    <hyperlink r:id="rId6" ref="K28"/>
  </hyperlinks>
  <pageMargins bottom="0.75" footer="0.3" header="0.3" left="0.7" right="0.7" top="0.75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Config!$E$3:$E$187</xm:f>
          </x14:formula1>
          <xm:sqref>I11:I32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opLeftCell="F10" workbookViewId="0">
      <selection activeCell="F12" sqref="F12"/>
    </sheetView>
  </sheetViews>
  <sheetFormatPr defaultRowHeight="15" outlineLevelCol="1"/>
  <cols>
    <col min="1" max="1" customWidth="true" style="2" width="19.0" collapsed="true"/>
    <col min="2" max="2" customWidth="true" style="2" width="14.0" collapsed="true"/>
    <col min="3" max="3" customWidth="true" style="2" width="24.7109375" collapsed="true"/>
    <col min="4" max="4" customWidth="true" style="2" width="25.28515625" collapsed="true"/>
    <col min="5" max="5" customWidth="true" style="2" width="29.7109375" collapsed="true"/>
    <col min="6" max="6" customWidth="true" style="2" width="20.28515625" collapsed="true"/>
    <col min="7" max="7" customWidth="true" style="2" width="30.85546875" collapsed="true" outlineLevel="1"/>
    <col min="8" max="8" customWidth="true" style="2" width="28.5703125" collapsed="true" outlineLevel="1"/>
    <col min="9" max="9" customWidth="true" style="2" width="25.42578125" collapsed="true" outlineLevel="1"/>
    <col min="10" max="10" customWidth="true" style="2" width="25.7109375" collapsed="true" outlineLevel="1"/>
    <col min="11" max="11" customWidth="true" style="2" width="19.42578125" collapsed="true" outlineLevel="1"/>
    <col min="12" max="12" customWidth="true" style="2" width="14.85546875" collapsed="true" outlineLevel="1"/>
    <col min="13" max="13" customWidth="true" style="2" width="13.5703125" collapsed="true" outlineLevel="1"/>
    <col min="14" max="17" customWidth="true" style="2" width="13.28515625" collapsed="true"/>
    <col min="18" max="19" customWidth="true" style="2" width="12.7109375" collapsed="true"/>
    <col min="20" max="16384" style="2" width="9.140625" collapsed="true"/>
  </cols>
  <sheetData>
    <row customFormat="1" r="1" s="18" spans="1:20">
      <c r="G1" s="2"/>
      <c r="H1" s="2"/>
      <c r="I1" s="2"/>
      <c r="J1" s="2"/>
      <c r="K1" s="2"/>
      <c r="L1" s="2"/>
      <c r="R1" s="20"/>
    </row>
    <row customFormat="1" r="2" s="18" spans="1:20">
      <c r="G2" s="2"/>
      <c r="H2" s="2"/>
      <c r="I2" s="2"/>
      <c r="J2" s="2"/>
      <c r="K2" s="2"/>
      <c r="L2" s="2"/>
      <c r="R2" s="20"/>
    </row>
    <row r="3" spans="1:20">
      <c r="A3" s="16" t="s">
        <v>14</v>
      </c>
      <c r="B3" s="2" t="s">
        <v>24</v>
      </c>
      <c r="C3" s="16" t="s">
        <v>17</v>
      </c>
      <c r="D3" s="2" t="s">
        <v>24</v>
      </c>
      <c r="F3" s="16" t="s">
        <v>21</v>
      </c>
      <c r="N3" s="16" t="s">
        <v>46</v>
      </c>
      <c r="O3" s="16" t="s">
        <v>47</v>
      </c>
      <c r="P3" s="16" t="s">
        <v>8</v>
      </c>
      <c r="Q3" s="16" t="s">
        <v>48</v>
      </c>
    </row>
    <row r="4" spans="1:20">
      <c r="A4" s="16" t="s">
        <v>23</v>
      </c>
      <c r="B4" s="2" t="s">
        <v>26</v>
      </c>
      <c r="C4" s="16" t="s">
        <v>18</v>
      </c>
      <c r="D4" s="2" t="s">
        <v>25</v>
      </c>
      <c r="F4" s="16" t="s">
        <v>9</v>
      </c>
      <c r="G4" s="21">
        <f>COUNTIF($L$11:$L$600,"Pass")</f>
        <v>0</v>
      </c>
      <c r="N4" s="21">
        <f>COUNTIF($N$11:N$600,"Pass")</f>
        <v>1</v>
      </c>
      <c r="O4" s="21">
        <f>COUNTIF($O$11:O$600,"Pass")</f>
        <v>0</v>
      </c>
      <c r="P4" s="21">
        <f>COUNTIF($P$11:P$600,"Pass")</f>
        <v>0</v>
      </c>
      <c r="Q4" s="21">
        <f>COUNTIF($Q$11:Q$600,"Pass")</f>
        <v>0</v>
      </c>
    </row>
    <row r="5" spans="1:20">
      <c r="A5" s="16" t="s">
        <v>15</v>
      </c>
      <c r="B5" s="2" t="s">
        <v>27</v>
      </c>
      <c r="C5" s="16" t="s">
        <v>19</v>
      </c>
      <c r="D5" s="2" t="s">
        <v>27</v>
      </c>
      <c r="F5" s="16" t="s">
        <v>10</v>
      </c>
      <c r="G5" s="21">
        <f>COUNTIF($L$11:$L$600,"Fail")</f>
        <v>0</v>
      </c>
      <c r="N5" s="21">
        <f>COUNTIF($N$11:N$600,"Fail")</f>
        <v>0</v>
      </c>
      <c r="O5" s="21">
        <f>COUNTIF($O$11:$O$600,"Fail")</f>
        <v>1</v>
      </c>
      <c r="P5" s="21">
        <f>COUNTIF($P$11:$P$600,"Fail")</f>
        <v>0</v>
      </c>
      <c r="Q5" s="21">
        <f>COUNTIF($Q$11:$Q$600,"Fail")</f>
        <v>0</v>
      </c>
    </row>
    <row r="6" spans="1:20">
      <c r="A6" s="16" t="s">
        <v>16</v>
      </c>
      <c r="C6" s="16" t="s">
        <v>20</v>
      </c>
      <c r="D6" s="21">
        <f>COUNTIF($G$11:$G$600,"Yes")/COUNTA($A$11:$A$600)</f>
        <v>1</v>
      </c>
      <c r="F6" s="16" t="s">
        <v>22</v>
      </c>
      <c r="G6" s="21">
        <f>COUNTIF($L$13:$L$600,"Not Test")</f>
        <v>0</v>
      </c>
      <c r="N6" s="21">
        <f>COUNTIF($N$11:N$600,"Not Test")</f>
        <v>0</v>
      </c>
      <c r="O6" s="21">
        <f>COUNTIF($H$11:$H$600,"Not Test")</f>
        <v>0</v>
      </c>
      <c r="P6" s="21">
        <f>COUNTIF($P$11:$P$600,"Not Test")</f>
        <v>1</v>
      </c>
      <c r="Q6" s="21">
        <f>COUNTIF($Q$11:$Q$600,"Not Test")</f>
        <v>1</v>
      </c>
    </row>
    <row r="8" spans="1:20">
      <c r="G8" s="36" t="s">
        <v>39</v>
      </c>
      <c r="H8" s="36"/>
      <c r="I8" s="36"/>
      <c r="J8" s="36"/>
      <c r="K8" s="36"/>
      <c r="L8" s="36"/>
      <c r="M8" s="36"/>
      <c r="N8" s="37" t="s">
        <v>45</v>
      </c>
      <c r="O8" s="37"/>
      <c r="P8" s="37"/>
      <c r="Q8" s="37"/>
    </row>
    <row ht="30" r="9" spans="1:20">
      <c r="A9" s="16" t="s">
        <v>0</v>
      </c>
      <c r="B9" s="16" t="s">
        <v>42</v>
      </c>
      <c r="C9" s="16" t="s">
        <v>38</v>
      </c>
      <c r="D9" s="16" t="s">
        <v>37</v>
      </c>
      <c r="E9" s="16" t="s">
        <v>40</v>
      </c>
      <c r="F9" s="16" t="s">
        <v>13</v>
      </c>
      <c r="G9" s="16" t="s">
        <v>28</v>
      </c>
      <c r="H9" s="16" t="s">
        <v>1</v>
      </c>
      <c r="I9" s="16" t="s">
        <v>2</v>
      </c>
      <c r="J9" s="16" t="s">
        <v>3</v>
      </c>
      <c r="K9" s="16" t="s">
        <v>4</v>
      </c>
      <c r="L9" s="16" t="s">
        <v>41</v>
      </c>
      <c r="M9" s="16" t="s">
        <v>6</v>
      </c>
      <c r="N9" s="16" t="s">
        <v>46</v>
      </c>
      <c r="O9" s="16" t="s">
        <v>47</v>
      </c>
      <c r="P9" s="16" t="s">
        <v>8</v>
      </c>
      <c r="Q9" s="16" t="s">
        <v>48</v>
      </c>
      <c r="R9" s="16" t="s">
        <v>43</v>
      </c>
      <c r="S9" s="16" t="s">
        <v>44</v>
      </c>
    </row>
    <row r="10" spans="1:20">
      <c r="A10" s="17" t="s">
        <v>12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ht="60" r="11" spans="1:20">
      <c r="A11" s="18" t="s">
        <v>110</v>
      </c>
      <c r="B11" s="2" t="s">
        <v>7</v>
      </c>
      <c r="C11" s="18" t="s">
        <v>111</v>
      </c>
      <c r="D11" s="18" t="s">
        <v>178</v>
      </c>
      <c r="E11" s="18"/>
      <c r="F11" s="28" t="s">
        <v>85</v>
      </c>
      <c r="G11" s="2" t="s">
        <v>29</v>
      </c>
      <c r="H11" s="2" t="s">
        <v>179</v>
      </c>
      <c r="I11" s="2" t="s">
        <v>54</v>
      </c>
      <c r="J11" s="3" t="s">
        <v>180</v>
      </c>
      <c r="K11" s="2" t="s">
        <v>195</v>
      </c>
      <c r="L11" t="s">
        <v>129</v>
      </c>
      <c r="M11" t="s">
        <v>7</v>
      </c>
      <c r="N11" s="2" t="s">
        <v>9</v>
      </c>
      <c r="O11" s="2" t="s">
        <v>10</v>
      </c>
      <c r="P11" s="2" t="s">
        <v>49</v>
      </c>
      <c r="Q11" s="2" t="s">
        <v>49</v>
      </c>
      <c r="R11" s="19">
        <v>42720</v>
      </c>
      <c r="S11" s="2" t="s">
        <v>7</v>
      </c>
    </row>
    <row r="12" spans="1:20">
      <c r="A12" s="18"/>
      <c r="C12" s="18"/>
      <c r="D12" s="18"/>
      <c r="E12" s="18"/>
      <c r="F12" s="18"/>
      <c r="H12" s="4" t="s">
        <v>182</v>
      </c>
      <c r="I12" s="2" t="s">
        <v>54</v>
      </c>
      <c r="J12" s="4" t="s">
        <v>181</v>
      </c>
      <c r="K12" s="25" t="s">
        <v>185</v>
      </c>
      <c r="L12" t="s">
        <v>129</v>
      </c>
      <c r="M12" t="s">
        <v>7</v>
      </c>
      <c r="R12" s="19"/>
    </row>
    <row customFormat="1" r="13" s="2" spans="1:20">
      <c r="H13" s="4" t="s">
        <v>183</v>
      </c>
      <c r="I13" s="2" t="s">
        <v>58</v>
      </c>
      <c r="J13" s="4" t="s">
        <v>184</v>
      </c>
      <c r="K13" s="23"/>
      <c r="L13" t="s">
        <v>129</v>
      </c>
      <c r="M13" t="s">
        <v>7</v>
      </c>
    </row>
    <row customFormat="1" r="14" s="2" spans="1:20">
      <c r="H14" s="4" t="s">
        <v>196</v>
      </c>
      <c r="I14" s="2" t="s">
        <v>61</v>
      </c>
      <c r="J14" s="4"/>
      <c r="K14" s="23">
        <v>10</v>
      </c>
      <c r="L14" t="s">
        <v>129</v>
      </c>
      <c r="M14" t="s">
        <v>7</v>
      </c>
    </row>
    <row customFormat="1" r="15" s="2" spans="1:20">
      <c r="H15" s="4" t="s">
        <v>187</v>
      </c>
      <c r="I15" s="2" t="s">
        <v>51</v>
      </c>
      <c r="J15" s="4" t="s">
        <v>186</v>
      </c>
      <c r="K15" s="4" t="s">
        <v>188</v>
      </c>
      <c r="L15" t="s">
        <v>129</v>
      </c>
      <c r="M15" t="s">
        <v>7</v>
      </c>
    </row>
    <row customFormat="1" r="16" s="2" spans="1:20">
      <c r="L16"/>
      <c r="M16" t="s">
        <v>7</v>
      </c>
    </row>
    <row customFormat="1" r="17" s="2" spans="1:20">
      <c r="L17"/>
      <c r="M17" t="s">
        <v>7</v>
      </c>
    </row>
    <row customFormat="1" r="18" s="2" spans="1:20">
      <c r="L18"/>
      <c r="M18" t="s">
        <v>7</v>
      </c>
    </row>
    <row customFormat="1" r="19" s="2" spans="1:20">
      <c r="L19"/>
      <c r="M19" t="s">
        <v>7</v>
      </c>
    </row>
    <row customFormat="1" r="20" s="2" spans="1:20">
      <c r="L20"/>
      <c r="M20" t="s">
        <v>7</v>
      </c>
    </row>
    <row customFormat="1" r="21" s="2" spans="1:20">
      <c r="L21"/>
      <c r="M21" t="s">
        <v>7</v>
      </c>
    </row>
    <row customFormat="1" r="22" s="2" spans="1:20">
      <c r="L22"/>
      <c r="M22" t="s">
        <v>7</v>
      </c>
    </row>
    <row customFormat="1" ht="409.6" r="23" s="2" spans="1:20">
      <c r="L23"/>
      <c r="M23" t="s">
        <v>7</v>
      </c>
    </row>
    <row customFormat="1" ht="409.6" r="24" s="2" spans="1:20">
      <c r="L24"/>
      <c r="M24" t="s">
        <v>7</v>
      </c>
    </row>
    <row customFormat="1" ht="409.6" r="25" s="2" spans="1:20">
      <c r="L25"/>
      <c r="M25" t="s">
        <v>7</v>
      </c>
    </row>
    <row customFormat="1" ht="409.6" r="26" s="2" spans="1:20">
      <c r="L26"/>
      <c r="M26" t="s">
        <v>7</v>
      </c>
    </row>
  </sheetData>
  <mergeCells count="2">
    <mergeCell ref="N8:Q8"/>
    <mergeCell ref="G8:M8"/>
  </mergeCells>
  <conditionalFormatting sqref="G11:G12">
    <cfRule dxfId="14" operator="containsText" priority="10" text="No" type="containsText">
      <formula>NOT(ISERROR(SEARCH("No",G11)))</formula>
    </cfRule>
    <cfRule dxfId="13" operator="containsText" priority="11" text="Yes" type="containsText">
      <formula>NOT(ISERROR(SEARCH("Yes",G11)))</formula>
    </cfRule>
    <cfRule dxfId="12" operator="containsText" priority="25" text="Pass" type="containsText">
      <formula>NOT(ISERROR(SEARCH("Pass",G11)))</formula>
    </cfRule>
  </conditionalFormatting>
  <conditionalFormatting sqref="N11:N12">
    <cfRule dxfId="11" operator="containsText" priority="21" text="Not Test" type="containsText">
      <formula>NOT(ISERROR(SEARCH("Not Test",N11)))</formula>
    </cfRule>
    <cfRule dxfId="10" operator="containsText" priority="22" text="Fail" type="containsText">
      <formula>NOT(ISERROR(SEARCH("Fail",N11)))</formula>
    </cfRule>
    <cfRule dxfId="9" operator="containsText" priority="23" text="Pass" type="containsText">
      <formula>NOT(ISERROR(SEARCH("Pass",N11)))</formula>
    </cfRule>
  </conditionalFormatting>
  <conditionalFormatting sqref="O11:P12">
    <cfRule dxfId="8" operator="containsText" priority="18" text="Not Test" type="containsText">
      <formula>NOT(ISERROR(SEARCH("Not Test",O11)))</formula>
    </cfRule>
    <cfRule dxfId="7" operator="containsText" priority="19" text="Fail" type="containsText">
      <formula>NOT(ISERROR(SEARCH("Fail",O11)))</formula>
    </cfRule>
    <cfRule dxfId="6" operator="containsText" priority="20" text="Pass" type="containsText">
      <formula>NOT(ISERROR(SEARCH("Pass",O11)))</formula>
    </cfRule>
  </conditionalFormatting>
  <conditionalFormatting sqref="Q11:Q12">
    <cfRule dxfId="5" operator="containsText" priority="12" text="Not Test" type="containsText">
      <formula>NOT(ISERROR(SEARCH("Not Test",Q11)))</formula>
    </cfRule>
    <cfRule dxfId="4" operator="containsText" priority="13" text="Fail" type="containsText">
      <formula>NOT(ISERROR(SEARCH("Fail",Q11)))</formula>
    </cfRule>
    <cfRule dxfId="3" operator="containsText" priority="14" text="Pass" type="containsText">
      <formula>NOT(ISERROR(SEARCH("Pass",Q11)))</formula>
    </cfRule>
  </conditionalFormatting>
  <conditionalFormatting sqref="G13:G14">
    <cfRule dxfId="2" operator="containsText" priority="4" text="No" type="containsText">
      <formula>NOT(ISERROR(SEARCH("No",G13)))</formula>
    </cfRule>
    <cfRule dxfId="1" operator="containsText" priority="5" text="Yes" type="containsText">
      <formula>NOT(ISERROR(SEARCH("Yes",G13)))</formula>
    </cfRule>
    <cfRule dxfId="0" operator="containsText" priority="6" text="Pass" type="containsText">
      <formula>NOT(ISERROR(SEARCH("Pass",G13)))</formula>
    </cfRule>
  </conditionalFormatting>
  <dataValidations count="2">
    <dataValidation allowBlank="1" showErrorMessage="1" showInputMessage="1" sqref="N11:Q12" type="list">
      <formula1>"Fail, Pass,Not Test"</formula1>
    </dataValidation>
    <dataValidation allowBlank="1" showErrorMessage="1" showInputMessage="1" sqref="G11:G14" type="list">
      <formula1>"Yes, No"</formula1>
    </dataValidation>
  </dataValidations>
  <pageMargins bottom="0.75" footer="0.3" header="0.3" left="0.7" right="0.7" top="0.7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Config!$E$3:$E$187</xm:f>
          </x14:formula1>
          <xm:sqref>I11:I28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Summary</vt:lpstr>
      <vt:lpstr>Guideline</vt:lpstr>
      <vt:lpstr>Config</vt:lpstr>
      <vt:lpstr>LOGIN</vt:lpstr>
      <vt:lpstr>PRESENTATION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2017-01-18T04:08:12Z</dcterms:modified>
</cp:coreProperties>
</file>