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940" windowHeight="2955" activeTab="2"/>
  </bookViews>
  <sheets>
    <sheet name="Summary" sheetId="3" r:id="rId1"/>
    <sheet name="Guideline" sheetId="5" r:id="rId2"/>
    <sheet name="Config" sheetId="4" r:id="rId3"/>
    <sheet name="LOGIN" sheetId="6" r:id="rId4"/>
    <sheet name="Sheet1" sheetId="7" r:id="rId5"/>
    <sheet name="PRESENTATION" sheetId="2" r:id="rId6"/>
  </sheets>
  <externalReferences>
    <externalReference r:id="rId7"/>
  </externalReferences>
  <definedNames>
    <definedName name="_xlnm._FilterDatabase" localSheetId="3" hidden="1">LOGIN!$A$9:$S$30</definedName>
    <definedName name="TC_BE_006">'[1]Back-End'!#REF!</definedName>
    <definedName name="TC_BE_020">'[1]Back-End'!#REF!</definedName>
  </definedNames>
  <calcPr calcId="152511"/>
</workbook>
</file>

<file path=xl/calcChain.xml><?xml version="1.0" encoding="utf-8"?>
<calcChain xmlns="http://schemas.openxmlformats.org/spreadsheetml/2006/main">
  <c r="Q6" i="2" l="1"/>
  <c r="P6" i="2"/>
  <c r="O6" i="2"/>
  <c r="N6" i="2"/>
  <c r="G6" i="2"/>
  <c r="D6" i="2"/>
  <c r="Q5" i="2"/>
  <c r="P5" i="2"/>
  <c r="O5" i="2"/>
  <c r="N5" i="2"/>
  <c r="G5" i="2"/>
  <c r="Q4" i="2"/>
  <c r="P4" i="2"/>
  <c r="O4" i="2"/>
  <c r="N4" i="2"/>
  <c r="G4" i="2"/>
  <c r="Q6" i="7"/>
  <c r="P6" i="7"/>
  <c r="O6" i="7"/>
  <c r="N6" i="7"/>
  <c r="G6" i="7"/>
  <c r="D6" i="7"/>
  <c r="Q5" i="7"/>
  <c r="P5" i="7"/>
  <c r="O5" i="7"/>
  <c r="N5" i="7"/>
  <c r="G5" i="7"/>
  <c r="Q4" i="7"/>
  <c r="P4" i="7"/>
  <c r="O4" i="7"/>
  <c r="N4" i="7"/>
  <c r="G4" i="7"/>
  <c r="Q6" i="6"/>
  <c r="P6" i="6"/>
  <c r="O6" i="6"/>
  <c r="N6" i="6"/>
  <c r="G6" i="6"/>
  <c r="D6" i="6"/>
  <c r="Q5" i="6"/>
  <c r="P5" i="6"/>
  <c r="O5" i="6"/>
  <c r="N5" i="6"/>
  <c r="G5" i="6"/>
  <c r="Q4" i="6"/>
  <c r="P4" i="6"/>
  <c r="O4" i="6"/>
  <c r="N4" i="6"/>
  <c r="G4" i="6"/>
  <c r="D7" i="3"/>
</calcChain>
</file>

<file path=xl/sharedStrings.xml><?xml version="1.0" encoding="utf-8"?>
<sst xmlns="http://schemas.openxmlformats.org/spreadsheetml/2006/main" count="458" uniqueCount="204">
  <si>
    <t>ID</t>
  </si>
  <si>
    <t>STEPS</t>
  </si>
  <si>
    <t>ACTION</t>
  </si>
  <si>
    <t>TARGET</t>
  </si>
  <si>
    <t>VALUE</t>
  </si>
  <si>
    <t>open</t>
  </si>
  <si>
    <t>LOG</t>
  </si>
  <si>
    <t/>
  </si>
  <si>
    <t>IE</t>
  </si>
  <si>
    <t>Pass</t>
  </si>
  <si>
    <t>Fail</t>
  </si>
  <si>
    <t>Date Tested</t>
  </si>
  <si>
    <t>http://10.1.2.34:8080/cms/</t>
  </si>
  <si>
    <t>Add Presentation</t>
  </si>
  <si>
    <t>EXPECTED</t>
  </si>
  <si>
    <t>Project Name</t>
  </si>
  <si>
    <t>Creator</t>
  </si>
  <si>
    <t>Refer</t>
  </si>
  <si>
    <t>Project Code</t>
  </si>
  <si>
    <t>Feature code</t>
  </si>
  <si>
    <t>Tested by</t>
  </si>
  <si>
    <t xml:space="preserve"> Automation test(%)</t>
  </si>
  <si>
    <t>Browser/Devices</t>
  </si>
  <si>
    <t>Not test</t>
  </si>
  <si>
    <t>Feature Name</t>
  </si>
  <si>
    <t>TCMAPS</t>
  </si>
  <si>
    <t>PRESENTATION</t>
  </si>
  <si>
    <t>Presentation</t>
  </si>
  <si>
    <t>Nhi</t>
  </si>
  <si>
    <t>IS AUTOMATED</t>
  </si>
  <si>
    <t>Yes</t>
  </si>
  <si>
    <t>Test Case Document - Summary</t>
  </si>
  <si>
    <t>Created By</t>
  </si>
  <si>
    <t>Reviewed By</t>
  </si>
  <si>
    <t>Version No.</t>
  </si>
  <si>
    <t>Script Name</t>
  </si>
  <si>
    <t>Tester</t>
  </si>
  <si>
    <t>Test Pass (%)</t>
  </si>
  <si>
    <t>MANUAL STEPS</t>
  </si>
  <si>
    <t>TEST DESC</t>
  </si>
  <si>
    <t>AUTOMATION</t>
  </si>
  <si>
    <t>TEST DATA</t>
  </si>
  <si>
    <t>AUTOMATION RESULTS</t>
  </si>
  <si>
    <t>DOCUMENT REFERENCES</t>
  </si>
  <si>
    <t>DATE</t>
  </si>
  <si>
    <t>COMMENTS</t>
  </si>
  <si>
    <t>ROUND 1</t>
  </si>
  <si>
    <t>FIREFOX</t>
  </si>
  <si>
    <t>CHROME</t>
  </si>
  <si>
    <t>SAFARI</t>
  </si>
  <si>
    <t>Not Test</t>
  </si>
  <si>
    <t>quit</t>
  </si>
  <si>
    <t>verifyTextPresent</t>
  </si>
  <si>
    <t>css=div.leafTitle</t>
  </si>
  <si>
    <t>Content Management System</t>
  </si>
  <si>
    <t>type</t>
  </si>
  <si>
    <t>000018325</t>
  </si>
  <si>
    <t>name=username</t>
  </si>
  <si>
    <t>name=password</t>
  </si>
  <si>
    <t>click</t>
  </si>
  <si>
    <t>css=button.leafButton</t>
  </si>
  <si>
    <t>Common Data</t>
  </si>
  <si>
    <t>URL</t>
  </si>
  <si>
    <t>delay</t>
  </si>
  <si>
    <t>ACTIONS LIST</t>
  </si>
  <si>
    <t>KEY</t>
  </si>
  <si>
    <t>DESCRIPTION</t>
  </si>
  <si>
    <t>NAME</t>
  </si>
  <si>
    <t>assertText</t>
  </si>
  <si>
    <t>assertTitle</t>
  </si>
  <si>
    <t>back</t>
  </si>
  <si>
    <t>clear</t>
  </si>
  <si>
    <t>close</t>
  </si>
  <si>
    <t>getText</t>
  </si>
  <si>
    <t>getValue</t>
  </si>
  <si>
    <t>refresh</t>
  </si>
  <si>
    <t>submit</t>
  </si>
  <si>
    <t>selectByIndex</t>
  </si>
  <si>
    <t>selectByText</t>
  </si>
  <si>
    <t>selectByValue</t>
  </si>
  <si>
    <t>verifyDropdownSelectedText</t>
  </si>
  <si>
    <t>verifyTitle</t>
  </si>
  <si>
    <t>Open CMS page</t>
  </si>
  <si>
    <t>abc@123456</t>
  </si>
  <si>
    <t>Input valid username</t>
  </si>
  <si>
    <t>Input valid password</t>
  </si>
  <si>
    <t>Click on [Submit] button</t>
  </si>
  <si>
    <t>LOGIN_001</t>
  </si>
  <si>
    <t>Login successfully</t>
  </si>
  <si>
    <t>1. Open CMS page: http://10.1.2.34:8080/cms
2. Input valid username &amp; password
3. Click on [Submit] button</t>
  </si>
  <si>
    <t>- username = 000018325
- Password = abc@123456</t>
  </si>
  <si>
    <t>- Login successfully
- Redirect to [Presentation List] page</t>
  </si>
  <si>
    <t>css=div.panel-heading</t>
  </si>
  <si>
    <t>Verify [Presenation List] page title</t>
  </si>
  <si>
    <t>Presentation List</t>
  </si>
  <si>
    <t>Quit page</t>
  </si>
  <si>
    <t>LOGIN_002</t>
  </si>
  <si>
    <t>Login with invalid username</t>
  </si>
  <si>
    <t>1. Open CMS page: http://10.1.2.34:8080/cms
2. Input invalid username 
3. Input invalid password
4. Click on [Submit] button</t>
  </si>
  <si>
    <t>- username = 0000183251
- Password = abc@1234561</t>
  </si>
  <si>
    <t>- Login unsuccessfully
- Error message displayed</t>
  </si>
  <si>
    <t>Verify error message displayed</t>
  </si>
  <si>
    <t>id=annotationBox</t>
  </si>
  <si>
    <t>Note : Wrong user name or password!</t>
  </si>
  <si>
    <t>0000183251</t>
  </si>
  <si>
    <t>abc@1234561</t>
  </si>
  <si>
    <t>Login</t>
  </si>
  <si>
    <t>Logout</t>
  </si>
  <si>
    <t>1. Login successfully
3. Click on [Logout] button</t>
  </si>
  <si>
    <t>- Logout successfully
- Redirect to Login page</t>
  </si>
  <si>
    <t>Click on [Login] button</t>
  </si>
  <si>
    <t>link=Logout</t>
  </si>
  <si>
    <t>Verify [Login] page title</t>
  </si>
  <si>
    <t>name=add</t>
  </si>
  <si>
    <t>Click on [Add] button</t>
  </si>
  <si>
    <t>xpath=//button[@type='button']</t>
  </si>
  <si>
    <t>Click on [Category] combo-box</t>
  </si>
  <si>
    <t>Select category = Promotions</t>
  </si>
  <si>
    <t>css=label.checkbox</t>
  </si>
  <si>
    <t>Click on [Category] combo-box to collapse</t>
  </si>
  <si>
    <t>Input [Title]</t>
  </si>
  <si>
    <t>id=txtTitle</t>
  </si>
  <si>
    <t>Nissan T-Trail</t>
  </si>
  <si>
    <t>Input [Description]</t>
  </si>
  <si>
    <t>id=txtDesc</t>
  </si>
  <si>
    <t>New version</t>
  </si>
  <si>
    <t>Click on [Cancel] button</t>
  </si>
  <si>
    <t>id=cancel</t>
  </si>
  <si>
    <t>PRE_001</t>
  </si>
  <si>
    <t>Cancel adding presentation</t>
  </si>
  <si>
    <t>1. Login 
2. Click on [Add] button to add presentation
3. Select Category
4. Enter [Title] &amp; [Description]
5. Click on [Cancel] button</t>
  </si>
  <si>
    <t>Category = Promotion</t>
  </si>
  <si>
    <t>- Presentation is not added
- Return to [Presentation List] page</t>
  </si>
  <si>
    <t>verifyTextContain</t>
  </si>
  <si>
    <t>verifyDefaultAlert</t>
  </si>
  <si>
    <t>verifyURL</t>
  </si>
  <si>
    <t>isNotSelected</t>
  </si>
  <si>
    <t>isSelected</t>
  </si>
  <si>
    <t>isDisplayed</t>
  </si>
  <si>
    <t>isNotDisplayed</t>
  </si>
  <si>
    <t>isEnable</t>
  </si>
  <si>
    <t>isDisable</t>
  </si>
  <si>
    <t>id=pictureFile</t>
  </si>
  <si>
    <t>Click on [Browser] button to upload image</t>
  </si>
  <si>
    <t>selectImage</t>
  </si>
  <si>
    <t>Wait for uploading</t>
  </si>
  <si>
    <t>Select a image to upload</t>
  </si>
  <si>
    <t>clickJS</t>
  </si>
  <si>
    <t>LOGIN_004</t>
  </si>
  <si>
    <t>LOGIN_003</t>
  </si>
  <si>
    <t>Login without entering username &amp; password</t>
  </si>
  <si>
    <t>1. Open page
2. Don't enter username &amp; password
3. Click on [Submit] button</t>
  </si>
  <si>
    <t>No</t>
  </si>
  <si>
    <t>PASSED</t>
  </si>
  <si>
    <t>Assert between text values</t>
  </si>
  <si>
    <t>Assert page title</t>
  </si>
  <si>
    <t>Back to previous page. Like clicking on [Back] button on browser task bar</t>
  </si>
  <si>
    <t>Clear text from an input box</t>
  </si>
  <si>
    <t>Click on a button, checkbox or radio box</t>
  </si>
  <si>
    <t>Click on a button, checkbox or radio box using JavaScript</t>
  </si>
  <si>
    <t>Close browser</t>
  </si>
  <si>
    <t>Delay for seconds before doing next action</t>
  </si>
  <si>
    <t>Get text from a tag</t>
  </si>
  <si>
    <t>Get value in an input box</t>
  </si>
  <si>
    <t>Check if item is enable</t>
  </si>
  <si>
    <t>Check if item is disable</t>
  </si>
  <si>
    <t>Check if item is displayed</t>
  </si>
  <si>
    <t>Check if item is NOT displayed</t>
  </si>
  <si>
    <t xml:space="preserve">Check if checkbox is NOT selected </t>
  </si>
  <si>
    <t>Check if checkbox is selected</t>
  </si>
  <si>
    <t>Open browser</t>
  </si>
  <si>
    <t>Quit browser</t>
  </si>
  <si>
    <t>Refresh the page</t>
  </si>
  <si>
    <t>Select dropdown list by Index</t>
  </si>
  <si>
    <t>Select dropdown list by Text</t>
  </si>
  <si>
    <t>Select Dropdown list by Value</t>
  </si>
  <si>
    <t>Submit data</t>
  </si>
  <si>
    <t>Type key to an input field</t>
  </si>
  <si>
    <t>Verify content displayed on default alert of browser</t>
  </si>
  <si>
    <t>Verify selected text in dropdown list</t>
  </si>
  <si>
    <t>Verify if text is contained in returned string</t>
  </si>
  <si>
    <t>Verify if text is presented</t>
  </si>
  <si>
    <t>Verify page title</t>
  </si>
  <si>
    <t>Verify if current URL address is correct</t>
  </si>
  <si>
    <t>SUNNY.png</t>
  </si>
  <si>
    <t>Open page</t>
  </si>
  <si>
    <t>verifyListValue</t>
  </si>
  <si>
    <t>Get list</t>
  </si>
  <si>
    <t>http://www.vietjetair.com/Sites/Web/vi-VN/Home</t>
  </si>
  <si>
    <t>id=ctl00_UcHeaderV31_DrLang</t>
  </si>
  <si>
    <t>Quit</t>
  </si>
  <si>
    <t>Verify if returned values list are matched with expectation. 
If expected list is more than 1 element, Addd '@' char before the second element and elements are separated by comma (Ex: Jan,@Feb,@Mar,@Apr)</t>
  </si>
  <si>
    <t>Tiếng Việt,@English,@ภาษาไทย,@한국어 (o),@简体中文,@繁體中文</t>
  </si>
  <si>
    <t>Environment</t>
  </si>
  <si>
    <t>OS</t>
  </si>
  <si>
    <t>Windows</t>
  </si>
  <si>
    <t>Browsers</t>
  </si>
  <si>
    <t>Processor</t>
  </si>
  <si>
    <t>x64</t>
  </si>
  <si>
    <t>clearCookies</t>
  </si>
  <si>
    <t>Clear all cookies</t>
  </si>
  <si>
    <t>clearCookiesName</t>
  </si>
  <si>
    <t>Clear cookies by name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</si>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</sst>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9"/>
      <color rgb="FF0033CC"/>
      <name val="Quattrocento Sans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8E7EE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8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2" xfId="0" applyBorder="1" applyAlignment="1">
      <alignment wrapText="1"/>
    </xf>
    <xf numFmtId="0" fontId="1" fillId="0" borderId="2" xfId="1" applyBorder="1" applyAlignment="1">
      <alignment wrapText="1"/>
    </xf>
    <xf numFmtId="0" fontId="0" fillId="0" borderId="2" xfId="0" applyBorder="1"/>
    <xf numFmtId="0" fontId="0" fillId="2" borderId="6" xfId="0" applyFill="1" applyBorder="1"/>
    <xf numFmtId="0" fontId="0" fillId="2" borderId="4" xfId="0" applyFill="1" applyBorder="1"/>
    <xf numFmtId="0" fontId="4" fillId="2" borderId="7" xfId="0" applyFont="1" applyFill="1" applyBorder="1" applyAlignment="1">
      <alignment horizontal="centerContinuous"/>
    </xf>
    <xf numFmtId="0" fontId="4" fillId="2" borderId="8" xfId="0" applyFont="1" applyFill="1" applyBorder="1" applyAlignment="1">
      <alignment horizontal="centerContinuous"/>
    </xf>
    <xf numFmtId="0" fontId="0" fillId="2" borderId="5" xfId="0" applyFill="1" applyBorder="1"/>
    <xf numFmtId="0" fontId="4" fillId="4" borderId="1" xfId="0" applyFont="1" applyFill="1" applyBorder="1"/>
    <xf numFmtId="0" fontId="4" fillId="4" borderId="3" xfId="0" applyFont="1" applyFill="1" applyBorder="1"/>
    <xf numFmtId="0" fontId="4" fillId="4" borderId="6" xfId="0" applyFont="1" applyFill="1" applyBorder="1" applyAlignment="1">
      <alignment horizontal="left"/>
    </xf>
    <xf numFmtId="0" fontId="4" fillId="4" borderId="4" xfId="0" applyFont="1" applyFill="1" applyBorder="1"/>
    <xf numFmtId="0" fontId="4" fillId="4" borderId="2" xfId="0" applyFont="1" applyFill="1" applyBorder="1"/>
    <xf numFmtId="9" fontId="1" fillId="0" borderId="2" xfId="1" applyNumberFormat="1" applyBorder="1"/>
    <xf numFmtId="0" fontId="0" fillId="5" borderId="2" xfId="0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0" borderId="2" xfId="0" applyBorder="1" applyAlignment="1">
      <alignment vertical="top" wrapText="1"/>
    </xf>
    <xf numFmtId="14" fontId="0" fillId="0" borderId="2" xfId="0" applyNumberFormat="1" applyBorder="1" applyAlignment="1">
      <alignment wrapText="1"/>
    </xf>
    <xf numFmtId="0" fontId="3" fillId="0" borderId="2" xfId="0" applyFont="1" applyBorder="1" applyAlignment="1">
      <alignment vertical="top" wrapText="1"/>
    </xf>
    <xf numFmtId="9" fontId="6" fillId="3" borderId="2" xfId="0" applyNumberFormat="1" applyFont="1" applyFill="1" applyBorder="1" applyAlignment="1">
      <alignment horizontal="left" vertical="center" wrapText="1"/>
    </xf>
    <xf numFmtId="0" fontId="0" fillId="0" borderId="2" xfId="0" quotePrefix="1" applyBorder="1" applyAlignment="1">
      <alignment wrapText="1"/>
    </xf>
    <xf numFmtId="0" fontId="1" fillId="0" borderId="2" xfId="1" applyBorder="1"/>
    <xf numFmtId="0" fontId="0" fillId="0" borderId="9" xfId="0" applyBorder="1" applyAlignment="1">
      <alignment wrapText="1"/>
    </xf>
    <xf numFmtId="0" fontId="0" fillId="0" borderId="2" xfId="0" quotePrefix="1" applyBorder="1"/>
    <xf numFmtId="0" fontId="0" fillId="0" borderId="10" xfId="0" applyFill="1" applyBorder="1"/>
    <xf numFmtId="0" fontId="0" fillId="0" borderId="2" xfId="0" applyFill="1" applyBorder="1"/>
    <xf numFmtId="0" fontId="0" fillId="0" borderId="2" xfId="0" quotePrefix="1" applyBorder="1" applyAlignment="1">
      <alignment vertical="top" wrapText="1"/>
    </xf>
    <xf numFmtId="0" fontId="7" fillId="0" borderId="2" xfId="0" applyFont="1" applyBorder="1" applyAlignment="1">
      <alignment horizontal="center" vertical="center"/>
    </xf>
    <xf numFmtId="0" fontId="0" fillId="0" borderId="11" xfId="0" applyBorder="1"/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6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3" xfId="2"/>
  </cellStyles>
  <dxfs count="15">
    <dxf>
      <font>
        <b val="0"/>
        <i val="0"/>
      </font>
      <fill>
        <patternFill>
          <fgColor rgb="FF00B050"/>
        </patternFill>
      </fill>
    </dxf>
    <dxf>
      <font>
        <b val="0"/>
        <i val="0"/>
        <color theme="3" tint="-0.24994659260841701"/>
      </font>
    </dxf>
    <dxf>
      <font>
        <color rgb="FFFF3300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 val="0"/>
        <i val="0"/>
      </font>
      <fill>
        <patternFill>
          <fgColor rgb="FF00B050"/>
        </patternFill>
      </fill>
    </dxf>
    <dxf>
      <font>
        <b val="0"/>
        <i val="0"/>
        <color theme="3" tint="-0.24994659260841701"/>
      </font>
    </dxf>
    <dxf>
      <font>
        <color rgb="FFFF3300"/>
      </font>
    </dxf>
  </dxfs>
  <tableStyles count="0" defaultTableStyle="TableStyleMedium2" defaultPivotStyle="PivotStyleMedium9"/>
  <colors>
    <mruColors>
      <color rgb="FFFF3300"/>
      <color rgb="FFFFFF00"/>
      <color rgb="FF006C31"/>
      <color rgb="FFC8E7EE"/>
      <color rgb="FF70BFD2"/>
      <color rgb="FF31E3D2"/>
      <color rgb="FF3EA9C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inhi.cao\AppData\Roaming\Skype\My%20Skype%20Received%20Files\Mayflower_Integration%20Test%20Case_P1_v1.4_20161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History"/>
      <sheetName val="Summary"/>
      <sheetName val="Template History"/>
      <sheetName val="Search Criteria "/>
      <sheetName val="Search Result"/>
      <sheetName val="Traveller's Info"/>
      <sheetName val="Booking Summary &amp; Payment"/>
      <sheetName val="Booking Confirmation"/>
      <sheetName val="Email Confirmation"/>
      <sheetName val="Member"/>
      <sheetName val="Other Pages"/>
      <sheetName val="Back-End"/>
      <sheetName val="Email Template "/>
      <sheetName val="Airline"/>
      <sheetName val="Testing environment"/>
      <sheetName val="Te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.2.34:8080/cm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2.34:8080/cms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bc@123456" TargetMode="External"/><Relationship Id="rId1" Type="http://schemas.openxmlformats.org/officeDocument/2006/relationships/hyperlink" Target="http://10.1.2.34:8080/cms/" TargetMode="External"/><Relationship Id="rId6" Type="http://schemas.openxmlformats.org/officeDocument/2006/relationships/hyperlink" Target="mailto:abc@123456" TargetMode="External"/><Relationship Id="rId5" Type="http://schemas.openxmlformats.org/officeDocument/2006/relationships/hyperlink" Target="http://10.1.2.34:8080/cms/" TargetMode="External"/><Relationship Id="rId4" Type="http://schemas.openxmlformats.org/officeDocument/2006/relationships/hyperlink" Target="mailto:abc@123456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ietjetair.com/Sites/Web/vi-VN/Hom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bc@123456" TargetMode="External"/><Relationship Id="rId1" Type="http://schemas.openxmlformats.org/officeDocument/2006/relationships/hyperlink" Target="http://10.1.2.34:8080/c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workbookViewId="0">
      <selection activeCell="B7" sqref="B7"/>
    </sheetView>
  </sheetViews>
  <sheetFormatPr defaultRowHeight="15"/>
  <cols>
    <col min="1" max="1" width="16.5703125" customWidth="1" collapsed="1"/>
    <col min="2" max="2" width="29.42578125" customWidth="1" collapsed="1"/>
    <col min="3" max="3" width="18.140625" customWidth="1" collapsed="1"/>
    <col min="4" max="4" width="24.42578125" customWidth="1" collapsed="1"/>
    <col min="5" max="5" width="24.85546875" customWidth="1" collapsed="1"/>
    <col min="6" max="6" width="38" customWidth="1" collapsed="1"/>
  </cols>
  <sheetData>
    <row r="1" spans="1:6" ht="36.75" customHeight="1">
      <c r="A1" s="1" t="s">
        <v>31</v>
      </c>
      <c r="B1" s="1"/>
    </row>
    <row r="2" spans="1:6" ht="15.75" thickBot="1"/>
    <row r="3" spans="1:6">
      <c r="A3" s="10" t="s">
        <v>18</v>
      </c>
      <c r="B3" s="5" t="s">
        <v>25</v>
      </c>
      <c r="C3" s="12" t="s">
        <v>15</v>
      </c>
      <c r="D3" s="7" t="s">
        <v>25</v>
      </c>
      <c r="E3" s="7"/>
      <c r="F3" s="8"/>
    </row>
    <row r="4" spans="1:6" ht="15.75" thickBot="1">
      <c r="A4" s="11" t="s">
        <v>32</v>
      </c>
      <c r="B4" s="6"/>
      <c r="C4" s="13" t="s">
        <v>33</v>
      </c>
      <c r="D4" s="6"/>
      <c r="E4" s="13" t="s">
        <v>34</v>
      </c>
      <c r="F4" s="9"/>
    </row>
    <row r="6" spans="1:6">
      <c r="A6" s="14" t="s">
        <v>35</v>
      </c>
      <c r="B6" s="14" t="s">
        <v>11</v>
      </c>
      <c r="C6" s="14" t="s">
        <v>36</v>
      </c>
      <c r="D6" s="14" t="s">
        <v>37</v>
      </c>
    </row>
    <row r="7" spans="1:6">
      <c r="A7" s="4" t="s">
        <v>27</v>
      </c>
      <c r="B7" s="4"/>
      <c r="C7" s="4"/>
      <c r="D7" s="15">
        <f>PRESENTATION!G4</f>
        <v>0</v>
      </c>
    </row>
    <row r="8" spans="1:6">
      <c r="A8" s="4"/>
      <c r="B8" s="4"/>
      <c r="C8" s="4"/>
      <c r="D8" s="4"/>
    </row>
    <row r="9" spans="1:6">
      <c r="A9" s="4"/>
      <c r="B9" s="4"/>
      <c r="C9" s="4"/>
      <c r="D9" s="4"/>
    </row>
    <row r="10" spans="1:6">
      <c r="A10" s="4"/>
      <c r="B10" s="4"/>
      <c r="C10" s="4"/>
      <c r="D10" s="4"/>
    </row>
    <row r="11" spans="1:6">
      <c r="A11" s="4"/>
      <c r="B11" s="4"/>
      <c r="C11" s="4"/>
      <c r="D11" s="4"/>
    </row>
    <row r="12" spans="1:6">
      <c r="A12" s="4"/>
      <c r="B12" s="4"/>
      <c r="C12" s="4"/>
      <c r="D12" s="4"/>
    </row>
    <row r="13" spans="1:6">
      <c r="A13" s="4"/>
      <c r="B13" s="4"/>
      <c r="C13" s="4"/>
      <c r="D13" s="4"/>
    </row>
    <row r="14" spans="1:6">
      <c r="A14" s="4"/>
      <c r="B14" s="4"/>
      <c r="C14" s="4"/>
      <c r="D14" s="4"/>
    </row>
    <row r="15" spans="1:6">
      <c r="A15" s="4"/>
      <c r="B15" s="4"/>
      <c r="C15" s="4"/>
      <c r="D15" s="4"/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B5" sqref="B5"/>
    </sheetView>
  </sheetViews>
  <sheetFormatPr defaultRowHeight="15"/>
  <cols>
    <col min="2" max="2" width="17.42578125" customWidth="1" collapsed="1"/>
    <col min="3" max="3" width="18.7109375" customWidth="1" collapsed="1"/>
    <col min="4" max="4" width="24.85546875" bestFit="1" customWidth="1" collapsed="1"/>
    <col min="5" max="5" width="27.5703125" bestFit="1" customWidth="1" collapsed="1"/>
    <col min="6" max="6" width="66.28515625" bestFit="1" customWidth="1" collapsed="1"/>
    <col min="7" max="7" width="13.5703125" bestFit="1" customWidth="1" collapsed="1"/>
  </cols>
  <sheetData>
    <row r="1" spans="1:6">
      <c r="A1" s="32" t="s">
        <v>193</v>
      </c>
      <c r="B1" s="33"/>
      <c r="C1" s="31" t="s">
        <v>61</v>
      </c>
      <c r="D1" s="31"/>
      <c r="E1" s="31" t="s">
        <v>64</v>
      </c>
      <c r="F1" s="31"/>
    </row>
    <row r="2" spans="1:6" ht="30.75" customHeight="1">
      <c r="A2" s="34"/>
      <c r="B2" s="35"/>
      <c r="C2" s="29" t="s">
        <v>67</v>
      </c>
      <c r="D2" s="29" t="s">
        <v>4</v>
      </c>
      <c r="E2" s="29" t="s">
        <v>65</v>
      </c>
      <c r="F2" s="29" t="s">
        <v>66</v>
      </c>
    </row>
    <row r="3" spans="1:6">
      <c r="A3" s="4" t="s">
        <v>194</v>
      </c>
      <c r="B3" s="4" t="s">
        <v>195</v>
      </c>
      <c r="C3" s="4" t="s">
        <v>62</v>
      </c>
      <c r="D3" s="23" t="s">
        <v>12</v>
      </c>
      <c r="E3" s="4" t="s">
        <v>68</v>
      </c>
      <c r="F3" s="4" t="s">
        <v>154</v>
      </c>
    </row>
    <row r="4" spans="1:6">
      <c r="A4" s="4" t="s">
        <v>197</v>
      </c>
      <c r="B4" s="4" t="s">
        <v>198</v>
      </c>
      <c r="C4" s="4"/>
      <c r="D4" s="4"/>
      <c r="E4" s="4" t="s">
        <v>69</v>
      </c>
      <c r="F4" s="4" t="s">
        <v>155</v>
      </c>
    </row>
    <row r="5" spans="1:6">
      <c r="A5" s="4" t="s">
        <v>196</v>
      </c>
      <c r="B5" s="4" t="s">
        <v>203</v>
      </c>
      <c r="C5" s="4"/>
      <c r="D5" s="4"/>
      <c r="E5" s="4" t="s">
        <v>70</v>
      </c>
      <c r="F5" s="4" t="s">
        <v>156</v>
      </c>
    </row>
    <row r="6" spans="1:6">
      <c r="A6" s="4"/>
      <c r="B6" s="4"/>
      <c r="C6" s="4"/>
      <c r="D6" s="4"/>
      <c r="E6" s="4" t="s">
        <v>71</v>
      </c>
      <c r="F6" s="4" t="s">
        <v>157</v>
      </c>
    </row>
    <row r="7" spans="1:6">
      <c r="A7" s="4"/>
      <c r="B7" s="4"/>
      <c r="C7" s="4"/>
      <c r="D7" s="4"/>
      <c r="E7" s="26" t="s">
        <v>199</v>
      </c>
      <c r="F7" s="26" t="s">
        <v>200</v>
      </c>
    </row>
    <row r="8" spans="1:6">
      <c r="A8" s="4"/>
      <c r="B8" s="4"/>
      <c r="C8" s="4"/>
      <c r="D8" s="4"/>
      <c r="E8" s="26" t="s">
        <v>201</v>
      </c>
      <c r="F8" s="26" t="s">
        <v>202</v>
      </c>
    </row>
    <row r="9" spans="1:6">
      <c r="A9" s="4"/>
      <c r="B9" s="4"/>
      <c r="C9" s="4"/>
      <c r="D9" s="4"/>
      <c r="E9" s="4" t="s">
        <v>59</v>
      </c>
      <c r="F9" s="4" t="s">
        <v>158</v>
      </c>
    </row>
    <row r="10" spans="1:6">
      <c r="A10" s="4"/>
      <c r="B10" s="4"/>
      <c r="C10" s="4"/>
      <c r="D10" s="4"/>
      <c r="E10" s="4" t="s">
        <v>147</v>
      </c>
      <c r="F10" s="4" t="s">
        <v>159</v>
      </c>
    </row>
    <row r="11" spans="1:6">
      <c r="A11" s="4"/>
      <c r="B11" s="4"/>
      <c r="C11" s="4"/>
      <c r="D11" s="4"/>
      <c r="E11" s="4" t="s">
        <v>72</v>
      </c>
      <c r="F11" s="4" t="s">
        <v>160</v>
      </c>
    </row>
    <row r="12" spans="1:6">
      <c r="A12" s="4"/>
      <c r="B12" s="4"/>
      <c r="C12" s="4"/>
      <c r="D12" s="4"/>
      <c r="E12" s="4" t="s">
        <v>63</v>
      </c>
      <c r="F12" s="4" t="s">
        <v>161</v>
      </c>
    </row>
    <row r="13" spans="1:6">
      <c r="A13" s="4"/>
      <c r="B13" s="4"/>
      <c r="C13" s="4"/>
      <c r="D13" s="4"/>
      <c r="E13" s="4" t="s">
        <v>73</v>
      </c>
      <c r="F13" s="4" t="s">
        <v>162</v>
      </c>
    </row>
    <row r="14" spans="1:6">
      <c r="A14" s="4"/>
      <c r="B14" s="4"/>
      <c r="C14" s="4"/>
      <c r="D14" s="4"/>
      <c r="E14" s="4" t="s">
        <v>74</v>
      </c>
      <c r="F14" s="4" t="s">
        <v>163</v>
      </c>
    </row>
    <row r="15" spans="1:6">
      <c r="A15" s="4"/>
      <c r="B15" s="4"/>
      <c r="C15" s="4"/>
      <c r="D15" s="4"/>
      <c r="E15" s="4" t="s">
        <v>140</v>
      </c>
      <c r="F15" s="4" t="s">
        <v>164</v>
      </c>
    </row>
    <row r="16" spans="1:6">
      <c r="A16" s="4"/>
      <c r="B16" s="4"/>
      <c r="C16" s="4"/>
      <c r="D16" s="4"/>
      <c r="E16" s="4" t="s">
        <v>141</v>
      </c>
      <c r="F16" s="4" t="s">
        <v>165</v>
      </c>
    </row>
    <row r="17" spans="1:6">
      <c r="A17" s="4"/>
      <c r="B17" s="4"/>
      <c r="C17" s="4"/>
      <c r="D17" s="4"/>
      <c r="E17" s="4" t="s">
        <v>138</v>
      </c>
      <c r="F17" s="4" t="s">
        <v>166</v>
      </c>
    </row>
    <row r="18" spans="1:6">
      <c r="A18" s="4"/>
      <c r="B18" s="4"/>
      <c r="C18" s="4"/>
      <c r="D18" s="4"/>
      <c r="E18" s="4" t="s">
        <v>137</v>
      </c>
      <c r="F18" s="4" t="s">
        <v>167</v>
      </c>
    </row>
    <row r="19" spans="1:6">
      <c r="A19" s="4"/>
      <c r="B19" s="4"/>
      <c r="C19" s="4"/>
      <c r="D19" s="4"/>
      <c r="E19" s="4" t="s">
        <v>139</v>
      </c>
      <c r="F19" s="4" t="s">
        <v>168</v>
      </c>
    </row>
    <row r="20" spans="1:6">
      <c r="A20" s="4"/>
      <c r="B20" s="4"/>
      <c r="C20" s="4"/>
      <c r="D20" s="4"/>
      <c r="E20" s="4" t="s">
        <v>136</v>
      </c>
      <c r="F20" s="4" t="s">
        <v>169</v>
      </c>
    </row>
    <row r="21" spans="1:6">
      <c r="A21" s="4"/>
      <c r="B21" s="4"/>
      <c r="C21" s="4"/>
      <c r="D21" s="4"/>
      <c r="E21" s="4" t="s">
        <v>5</v>
      </c>
      <c r="F21" s="4" t="s">
        <v>170</v>
      </c>
    </row>
    <row r="22" spans="1:6">
      <c r="A22" s="4"/>
      <c r="B22" s="4"/>
      <c r="C22" s="4"/>
      <c r="D22" s="4"/>
      <c r="E22" s="4" t="s">
        <v>51</v>
      </c>
      <c r="F22" s="4" t="s">
        <v>171</v>
      </c>
    </row>
    <row r="23" spans="1:6">
      <c r="A23" s="4"/>
      <c r="B23" s="4"/>
      <c r="C23" s="4"/>
      <c r="D23" s="4"/>
      <c r="E23" s="4" t="s">
        <v>75</v>
      </c>
      <c r="F23" s="4" t="s">
        <v>172</v>
      </c>
    </row>
    <row r="24" spans="1:6">
      <c r="A24" s="4"/>
      <c r="B24" s="4"/>
      <c r="C24" s="4"/>
      <c r="D24" s="4"/>
      <c r="E24" s="4" t="s">
        <v>77</v>
      </c>
      <c r="F24" s="4" t="s">
        <v>173</v>
      </c>
    </row>
    <row r="25" spans="1:6">
      <c r="A25" s="4"/>
      <c r="B25" s="4"/>
      <c r="C25" s="4"/>
      <c r="D25" s="4"/>
      <c r="E25" s="4" t="s">
        <v>78</v>
      </c>
      <c r="F25" s="4" t="s">
        <v>174</v>
      </c>
    </row>
    <row r="26" spans="1:6">
      <c r="A26" s="4"/>
      <c r="B26" s="4"/>
      <c r="C26" s="4"/>
      <c r="D26" s="4"/>
      <c r="E26" s="4" t="s">
        <v>79</v>
      </c>
      <c r="F26" s="4" t="s">
        <v>175</v>
      </c>
    </row>
    <row r="27" spans="1:6">
      <c r="A27" s="4"/>
      <c r="B27" s="4"/>
      <c r="C27" s="4"/>
      <c r="D27" s="4"/>
      <c r="E27" s="4" t="s">
        <v>144</v>
      </c>
      <c r="F27" s="4" t="s">
        <v>146</v>
      </c>
    </row>
    <row r="28" spans="1:6">
      <c r="A28" s="4"/>
      <c r="B28" s="4"/>
      <c r="C28" s="4"/>
      <c r="D28" s="4"/>
      <c r="E28" s="4" t="s">
        <v>76</v>
      </c>
      <c r="F28" s="4" t="s">
        <v>176</v>
      </c>
    </row>
    <row r="29" spans="1:6">
      <c r="A29" s="4"/>
      <c r="B29" s="4"/>
      <c r="C29" s="4"/>
      <c r="D29" s="4"/>
      <c r="E29" s="4" t="s">
        <v>55</v>
      </c>
      <c r="F29" s="4" t="s">
        <v>177</v>
      </c>
    </row>
    <row r="30" spans="1:6">
      <c r="A30" s="4"/>
      <c r="B30" s="4"/>
      <c r="C30" s="4"/>
      <c r="D30" s="4"/>
      <c r="E30" s="4" t="s">
        <v>134</v>
      </c>
      <c r="F30" s="4" t="s">
        <v>178</v>
      </c>
    </row>
    <row r="31" spans="1:6">
      <c r="A31" s="4"/>
      <c r="B31" s="4"/>
      <c r="C31" s="4"/>
      <c r="D31" s="4"/>
      <c r="E31" s="4" t="s">
        <v>80</v>
      </c>
      <c r="F31" s="4" t="s">
        <v>179</v>
      </c>
    </row>
    <row r="32" spans="1:6" ht="60">
      <c r="A32" s="4"/>
      <c r="B32" s="4"/>
      <c r="C32" s="4"/>
      <c r="D32" s="4"/>
      <c r="E32" s="4" t="s">
        <v>186</v>
      </c>
      <c r="F32" s="2" t="s">
        <v>191</v>
      </c>
    </row>
    <row r="33" spans="1:6">
      <c r="A33" s="4"/>
      <c r="B33" s="4"/>
      <c r="C33" s="4"/>
      <c r="D33" s="4"/>
      <c r="E33" s="4" t="s">
        <v>133</v>
      </c>
      <c r="F33" s="4" t="s">
        <v>180</v>
      </c>
    </row>
    <row r="34" spans="1:6">
      <c r="A34" s="4"/>
      <c r="B34" s="4"/>
      <c r="C34" s="4"/>
      <c r="D34" s="4"/>
      <c r="E34" s="4" t="s">
        <v>52</v>
      </c>
      <c r="F34" s="4" t="s">
        <v>181</v>
      </c>
    </row>
    <row r="35" spans="1:6">
      <c r="A35" s="4"/>
      <c r="B35" s="4"/>
      <c r="C35" s="4"/>
      <c r="D35" s="4"/>
      <c r="E35" s="4" t="s">
        <v>81</v>
      </c>
      <c r="F35" s="4" t="s">
        <v>182</v>
      </c>
    </row>
    <row r="36" spans="1:6">
      <c r="A36" s="4"/>
      <c r="B36" s="4"/>
      <c r="C36" s="4"/>
      <c r="D36" s="4"/>
      <c r="E36" s="4" t="s">
        <v>135</v>
      </c>
      <c r="F36" s="4" t="s">
        <v>183</v>
      </c>
    </row>
    <row r="37" spans="1:6">
      <c r="A37" s="4"/>
      <c r="B37" s="4"/>
      <c r="C37" s="30"/>
      <c r="D37" s="30"/>
      <c r="E37" s="30"/>
      <c r="F37" s="30"/>
    </row>
    <row r="38" spans="1:6">
      <c r="B38" s="30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  <row r="40" spans="1:6">
      <c r="B40" s="4"/>
    </row>
  </sheetData>
  <mergeCells count="3">
    <mergeCell ref="C1:D1"/>
    <mergeCell ref="E1:F1"/>
    <mergeCell ref="A1:B2"/>
  </mergeCells>
  <dataValidations count="3">
    <dataValidation type="list" allowBlank="1" showInputMessage="1" showErrorMessage="1" sqref="B3">
      <formula1>"Android,iOS,Linux,MacOS,Windows"</formula1>
    </dataValidation>
    <dataValidation type="list" allowBlank="1" showInputMessage="1" showErrorMessage="1" sqref="B5:B6">
      <formula1>"Chrome,Edge,Firefox,IE,Safari"</formula1>
    </dataValidation>
    <dataValidation type="list" allowBlank="1" showInputMessage="1" showErrorMessage="1" sqref="B4">
      <formula1>"x64,x86"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20" workbookViewId="0">
      <selection sqref="A1:XFD15"/>
    </sheetView>
  </sheetViews>
  <sheetFormatPr defaultRowHeight="15" outlineLevelCol="1"/>
  <cols>
    <col min="1" max="1" width="15.28515625" customWidth="1" collapsed="1"/>
    <col min="2" max="2" width="16.28515625" customWidth="1" collapsed="1"/>
    <col min="3" max="3" width="19.28515625" customWidth="1" collapsed="1"/>
    <col min="4" max="4" width="27.7109375" customWidth="1" collapsed="1"/>
    <col min="5" max="5" width="20.42578125" customWidth="1" collapsed="1"/>
    <col min="6" max="6" width="24.140625" customWidth="1" collapsed="1"/>
    <col min="7" max="7" width="9.140625" customWidth="1" outlineLevel="1" collapsed="1"/>
    <col min="8" max="8" width="32" customWidth="1" outlineLevel="1" collapsed="1"/>
    <col min="9" max="9" width="14.42578125" customWidth="1" outlineLevel="1" collapsed="1"/>
    <col min="10" max="10" width="25.5703125" customWidth="1" outlineLevel="1" collapsed="1"/>
    <col min="11" max="11" width="19.42578125" customWidth="1" outlineLevel="1" collapsed="1"/>
    <col min="12" max="13" width="9.140625" customWidth="1" outlineLevel="1" collapsed="1"/>
    <col min="19" max="19" width="11.42578125" customWidth="1" collapsed="1"/>
  </cols>
  <sheetData>
    <row r="1" spans="1:20" s="18" customFormat="1">
      <c r="G1" s="2"/>
      <c r="H1" s="2"/>
      <c r="I1" s="2"/>
      <c r="J1" s="2"/>
      <c r="K1" s="2"/>
      <c r="L1" s="2"/>
      <c r="R1" s="20"/>
    </row>
    <row r="2" spans="1:20" s="18" customFormat="1">
      <c r="G2" s="2"/>
      <c r="H2" s="2"/>
      <c r="I2" s="2"/>
      <c r="J2" s="2"/>
      <c r="K2" s="2"/>
      <c r="L2" s="2"/>
      <c r="R2" s="20"/>
    </row>
    <row r="3" spans="1:20" s="2" customFormat="1">
      <c r="A3" s="16" t="s">
        <v>15</v>
      </c>
      <c r="B3" s="2" t="s">
        <v>25</v>
      </c>
      <c r="C3" s="16" t="s">
        <v>18</v>
      </c>
      <c r="D3" s="2" t="s">
        <v>25</v>
      </c>
      <c r="F3" s="16" t="s">
        <v>22</v>
      </c>
      <c r="N3" s="16" t="s">
        <v>47</v>
      </c>
      <c r="O3" s="16" t="s">
        <v>48</v>
      </c>
      <c r="P3" s="16" t="s">
        <v>8</v>
      </c>
      <c r="Q3" s="16" t="s">
        <v>49</v>
      </c>
    </row>
    <row r="4" spans="1:20" s="2" customFormat="1">
      <c r="A4" s="16" t="s">
        <v>24</v>
      </c>
      <c r="B4" s="2" t="s">
        <v>27</v>
      </c>
      <c r="C4" s="16" t="s">
        <v>19</v>
      </c>
      <c r="D4" s="2" t="s">
        <v>26</v>
      </c>
      <c r="F4" s="16" t="s">
        <v>9</v>
      </c>
      <c r="G4" s="21">
        <f>COUNTIF($L$11:$L$594,"PASSED")/COUNTA($L$11:$L$594)</f>
        <v>1</v>
      </c>
      <c r="N4" s="21">
        <f>COUNTIF($N$11:N$594,"Pass")</f>
        <v>0</v>
      </c>
      <c r="O4" s="21">
        <f>COUNTIF($O$11:O$594,"Pass")</f>
        <v>0</v>
      </c>
      <c r="P4" s="21">
        <f>COUNTIF($P$11:P$594,"Pass")</f>
        <v>0</v>
      </c>
      <c r="Q4" s="21">
        <f>COUNTIF($Q$11:Q$594,"Pass")</f>
        <v>0</v>
      </c>
    </row>
    <row r="5" spans="1:20" s="2" customFormat="1">
      <c r="A5" s="16" t="s">
        <v>16</v>
      </c>
      <c r="B5" s="2" t="s">
        <v>28</v>
      </c>
      <c r="C5" s="16" t="s">
        <v>20</v>
      </c>
      <c r="D5" s="2" t="s">
        <v>28</v>
      </c>
      <c r="F5" s="16" t="s">
        <v>10</v>
      </c>
      <c r="G5" s="21">
        <f>COUNTIF($L$11:$L$594,"FAILED")/COUNTA($L$11:$L$594)</f>
        <v>0</v>
      </c>
      <c r="N5" s="21">
        <f>COUNTIF($N$11:N$594,"Fail")</f>
        <v>0</v>
      </c>
      <c r="O5" s="21">
        <f>COUNTIF($O$11:$O$594,"Fail")</f>
        <v>0</v>
      </c>
      <c r="P5" s="21">
        <f>COUNTIF($P$11:$P$594,"Fail")</f>
        <v>0</v>
      </c>
      <c r="Q5" s="21">
        <f>COUNTIF($Q$11:$Q$594,"Fail")</f>
        <v>0</v>
      </c>
    </row>
    <row r="6" spans="1:20" s="2" customFormat="1">
      <c r="A6" s="16" t="s">
        <v>17</v>
      </c>
      <c r="C6" s="16" t="s">
        <v>21</v>
      </c>
      <c r="D6" s="21">
        <f>COUNTIF($G$11:$G$594,"Yes")/COUNTA($A$11:$A$594)</f>
        <v>0.75</v>
      </c>
      <c r="F6" s="16" t="s">
        <v>23</v>
      </c>
      <c r="G6" s="21">
        <f>COUNTIF($L$12:$L$594,"Not Test")/COUNTA($L$11:$L$594)</f>
        <v>0</v>
      </c>
      <c r="N6" s="21">
        <f>COUNTIF($N$11:N$594,"Not Test")</f>
        <v>0</v>
      </c>
      <c r="O6" s="21">
        <f>COUNTIF($H$11:$H$594,"Not Test")</f>
        <v>0</v>
      </c>
      <c r="P6" s="21">
        <f>COUNTIF($P$11:$P$594,"Not Test")</f>
        <v>0</v>
      </c>
      <c r="Q6" s="21">
        <f>COUNTIF($Q$11:$Q$594,"Not Test")</f>
        <v>0</v>
      </c>
    </row>
    <row r="7" spans="1:20" s="2" customFormat="1"/>
    <row r="8" spans="1:20" s="2" customFormat="1">
      <c r="G8" s="36" t="s">
        <v>40</v>
      </c>
      <c r="H8" s="36"/>
      <c r="I8" s="36"/>
      <c r="J8" s="36"/>
      <c r="K8" s="36"/>
      <c r="L8" s="36"/>
      <c r="M8" s="36"/>
      <c r="N8" s="37" t="s">
        <v>46</v>
      </c>
      <c r="O8" s="37"/>
      <c r="P8" s="37"/>
      <c r="Q8" s="37"/>
      <c r="T8" s="24"/>
    </row>
    <row r="9" spans="1:20" s="2" customFormat="1" ht="45">
      <c r="A9" s="16" t="s">
        <v>0</v>
      </c>
      <c r="B9" s="16" t="s">
        <v>43</v>
      </c>
      <c r="C9" s="16" t="s">
        <v>39</v>
      </c>
      <c r="D9" s="16" t="s">
        <v>38</v>
      </c>
      <c r="E9" s="16" t="s">
        <v>41</v>
      </c>
      <c r="F9" s="16" t="s">
        <v>14</v>
      </c>
      <c r="G9" s="16" t="s">
        <v>29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42</v>
      </c>
      <c r="M9" s="16" t="s">
        <v>6</v>
      </c>
      <c r="N9" s="16" t="s">
        <v>47</v>
      </c>
      <c r="O9" s="16" t="s">
        <v>48</v>
      </c>
      <c r="P9" s="16" t="s">
        <v>8</v>
      </c>
      <c r="Q9" s="16" t="s">
        <v>49</v>
      </c>
      <c r="R9" s="16" t="s">
        <v>44</v>
      </c>
      <c r="S9" s="16" t="s">
        <v>45</v>
      </c>
      <c r="T9" s="24"/>
    </row>
    <row r="10" spans="1:20" s="2" customFormat="1">
      <c r="A10" s="17" t="s">
        <v>106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4"/>
    </row>
    <row r="11" spans="1:20" s="2" customFormat="1" ht="75">
      <c r="A11" s="2" t="s">
        <v>87</v>
      </c>
      <c r="C11" s="2" t="s">
        <v>88</v>
      </c>
      <c r="D11" s="2" t="s">
        <v>89</v>
      </c>
      <c r="E11" s="22" t="s">
        <v>90</v>
      </c>
      <c r="F11" s="22" t="s">
        <v>91</v>
      </c>
      <c r="G11" s="2" t="s">
        <v>30</v>
      </c>
      <c r="H11" s="2" t="s">
        <v>82</v>
      </c>
      <c r="I11" s="2" t="s">
        <v>5</v>
      </c>
      <c r="J11" s="3" t="s">
        <v>12</v>
      </c>
      <c r="L11" t="s">
        <v>153</v>
      </c>
      <c r="M11" t="s">
        <v>7</v>
      </c>
      <c r="T11" s="24"/>
    </row>
    <row r="12" spans="1:20">
      <c r="A12" s="4"/>
      <c r="B12" s="4"/>
      <c r="C12" s="4"/>
      <c r="D12" s="4"/>
      <c r="E12" s="4"/>
      <c r="F12" s="4"/>
      <c r="G12" s="4"/>
      <c r="H12" s="4" t="s">
        <v>84</v>
      </c>
      <c r="I12" s="2" t="s">
        <v>55</v>
      </c>
      <c r="J12" s="4" t="s">
        <v>57</v>
      </c>
      <c r="K12" s="25" t="s">
        <v>56</v>
      </c>
      <c r="L12" t="s">
        <v>153</v>
      </c>
      <c r="M12" t="s">
        <v>7</v>
      </c>
      <c r="N12" s="4"/>
      <c r="O12" s="4"/>
      <c r="P12" s="4"/>
      <c r="Q12" s="4"/>
      <c r="R12" s="4"/>
      <c r="S12" s="4"/>
    </row>
    <row r="13" spans="1:20">
      <c r="A13" s="4"/>
      <c r="B13" s="4"/>
      <c r="C13" s="4"/>
      <c r="D13" s="4"/>
      <c r="E13" s="4"/>
      <c r="F13" s="4"/>
      <c r="G13" s="4"/>
      <c r="H13" s="4" t="s">
        <v>85</v>
      </c>
      <c r="I13" s="2" t="s">
        <v>55</v>
      </c>
      <c r="J13" s="4" t="s">
        <v>58</v>
      </c>
      <c r="K13" s="23" t="s">
        <v>83</v>
      </c>
      <c r="L13" t="s">
        <v>153</v>
      </c>
      <c r="M13" t="s">
        <v>7</v>
      </c>
      <c r="N13" s="4"/>
      <c r="O13" s="4"/>
      <c r="P13" s="4"/>
      <c r="Q13" s="4"/>
      <c r="R13" s="4"/>
      <c r="S13" s="4"/>
    </row>
    <row r="14" spans="1:20">
      <c r="A14" s="4"/>
      <c r="B14" s="4"/>
      <c r="C14" s="4"/>
      <c r="D14" s="4"/>
      <c r="E14" s="4"/>
      <c r="F14" s="4"/>
      <c r="G14" s="4"/>
      <c r="H14" s="4" t="s">
        <v>86</v>
      </c>
      <c r="I14" s="2" t="s">
        <v>59</v>
      </c>
      <c r="J14" s="4" t="s">
        <v>60</v>
      </c>
      <c r="K14" s="4"/>
      <c r="L14" t="s">
        <v>153</v>
      </c>
      <c r="M14" t="s">
        <v>7</v>
      </c>
      <c r="N14" s="4"/>
      <c r="O14" s="4"/>
      <c r="P14" s="4"/>
      <c r="Q14" s="4"/>
      <c r="R14" s="4"/>
      <c r="S14" s="4"/>
    </row>
    <row r="15" spans="1:20" ht="30">
      <c r="A15" s="4"/>
      <c r="B15" s="4"/>
      <c r="C15" s="4"/>
      <c r="D15" s="4"/>
      <c r="E15" s="4"/>
      <c r="F15" s="4"/>
      <c r="G15" s="4"/>
      <c r="H15" s="4" t="s">
        <v>93</v>
      </c>
      <c r="I15" s="2" t="s">
        <v>133</v>
      </c>
      <c r="J15" s="4" t="s">
        <v>92</v>
      </c>
      <c r="K15" s="4" t="s">
        <v>94</v>
      </c>
      <c r="L15" t="s">
        <v>153</v>
      </c>
      <c r="M15" t="s">
        <v>7</v>
      </c>
      <c r="N15" s="4"/>
      <c r="O15" s="4"/>
      <c r="P15" s="4"/>
      <c r="Q15" s="4"/>
      <c r="R15" s="4"/>
      <c r="S15" s="4"/>
    </row>
    <row r="16" spans="1:20">
      <c r="A16" s="4"/>
      <c r="B16" s="4"/>
      <c r="C16" s="4"/>
      <c r="D16" s="4"/>
      <c r="E16" s="4"/>
      <c r="F16" s="4"/>
      <c r="G16" s="4"/>
      <c r="H16" s="4" t="s">
        <v>95</v>
      </c>
      <c r="I16" s="2" t="s">
        <v>51</v>
      </c>
      <c r="J16" s="4"/>
      <c r="K16" s="4"/>
      <c r="L16" t="s">
        <v>153</v>
      </c>
      <c r="M16" t="s">
        <v>7</v>
      </c>
      <c r="N16" s="4"/>
      <c r="O16" s="4"/>
      <c r="P16" s="4"/>
      <c r="Q16" s="4"/>
      <c r="R16" s="4"/>
      <c r="S16" s="4"/>
    </row>
    <row r="17" spans="1:20" ht="60">
      <c r="A17" s="2" t="s">
        <v>96</v>
      </c>
      <c r="B17" s="4"/>
      <c r="C17" s="2" t="s">
        <v>150</v>
      </c>
      <c r="D17" s="2" t="s">
        <v>151</v>
      </c>
      <c r="E17" s="4"/>
      <c r="F17" s="22" t="s">
        <v>100</v>
      </c>
      <c r="G17" s="4" t="s">
        <v>152</v>
      </c>
      <c r="H17" s="4"/>
      <c r="I17" s="2"/>
      <c r="J17" s="4"/>
      <c r="K17" s="4"/>
      <c r="N17" s="4"/>
      <c r="O17" s="4"/>
      <c r="P17" s="4"/>
      <c r="Q17" s="4"/>
      <c r="R17" s="4"/>
      <c r="S17" s="4"/>
    </row>
    <row r="18" spans="1:20" ht="75">
      <c r="A18" s="2" t="s">
        <v>149</v>
      </c>
      <c r="B18" s="4"/>
      <c r="C18" s="2" t="s">
        <v>97</v>
      </c>
      <c r="D18" s="2" t="s">
        <v>98</v>
      </c>
      <c r="E18" s="22" t="s">
        <v>99</v>
      </c>
      <c r="F18" s="22" t="s">
        <v>100</v>
      </c>
      <c r="G18" s="2" t="s">
        <v>30</v>
      </c>
      <c r="H18" s="2" t="s">
        <v>82</v>
      </c>
      <c r="I18" s="2" t="s">
        <v>5</v>
      </c>
      <c r="J18" s="3" t="s">
        <v>12</v>
      </c>
      <c r="K18" s="2"/>
      <c r="L18" t="s">
        <v>153</v>
      </c>
      <c r="M18" t="s">
        <v>7</v>
      </c>
      <c r="N18" s="4"/>
      <c r="O18" s="4"/>
      <c r="P18" s="4"/>
      <c r="Q18" s="4"/>
      <c r="R18" s="4"/>
      <c r="S18" s="4"/>
    </row>
    <row r="19" spans="1:20">
      <c r="A19" s="4"/>
      <c r="B19" s="4"/>
      <c r="C19" s="4"/>
      <c r="D19" s="4"/>
      <c r="E19" s="4"/>
      <c r="F19" s="4"/>
      <c r="G19" s="4"/>
      <c r="H19" s="4" t="s">
        <v>84</v>
      </c>
      <c r="I19" s="2" t="s">
        <v>55</v>
      </c>
      <c r="J19" s="4" t="s">
        <v>57</v>
      </c>
      <c r="K19" s="25" t="s">
        <v>104</v>
      </c>
      <c r="L19" t="s">
        <v>153</v>
      </c>
      <c r="M19" t="s">
        <v>7</v>
      </c>
      <c r="N19" s="4"/>
      <c r="O19" s="4"/>
      <c r="P19" s="4"/>
      <c r="Q19" s="4"/>
      <c r="R19" s="4"/>
      <c r="S19" s="4"/>
    </row>
    <row r="20" spans="1:20">
      <c r="A20" s="4"/>
      <c r="B20" s="4"/>
      <c r="C20" s="4"/>
      <c r="D20" s="4"/>
      <c r="E20" s="4"/>
      <c r="F20" s="4"/>
      <c r="G20" s="4"/>
      <c r="H20" s="4" t="s">
        <v>85</v>
      </c>
      <c r="I20" s="2" t="s">
        <v>55</v>
      </c>
      <c r="J20" s="4" t="s">
        <v>58</v>
      </c>
      <c r="K20" s="23" t="s">
        <v>105</v>
      </c>
      <c r="L20" t="s">
        <v>153</v>
      </c>
      <c r="M20" t="s">
        <v>7</v>
      </c>
      <c r="N20" s="4"/>
      <c r="O20" s="4"/>
      <c r="P20" s="4"/>
      <c r="Q20" s="4"/>
      <c r="R20" s="4"/>
      <c r="S20" s="4"/>
    </row>
    <row r="21" spans="1:20">
      <c r="A21" s="4"/>
      <c r="B21" s="4"/>
      <c r="C21" s="4"/>
      <c r="D21" s="4"/>
      <c r="E21" s="4"/>
      <c r="F21" s="4"/>
      <c r="G21" s="4"/>
      <c r="H21" s="4" t="s">
        <v>86</v>
      </c>
      <c r="I21" s="2" t="s">
        <v>59</v>
      </c>
      <c r="J21" s="4" t="s">
        <v>60</v>
      </c>
      <c r="K21" s="4"/>
      <c r="L21" t="s">
        <v>153</v>
      </c>
      <c r="M21" t="s">
        <v>7</v>
      </c>
      <c r="N21" s="4"/>
      <c r="O21" s="4"/>
      <c r="P21" s="4"/>
      <c r="Q21" s="4"/>
      <c r="R21" s="4"/>
      <c r="S21" s="4"/>
    </row>
    <row r="22" spans="1:20" ht="30">
      <c r="A22" s="4"/>
      <c r="B22" s="4"/>
      <c r="C22" s="4"/>
      <c r="D22" s="4"/>
      <c r="E22" s="4"/>
      <c r="F22" s="4"/>
      <c r="G22" s="4"/>
      <c r="H22" s="27" t="s">
        <v>101</v>
      </c>
      <c r="I22" s="2" t="s">
        <v>52</v>
      </c>
      <c r="J22" s="27" t="s">
        <v>102</v>
      </c>
      <c r="K22" s="27" t="s">
        <v>103</v>
      </c>
      <c r="L22" t="s">
        <v>153</v>
      </c>
      <c r="M22" t="s">
        <v>7</v>
      </c>
      <c r="N22" s="4"/>
      <c r="O22" s="4"/>
      <c r="P22" s="4"/>
      <c r="Q22" s="4"/>
      <c r="R22" s="4"/>
      <c r="S22" s="4"/>
    </row>
    <row r="23" spans="1:20">
      <c r="A23" s="4"/>
      <c r="B23" s="4"/>
      <c r="C23" s="4"/>
      <c r="D23" s="4"/>
      <c r="E23" s="4"/>
      <c r="F23" s="4"/>
      <c r="G23" s="4"/>
      <c r="H23" s="4" t="s">
        <v>95</v>
      </c>
      <c r="I23" s="2" t="s">
        <v>51</v>
      </c>
      <c r="J23" s="4"/>
      <c r="K23" s="4"/>
      <c r="L23" t="s">
        <v>153</v>
      </c>
      <c r="M23" t="s">
        <v>7</v>
      </c>
      <c r="N23" s="4"/>
      <c r="O23" s="4"/>
      <c r="P23" s="4"/>
      <c r="Q23" s="4"/>
      <c r="R23" s="4"/>
      <c r="S23" s="4"/>
    </row>
    <row r="24" spans="1:20" s="2" customFormat="1" ht="60">
      <c r="A24" s="2" t="s">
        <v>148</v>
      </c>
      <c r="C24" s="2" t="s">
        <v>107</v>
      </c>
      <c r="D24" s="2" t="s">
        <v>108</v>
      </c>
      <c r="E24" s="22" t="s">
        <v>90</v>
      </c>
      <c r="F24" s="22" t="s">
        <v>109</v>
      </c>
      <c r="G24" s="2" t="s">
        <v>30</v>
      </c>
      <c r="H24" s="2" t="s">
        <v>82</v>
      </c>
      <c r="I24" s="2" t="s">
        <v>5</v>
      </c>
      <c r="J24" s="3" t="s">
        <v>12</v>
      </c>
      <c r="L24" t="s">
        <v>153</v>
      </c>
      <c r="M24" t="s">
        <v>7</v>
      </c>
      <c r="T24" s="24"/>
    </row>
    <row r="25" spans="1:20">
      <c r="A25" s="4"/>
      <c r="B25" s="4"/>
      <c r="C25" s="4"/>
      <c r="D25" s="4"/>
      <c r="E25" s="4"/>
      <c r="F25" s="4"/>
      <c r="G25" s="4"/>
      <c r="H25" s="4" t="s">
        <v>84</v>
      </c>
      <c r="I25" s="2" t="s">
        <v>55</v>
      </c>
      <c r="J25" s="4" t="s">
        <v>57</v>
      </c>
      <c r="K25" s="25" t="s">
        <v>56</v>
      </c>
      <c r="L25" t="s">
        <v>153</v>
      </c>
      <c r="M25" t="s">
        <v>7</v>
      </c>
      <c r="N25" s="4"/>
      <c r="O25" s="4"/>
      <c r="P25" s="4"/>
      <c r="Q25" s="4"/>
      <c r="R25" s="4"/>
      <c r="S25" s="4"/>
    </row>
    <row r="26" spans="1:20">
      <c r="A26" s="4"/>
      <c r="B26" s="4"/>
      <c r="C26" s="4"/>
      <c r="D26" s="4"/>
      <c r="E26" s="4"/>
      <c r="F26" s="4"/>
      <c r="G26" s="4"/>
      <c r="H26" s="4" t="s">
        <v>85</v>
      </c>
      <c r="I26" s="2" t="s">
        <v>55</v>
      </c>
      <c r="J26" s="4" t="s">
        <v>58</v>
      </c>
      <c r="K26" s="23" t="s">
        <v>83</v>
      </c>
      <c r="L26" t="s">
        <v>153</v>
      </c>
      <c r="M26" t="s">
        <v>7</v>
      </c>
      <c r="N26" s="4"/>
      <c r="O26" s="4"/>
      <c r="P26" s="4"/>
      <c r="Q26" s="4"/>
      <c r="R26" s="4"/>
      <c r="S26" s="4"/>
    </row>
    <row r="27" spans="1:20">
      <c r="A27" s="4"/>
      <c r="B27" s="4"/>
      <c r="C27" s="4"/>
      <c r="D27" s="4"/>
      <c r="E27" s="4"/>
      <c r="F27" s="4"/>
      <c r="G27" s="4"/>
      <c r="H27" s="4" t="s">
        <v>86</v>
      </c>
      <c r="I27" s="2" t="s">
        <v>59</v>
      </c>
      <c r="J27" s="4" t="s">
        <v>60</v>
      </c>
      <c r="K27" s="4"/>
      <c r="L27" t="s">
        <v>153</v>
      </c>
      <c r="M27" t="s">
        <v>7</v>
      </c>
      <c r="N27" s="4"/>
      <c r="O27" s="4"/>
      <c r="P27" s="4"/>
      <c r="Q27" s="4"/>
      <c r="R27" s="4"/>
      <c r="S27" s="4"/>
    </row>
    <row r="28" spans="1:20">
      <c r="A28" s="4"/>
      <c r="B28" s="4"/>
      <c r="C28" s="4"/>
      <c r="D28" s="4"/>
      <c r="E28" s="4"/>
      <c r="F28" s="4"/>
      <c r="G28" s="4"/>
      <c r="H28" s="4" t="s">
        <v>110</v>
      </c>
      <c r="I28" s="2" t="s">
        <v>59</v>
      </c>
      <c r="J28" s="26" t="s">
        <v>111</v>
      </c>
      <c r="L28" t="s">
        <v>153</v>
      </c>
      <c r="M28" t="s">
        <v>7</v>
      </c>
      <c r="N28" s="4"/>
      <c r="O28" s="4"/>
      <c r="P28" s="4"/>
      <c r="Q28" s="4"/>
      <c r="R28" s="4"/>
      <c r="S28" s="4"/>
    </row>
    <row r="29" spans="1:20" ht="30">
      <c r="A29" s="4"/>
      <c r="B29" s="4"/>
      <c r="C29" s="4"/>
      <c r="D29" s="4"/>
      <c r="E29" s="4"/>
      <c r="F29" s="4"/>
      <c r="G29" s="4"/>
      <c r="H29" s="4" t="s">
        <v>112</v>
      </c>
      <c r="I29" s="2" t="s">
        <v>52</v>
      </c>
      <c r="J29" s="4" t="s">
        <v>53</v>
      </c>
      <c r="K29" s="4" t="s">
        <v>54</v>
      </c>
      <c r="L29" t="s">
        <v>153</v>
      </c>
      <c r="M29" t="s">
        <v>7</v>
      </c>
      <c r="N29" s="4"/>
      <c r="O29" s="4"/>
      <c r="P29" s="4"/>
      <c r="Q29" s="4"/>
      <c r="R29" s="4"/>
      <c r="S29" s="4"/>
    </row>
    <row r="30" spans="1:20">
      <c r="A30" s="4"/>
      <c r="B30" s="4"/>
      <c r="C30" s="4"/>
      <c r="D30" s="4"/>
      <c r="E30" s="4"/>
      <c r="F30" s="4"/>
      <c r="G30" s="4"/>
      <c r="H30" s="4" t="s">
        <v>95</v>
      </c>
      <c r="I30" s="2" t="s">
        <v>51</v>
      </c>
      <c r="J30" s="4"/>
      <c r="K30" s="4"/>
      <c r="L30" t="s">
        <v>153</v>
      </c>
      <c r="M30" t="s">
        <v>7</v>
      </c>
      <c r="N30" s="4"/>
      <c r="O30" s="4"/>
      <c r="P30" s="4"/>
      <c r="Q30" s="4"/>
      <c r="R30" s="4"/>
      <c r="S30" s="4"/>
    </row>
  </sheetData>
  <autoFilter ref="A9:S30"/>
  <mergeCells count="2">
    <mergeCell ref="G8:M8"/>
    <mergeCell ref="N8:Q8"/>
  </mergeCells>
  <hyperlinks>
    <hyperlink ref="J11" r:id="rId1"/>
    <hyperlink ref="K13" r:id="rId2"/>
    <hyperlink ref="J18" r:id="rId3"/>
    <hyperlink ref="K20" r:id="rId4"/>
    <hyperlink ref="J24" r:id="rId5"/>
    <hyperlink ref="K26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Config!$E$3:$E$185</xm:f>
          </x14:formula1>
          <xm:sqref>I11:I30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opLeftCell="E7" workbookViewId="0">
      <selection activeCell="K11" sqref="K11"/>
    </sheetView>
  </sheetViews>
  <sheetFormatPr defaultRowHeight="15"/>
  <cols>
    <col min="8" max="8" width="33.140625" customWidth="1" collapsed="1"/>
    <col min="9" max="9" width="22" customWidth="1" collapsed="1"/>
    <col min="10" max="10" width="40.140625" customWidth="1" collapsed="1"/>
    <col min="11" max="11" width="20.28515625" customWidth="1" collapsed="1"/>
  </cols>
  <sheetData>
    <row r="1" spans="1:20" s="18" customFormat="1">
      <c r="G1" s="2"/>
      <c r="H1" s="2"/>
      <c r="I1" s="2"/>
      <c r="J1" s="2"/>
      <c r="K1" s="2"/>
      <c r="L1" s="2"/>
      <c r="R1" s="20"/>
    </row>
    <row r="2" spans="1:20" s="18" customFormat="1">
      <c r="G2" s="2"/>
      <c r="H2" s="2"/>
      <c r="I2" s="2"/>
      <c r="J2" s="2"/>
      <c r="K2" s="2"/>
      <c r="L2" s="2"/>
      <c r="R2" s="20"/>
    </row>
    <row r="3" spans="1:20" s="2" customFormat="1" ht="30">
      <c r="A3" s="16" t="s">
        <v>15</v>
      </c>
      <c r="B3" s="2" t="s">
        <v>25</v>
      </c>
      <c r="C3" s="16" t="s">
        <v>18</v>
      </c>
      <c r="D3" s="2" t="s">
        <v>25</v>
      </c>
      <c r="F3" s="16" t="s">
        <v>22</v>
      </c>
      <c r="N3" s="16" t="s">
        <v>47</v>
      </c>
      <c r="O3" s="16" t="s">
        <v>48</v>
      </c>
      <c r="P3" s="16" t="s">
        <v>8</v>
      </c>
      <c r="Q3" s="16" t="s">
        <v>49</v>
      </c>
    </row>
    <row r="4" spans="1:20" s="2" customFormat="1" ht="30">
      <c r="A4" s="16" t="s">
        <v>24</v>
      </c>
      <c r="B4" s="2" t="s">
        <v>27</v>
      </c>
      <c r="C4" s="16" t="s">
        <v>19</v>
      </c>
      <c r="D4" s="2" t="s">
        <v>26</v>
      </c>
      <c r="F4" s="16" t="s">
        <v>9</v>
      </c>
      <c r="G4" s="21">
        <f>COUNTIF($L$11:$L$595,"PASSED")/COUNTA($L$11:$L$595)</f>
        <v>1</v>
      </c>
      <c r="N4" s="21">
        <f>COUNTIF($N$11:N$595,"Pass")</f>
        <v>0</v>
      </c>
      <c r="O4" s="21">
        <f>COUNTIF($O$11:O$595,"Pass")</f>
        <v>0</v>
      </c>
      <c r="P4" s="21">
        <f>COUNTIF($P$11:P$595,"Pass")</f>
        <v>0</v>
      </c>
      <c r="Q4" s="21">
        <f>COUNTIF($Q$11:Q$595,"Pass")</f>
        <v>0</v>
      </c>
    </row>
    <row r="5" spans="1:20" s="2" customFormat="1" ht="30">
      <c r="A5" s="16" t="s">
        <v>16</v>
      </c>
      <c r="B5" s="2" t="s">
        <v>28</v>
      </c>
      <c r="C5" s="16" t="s">
        <v>20</v>
      </c>
      <c r="D5" s="2" t="s">
        <v>28</v>
      </c>
      <c r="F5" s="16" t="s">
        <v>10</v>
      </c>
      <c r="G5" s="21">
        <f>COUNTIF($L$11:$L$595,"FAILED")/COUNTA($L$11:$L$595)</f>
        <v>0</v>
      </c>
      <c r="N5" s="21">
        <f>COUNTIF($N$11:N$595,"Fail")</f>
        <v>0</v>
      </c>
      <c r="O5" s="21">
        <f>COUNTIF($O$11:$O$595,"Fail")</f>
        <v>0</v>
      </c>
      <c r="P5" s="21">
        <f>COUNTIF($P$11:$P$595,"Fail")</f>
        <v>0</v>
      </c>
      <c r="Q5" s="21">
        <f>COUNTIF($Q$11:$Q$595,"Fail")</f>
        <v>0</v>
      </c>
    </row>
    <row r="6" spans="1:20" s="2" customFormat="1" ht="60">
      <c r="A6" s="16" t="s">
        <v>17</v>
      </c>
      <c r="C6" s="16" t="s">
        <v>21</v>
      </c>
      <c r="D6" s="21">
        <f>COUNTIF($G$11:$G$595,"Yes")/COUNTA($A$11:$A$595)</f>
        <v>1</v>
      </c>
      <c r="F6" s="16" t="s">
        <v>23</v>
      </c>
      <c r="G6" s="21">
        <f>COUNTIF($L$12:$L$595,"Not Test")/COUNTA($L$11:$L$595)</f>
        <v>0</v>
      </c>
      <c r="N6" s="21">
        <f>COUNTIF($N$11:N$595,"Not Test")</f>
        <v>0</v>
      </c>
      <c r="O6" s="21">
        <f>COUNTIF($H$11:$H$595,"Not Test")</f>
        <v>0</v>
      </c>
      <c r="P6" s="21">
        <f>COUNTIF($P$11:$P$595,"Not Test")</f>
        <v>0</v>
      </c>
      <c r="Q6" s="21">
        <f>COUNTIF($Q$11:$Q$595,"Not Test")</f>
        <v>0</v>
      </c>
    </row>
    <row r="7" spans="1:20" s="2" customFormat="1"/>
    <row r="8" spans="1:20" s="2" customFormat="1">
      <c r="G8" s="36" t="s">
        <v>40</v>
      </c>
      <c r="H8" s="36"/>
      <c r="I8" s="36"/>
      <c r="J8" s="36"/>
      <c r="K8" s="36"/>
      <c r="L8" s="36"/>
      <c r="M8" s="36"/>
      <c r="N8" s="37" t="s">
        <v>46</v>
      </c>
      <c r="O8" s="37"/>
      <c r="P8" s="37"/>
      <c r="Q8" s="37"/>
      <c r="T8" s="24"/>
    </row>
    <row r="9" spans="1:20" s="2" customFormat="1" ht="60">
      <c r="A9" s="16" t="s">
        <v>0</v>
      </c>
      <c r="B9" s="16" t="s">
        <v>43</v>
      </c>
      <c r="C9" s="16" t="s">
        <v>39</v>
      </c>
      <c r="D9" s="16" t="s">
        <v>38</v>
      </c>
      <c r="E9" s="16" t="s">
        <v>41</v>
      </c>
      <c r="F9" s="16" t="s">
        <v>14</v>
      </c>
      <c r="G9" s="16" t="s">
        <v>29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42</v>
      </c>
      <c r="M9" s="16" t="s">
        <v>6</v>
      </c>
      <c r="N9" s="16" t="s">
        <v>47</v>
      </c>
      <c r="O9" s="16" t="s">
        <v>48</v>
      </c>
      <c r="P9" s="16" t="s">
        <v>8</v>
      </c>
      <c r="Q9" s="16" t="s">
        <v>49</v>
      </c>
      <c r="R9" s="16" t="s">
        <v>44</v>
      </c>
      <c r="S9" s="16" t="s">
        <v>45</v>
      </c>
      <c r="T9" s="24"/>
    </row>
    <row r="10" spans="1:20" s="2" customFormat="1">
      <c r="A10" s="17" t="s">
        <v>106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4"/>
    </row>
    <row r="11" spans="1:20" s="2" customFormat="1" ht="240">
      <c r="A11" s="2" t="s">
        <v>87</v>
      </c>
      <c r="C11" s="2" t="s">
        <v>88</v>
      </c>
      <c r="D11" s="2" t="s">
        <v>89</v>
      </c>
      <c r="E11" s="22" t="s">
        <v>90</v>
      </c>
      <c r="F11" s="22" t="s">
        <v>91</v>
      </c>
      <c r="G11" s="2" t="s">
        <v>30</v>
      </c>
      <c r="H11" s="2" t="s">
        <v>185</v>
      </c>
      <c r="I11" s="2" t="s">
        <v>5</v>
      </c>
      <c r="J11" s="3" t="s">
        <v>188</v>
      </c>
      <c r="L11" t="s">
        <v>153</v>
      </c>
      <c r="M11" t="s">
        <v>7</v>
      </c>
      <c r="T11" s="24"/>
    </row>
    <row r="12" spans="1:20" ht="75">
      <c r="A12" s="4"/>
      <c r="B12" s="4"/>
      <c r="C12" s="4"/>
      <c r="D12" s="4"/>
      <c r="E12" s="4"/>
      <c r="F12" s="4"/>
      <c r="G12" s="4"/>
      <c r="H12" s="4" t="s">
        <v>187</v>
      </c>
      <c r="I12" s="2" t="s">
        <v>186</v>
      </c>
      <c r="J12" s="4" t="s">
        <v>189</v>
      </c>
      <c r="K12" s="22" t="s">
        <v>192</v>
      </c>
      <c r="L12" t="s">
        <v>153</v>
      </c>
      <c r="M12" t="s">
        <v>7</v>
      </c>
      <c r="N12" s="4"/>
      <c r="O12" s="4"/>
      <c r="P12" s="4"/>
      <c r="Q12" s="4"/>
      <c r="R12" s="4"/>
      <c r="S12" s="4"/>
    </row>
    <row r="13" spans="1:20">
      <c r="A13" s="4"/>
      <c r="B13" s="4"/>
      <c r="C13" s="4"/>
      <c r="D13" s="4"/>
      <c r="E13" s="4"/>
      <c r="F13" s="4"/>
      <c r="G13" s="4"/>
      <c r="H13" s="4" t="s">
        <v>190</v>
      </c>
      <c r="I13" s="2" t="s">
        <v>51</v>
      </c>
      <c r="J13" s="4"/>
      <c r="K13" s="23"/>
      <c r="L13" t="s">
        <v>153</v>
      </c>
      <c r="M13" t="s">
        <v>7</v>
      </c>
      <c r="N13" s="4"/>
      <c r="O13" s="4"/>
      <c r="P13" s="4"/>
      <c r="Q13" s="4"/>
      <c r="R13" s="4"/>
      <c r="S13" s="4"/>
    </row>
    <row r="14" spans="1:20">
      <c r="A14" s="4"/>
      <c r="B14" s="4"/>
      <c r="C14" s="4"/>
      <c r="D14" s="4"/>
      <c r="E14" s="4"/>
      <c r="F14" s="4"/>
      <c r="G14" s="4"/>
      <c r="H14" s="4"/>
      <c r="I14" s="2"/>
      <c r="J14" s="4"/>
      <c r="K14" s="4"/>
      <c r="N14" s="4"/>
      <c r="O14" s="4"/>
      <c r="P14" s="4"/>
      <c r="Q14" s="4"/>
      <c r="R14" s="4"/>
      <c r="S14" s="4"/>
    </row>
    <row r="15" spans="1:20">
      <c r="A15" s="4"/>
      <c r="B15" s="4"/>
      <c r="C15" s="4"/>
      <c r="D15" s="4"/>
      <c r="E15" s="4"/>
      <c r="F15" s="4"/>
      <c r="G15" s="4"/>
      <c r="H15" s="4"/>
      <c r="I15" s="2"/>
      <c r="J15" s="4"/>
      <c r="K15" s="4"/>
      <c r="N15" s="4"/>
      <c r="O15" s="4"/>
      <c r="P15" s="4"/>
      <c r="Q15" s="4"/>
      <c r="R15" s="4"/>
      <c r="S15" s="4"/>
    </row>
    <row r="16" spans="1:20">
      <c r="A16" s="4"/>
      <c r="B16" s="4"/>
      <c r="C16" s="4"/>
      <c r="D16" s="4"/>
      <c r="E16" s="4"/>
      <c r="F16" s="4"/>
      <c r="G16" s="4"/>
      <c r="H16" s="4"/>
      <c r="I16" s="2"/>
      <c r="J16" s="4"/>
      <c r="K16" s="4"/>
      <c r="N16" s="4"/>
      <c r="O16" s="4"/>
      <c r="P16" s="4"/>
      <c r="Q16" s="4"/>
      <c r="R16" s="4"/>
      <c r="S16" s="4"/>
    </row>
    <row r="17" spans="8:10">
      <c r="H17" s="26"/>
      <c r="I17" s="2"/>
      <c r="J17" s="26"/>
    </row>
  </sheetData>
  <mergeCells count="2">
    <mergeCell ref="G8:M8"/>
    <mergeCell ref="N8:Q8"/>
  </mergeCells>
  <hyperlinks>
    <hyperlink ref="J11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Config!$E$3:$E$185</xm:f>
          </x14:formula1>
          <xm:sqref>I11:I17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G20" workbookViewId="0">
      <selection activeCell="M12" sqref="M12"/>
    </sheetView>
  </sheetViews>
  <sheetFormatPr defaultRowHeight="15" outlineLevelCol="1"/>
  <cols>
    <col min="1" max="1" width="19" style="2" customWidth="1" collapsed="1"/>
    <col min="2" max="2" width="14" style="2" customWidth="1" collapsed="1"/>
    <col min="3" max="3" width="24.7109375" style="2" customWidth="1" collapsed="1"/>
    <col min="4" max="4" width="25.28515625" style="2" customWidth="1" collapsed="1"/>
    <col min="5" max="5" width="29.7109375" style="2" customWidth="1" collapsed="1"/>
    <col min="6" max="6" width="20.28515625" style="2" customWidth="1" collapsed="1"/>
    <col min="7" max="7" width="30.85546875" style="2" customWidth="1" outlineLevel="1" collapsed="1"/>
    <col min="8" max="8" width="28.5703125" style="2" customWidth="1" outlineLevel="1" collapsed="1"/>
    <col min="9" max="9" width="25.42578125" style="2" customWidth="1" outlineLevel="1" collapsed="1"/>
    <col min="10" max="10" width="25.7109375" style="2" customWidth="1" outlineLevel="1" collapsed="1"/>
    <col min="11" max="11" width="19.42578125" style="2" customWidth="1" outlineLevel="1" collapsed="1"/>
    <col min="12" max="12" width="14.85546875" style="2" customWidth="1" outlineLevel="1" collapsed="1"/>
    <col min="13" max="13" width="13.5703125" style="2" customWidth="1" outlineLevel="1" collapsed="1"/>
    <col min="14" max="17" width="13.28515625" style="2" customWidth="1" collapsed="1"/>
    <col min="18" max="19" width="12.7109375" style="2" customWidth="1" collapsed="1"/>
    <col min="20" max="16384" width="9.140625" style="2" collapsed="1"/>
  </cols>
  <sheetData>
    <row r="1" spans="1:19" s="18" customFormat="1">
      <c r="G1" s="2"/>
      <c r="H1" s="2"/>
      <c r="I1" s="2"/>
      <c r="J1" s="2"/>
      <c r="K1" s="2"/>
      <c r="L1" s="2"/>
      <c r="R1" s="20"/>
    </row>
    <row r="2" spans="1:19" s="18" customFormat="1">
      <c r="G2" s="2"/>
      <c r="H2" s="2"/>
      <c r="I2" s="2"/>
      <c r="J2" s="2"/>
      <c r="K2" s="2"/>
      <c r="L2" s="2"/>
      <c r="R2" s="20"/>
    </row>
    <row r="3" spans="1:19">
      <c r="A3" s="16" t="s">
        <v>15</v>
      </c>
      <c r="B3" s="2" t="s">
        <v>25</v>
      </c>
      <c r="C3" s="16" t="s">
        <v>18</v>
      </c>
      <c r="D3" s="2" t="s">
        <v>25</v>
      </c>
      <c r="F3" s="16" t="s">
        <v>22</v>
      </c>
      <c r="N3" s="16" t="s">
        <v>47</v>
      </c>
      <c r="O3" s="16" t="s">
        <v>48</v>
      </c>
      <c r="P3" s="16" t="s">
        <v>8</v>
      </c>
      <c r="Q3" s="16" t="s">
        <v>49</v>
      </c>
    </row>
    <row r="4" spans="1:19">
      <c r="A4" s="16" t="s">
        <v>24</v>
      </c>
      <c r="B4" s="2" t="s">
        <v>27</v>
      </c>
      <c r="C4" s="16" t="s">
        <v>19</v>
      </c>
      <c r="D4" s="2" t="s">
        <v>26</v>
      </c>
      <c r="F4" s="16" t="s">
        <v>9</v>
      </c>
      <c r="G4" s="21">
        <f>COUNTIF($L$11:$L$599,"Pass")</f>
        <v>0</v>
      </c>
      <c r="N4" s="21">
        <f>COUNTIF($N$11:N$599,"Pass")</f>
        <v>1</v>
      </c>
      <c r="O4" s="21">
        <f>COUNTIF($O$11:O$599,"Pass")</f>
        <v>0</v>
      </c>
      <c r="P4" s="21">
        <f>COUNTIF($P$11:P$599,"Pass")</f>
        <v>0</v>
      </c>
      <c r="Q4" s="21">
        <f>COUNTIF($Q$11:Q$599,"Pass")</f>
        <v>0</v>
      </c>
    </row>
    <row r="5" spans="1:19">
      <c r="A5" s="16" t="s">
        <v>16</v>
      </c>
      <c r="B5" s="2" t="s">
        <v>28</v>
      </c>
      <c r="C5" s="16" t="s">
        <v>20</v>
      </c>
      <c r="D5" s="2" t="s">
        <v>28</v>
      </c>
      <c r="F5" s="16" t="s">
        <v>10</v>
      </c>
      <c r="G5" s="21">
        <f>COUNTIF($L$11:$L$599,"Fail")</f>
        <v>0</v>
      </c>
      <c r="N5" s="21">
        <f>COUNTIF($N$11:N$599,"Fail")</f>
        <v>0</v>
      </c>
      <c r="O5" s="21">
        <f>COUNTIF($O$11:$O$599,"Fail")</f>
        <v>1</v>
      </c>
      <c r="P5" s="21">
        <f>COUNTIF($P$11:$P$599,"Fail")</f>
        <v>0</v>
      </c>
      <c r="Q5" s="21">
        <f>COUNTIF($Q$11:$Q$599,"Fail")</f>
        <v>0</v>
      </c>
    </row>
    <row r="6" spans="1:19">
      <c r="A6" s="16" t="s">
        <v>17</v>
      </c>
      <c r="C6" s="16" t="s">
        <v>21</v>
      </c>
      <c r="D6" s="21">
        <f>COUNTIF($G$11:$G$599,"Yes")/COUNTA($A$11:$A$599)</f>
        <v>1</v>
      </c>
      <c r="F6" s="16" t="s">
        <v>23</v>
      </c>
      <c r="G6" s="21">
        <f>COUNTIF($L$13:$L$599,"Not Test")</f>
        <v>0</v>
      </c>
      <c r="N6" s="21">
        <f>COUNTIF($N$11:N$599,"Not Test")</f>
        <v>0</v>
      </c>
      <c r="O6" s="21">
        <f>COUNTIF($H$11:$H$599,"Not Test")</f>
        <v>0</v>
      </c>
      <c r="P6" s="21">
        <f>COUNTIF($P$11:$P$599,"Not Test")</f>
        <v>1</v>
      </c>
      <c r="Q6" s="21">
        <f>COUNTIF($Q$11:$Q$599,"Not Test")</f>
        <v>1</v>
      </c>
    </row>
    <row r="8" spans="1:19">
      <c r="G8" s="36" t="s">
        <v>40</v>
      </c>
      <c r="H8" s="36"/>
      <c r="I8" s="36"/>
      <c r="J8" s="36"/>
      <c r="K8" s="36"/>
      <c r="L8" s="36"/>
      <c r="M8" s="36"/>
      <c r="N8" s="37" t="s">
        <v>46</v>
      </c>
      <c r="O8" s="37"/>
      <c r="P8" s="37"/>
      <c r="Q8" s="37"/>
    </row>
    <row r="9" spans="1:19" ht="30">
      <c r="A9" s="16" t="s">
        <v>0</v>
      </c>
      <c r="B9" s="16" t="s">
        <v>43</v>
      </c>
      <c r="C9" s="16" t="s">
        <v>39</v>
      </c>
      <c r="D9" s="16" t="s">
        <v>38</v>
      </c>
      <c r="E9" s="16" t="s">
        <v>41</v>
      </c>
      <c r="F9" s="16" t="s">
        <v>14</v>
      </c>
      <c r="G9" s="16" t="s">
        <v>29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42</v>
      </c>
      <c r="M9" s="16" t="s">
        <v>6</v>
      </c>
      <c r="N9" s="16" t="s">
        <v>47</v>
      </c>
      <c r="O9" s="16" t="s">
        <v>48</v>
      </c>
      <c r="P9" s="16" t="s">
        <v>8</v>
      </c>
      <c r="Q9" s="16" t="s">
        <v>49</v>
      </c>
      <c r="R9" s="16" t="s">
        <v>44</v>
      </c>
      <c r="S9" s="16" t="s">
        <v>45</v>
      </c>
    </row>
    <row r="10" spans="1:19">
      <c r="A10" s="17" t="s">
        <v>13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ht="105">
      <c r="A11" s="18" t="s">
        <v>128</v>
      </c>
      <c r="B11" s="2" t="s">
        <v>7</v>
      </c>
      <c r="C11" s="18" t="s">
        <v>129</v>
      </c>
      <c r="D11" s="18" t="s">
        <v>130</v>
      </c>
      <c r="E11" s="18" t="s">
        <v>131</v>
      </c>
      <c r="F11" s="28" t="s">
        <v>132</v>
      </c>
      <c r="G11" s="2" t="s">
        <v>30</v>
      </c>
      <c r="H11" s="2" t="s">
        <v>82</v>
      </c>
      <c r="I11" s="2" t="s">
        <v>5</v>
      </c>
      <c r="J11" s="3" t="s">
        <v>12</v>
      </c>
      <c r="L11" t="s">
        <v>153</v>
      </c>
      <c r="M11" t="s">
        <v>7</v>
      </c>
      <c r="N11" s="2" t="s">
        <v>9</v>
      </c>
      <c r="O11" s="2" t="s">
        <v>10</v>
      </c>
      <c r="P11" s="2" t="s">
        <v>50</v>
      </c>
      <c r="Q11" s="2" t="s">
        <v>50</v>
      </c>
      <c r="R11" s="19">
        <v>42720</v>
      </c>
      <c r="S11" s="2" t="s">
        <v>7</v>
      </c>
    </row>
    <row r="12" spans="1:19">
      <c r="A12" s="18"/>
      <c r="C12" s="18"/>
      <c r="D12" s="18"/>
      <c r="E12" s="18"/>
      <c r="F12" s="18"/>
      <c r="H12" s="4" t="s">
        <v>84</v>
      </c>
      <c r="I12" s="2" t="s">
        <v>55</v>
      </c>
      <c r="J12" s="4" t="s">
        <v>57</v>
      </c>
      <c r="K12" s="25" t="s">
        <v>56</v>
      </c>
      <c r="L12" t="s">
        <v>153</v>
      </c>
      <c r="M12" t="s">
        <v>7</v>
      </c>
      <c r="R12" s="19"/>
    </row>
    <row r="13" spans="1:19">
      <c r="H13" s="4" t="s">
        <v>85</v>
      </c>
      <c r="I13" s="2" t="s">
        <v>55</v>
      </c>
      <c r="J13" s="4" t="s">
        <v>58</v>
      </c>
      <c r="K13" s="23" t="s">
        <v>83</v>
      </c>
      <c r="L13" t="s">
        <v>153</v>
      </c>
      <c r="M13" t="s">
        <v>7</v>
      </c>
    </row>
    <row r="14" spans="1:19">
      <c r="H14" s="4" t="s">
        <v>86</v>
      </c>
      <c r="I14" s="2" t="s">
        <v>59</v>
      </c>
      <c r="J14" s="4" t="s">
        <v>60</v>
      </c>
      <c r="K14" s="4"/>
      <c r="L14" t="s">
        <v>153</v>
      </c>
      <c r="M14" t="s">
        <v>7</v>
      </c>
    </row>
    <row r="15" spans="1:19">
      <c r="H15" s="2" t="s">
        <v>114</v>
      </c>
      <c r="I15" s="2" t="s">
        <v>59</v>
      </c>
      <c r="J15" s="2" t="s">
        <v>113</v>
      </c>
      <c r="L15" t="s">
        <v>153</v>
      </c>
      <c r="M15" t="s">
        <v>7</v>
      </c>
    </row>
    <row r="16" spans="1:19" ht="30">
      <c r="H16" s="2" t="s">
        <v>116</v>
      </c>
      <c r="I16" s="2" t="s">
        <v>59</v>
      </c>
      <c r="J16" s="2" t="s">
        <v>115</v>
      </c>
      <c r="L16" t="s">
        <v>153</v>
      </c>
      <c r="M16" t="s">
        <v>7</v>
      </c>
    </row>
    <row r="17" spans="8:13">
      <c r="H17" s="2" t="s">
        <v>117</v>
      </c>
      <c r="I17" s="2" t="s">
        <v>59</v>
      </c>
      <c r="J17" s="2" t="s">
        <v>118</v>
      </c>
      <c r="L17" t="s">
        <v>153</v>
      </c>
      <c r="M17" t="s">
        <v>7</v>
      </c>
    </row>
    <row r="18" spans="8:13" ht="30">
      <c r="H18" s="2" t="s">
        <v>119</v>
      </c>
      <c r="I18" s="2" t="s">
        <v>59</v>
      </c>
      <c r="J18" s="2" t="s">
        <v>115</v>
      </c>
      <c r="L18" t="s">
        <v>153</v>
      </c>
      <c r="M18" t="s">
        <v>7</v>
      </c>
    </row>
    <row r="19" spans="8:13">
      <c r="H19" s="2" t="s">
        <v>120</v>
      </c>
      <c r="I19" s="2" t="s">
        <v>55</v>
      </c>
      <c r="J19" s="2" t="s">
        <v>121</v>
      </c>
      <c r="K19" s="2" t="s">
        <v>122</v>
      </c>
      <c r="L19" t="s">
        <v>153</v>
      </c>
      <c r="M19" t="s">
        <v>7</v>
      </c>
    </row>
    <row r="20" spans="8:13">
      <c r="H20" s="2" t="s">
        <v>123</v>
      </c>
      <c r="I20" s="2" t="s">
        <v>55</v>
      </c>
      <c r="J20" s="2" t="s">
        <v>124</v>
      </c>
      <c r="K20" s="2" t="s">
        <v>125</v>
      </c>
      <c r="L20" t="s">
        <v>153</v>
      </c>
      <c r="M20" t="s">
        <v>7</v>
      </c>
    </row>
    <row r="21" spans="8:13" ht="30">
      <c r="H21" s="2" t="s">
        <v>143</v>
      </c>
      <c r="I21" s="2" t="s">
        <v>59</v>
      </c>
      <c r="J21" s="2" t="s">
        <v>142</v>
      </c>
      <c r="L21" t="s">
        <v>153</v>
      </c>
      <c r="M21" t="s">
        <v>7</v>
      </c>
    </row>
    <row r="22" spans="8:13">
      <c r="H22" s="2" t="s">
        <v>146</v>
      </c>
      <c r="I22" s="2" t="s">
        <v>144</v>
      </c>
      <c r="K22" s="2" t="s">
        <v>184</v>
      </c>
      <c r="L22" t="s">
        <v>153</v>
      </c>
      <c r="M22" t="s">
        <v>7</v>
      </c>
    </row>
    <row r="23" spans="8:13">
      <c r="H23" s="2" t="s">
        <v>145</v>
      </c>
      <c r="I23" s="2" t="s">
        <v>63</v>
      </c>
      <c r="K23" s="2">
        <v>3</v>
      </c>
      <c r="L23" t="s">
        <v>153</v>
      </c>
      <c r="M23" t="s">
        <v>7</v>
      </c>
    </row>
    <row r="24" spans="8:13">
      <c r="H24" s="2" t="s">
        <v>126</v>
      </c>
      <c r="I24" s="2" t="s">
        <v>147</v>
      </c>
      <c r="J24" s="2" t="s">
        <v>127</v>
      </c>
      <c r="L24" t="s">
        <v>153</v>
      </c>
      <c r="M24" t="s">
        <v>7</v>
      </c>
    </row>
  </sheetData>
  <mergeCells count="2">
    <mergeCell ref="N8:Q8"/>
    <mergeCell ref="G8:M8"/>
  </mergeCells>
  <conditionalFormatting sqref="G11:G12">
    <cfRule type="containsText" dxfId="14" priority="10" operator="containsText" text="No">
      <formula>NOT(ISERROR(SEARCH("No",G11)))</formula>
    </cfRule>
    <cfRule type="containsText" dxfId="13" priority="11" operator="containsText" text="Yes">
      <formula>NOT(ISERROR(SEARCH("Yes",G11)))</formula>
    </cfRule>
    <cfRule type="containsText" dxfId="12" priority="25" operator="containsText" text="Pass">
      <formula>NOT(ISERROR(SEARCH("Pass",G11)))</formula>
    </cfRule>
  </conditionalFormatting>
  <conditionalFormatting sqref="N11:N12">
    <cfRule type="containsText" dxfId="11" priority="21" operator="containsText" text="Not Test">
      <formula>NOT(ISERROR(SEARCH("Not Test",N11)))</formula>
    </cfRule>
    <cfRule type="containsText" dxfId="10" priority="22" operator="containsText" text="Fail">
      <formula>NOT(ISERROR(SEARCH("Fail",N11)))</formula>
    </cfRule>
    <cfRule type="containsText" dxfId="9" priority="23" operator="containsText" text="Pass">
      <formula>NOT(ISERROR(SEARCH("Pass",N11)))</formula>
    </cfRule>
  </conditionalFormatting>
  <conditionalFormatting sqref="O11:P12">
    <cfRule type="containsText" dxfId="8" priority="18" operator="containsText" text="Not Test">
      <formula>NOT(ISERROR(SEARCH("Not Test",O11)))</formula>
    </cfRule>
    <cfRule type="containsText" dxfId="7" priority="19" operator="containsText" text="Fail">
      <formula>NOT(ISERROR(SEARCH("Fail",O11)))</formula>
    </cfRule>
    <cfRule type="containsText" dxfId="6" priority="20" operator="containsText" text="Pass">
      <formula>NOT(ISERROR(SEARCH("Pass",O11)))</formula>
    </cfRule>
  </conditionalFormatting>
  <conditionalFormatting sqref="Q11:Q12">
    <cfRule type="containsText" dxfId="5" priority="12" operator="containsText" text="Not Test">
      <formula>NOT(ISERROR(SEARCH("Not Test",Q11)))</formula>
    </cfRule>
    <cfRule type="containsText" dxfId="4" priority="13" operator="containsText" text="Fail">
      <formula>NOT(ISERROR(SEARCH("Fail",Q11)))</formula>
    </cfRule>
    <cfRule type="containsText" dxfId="3" priority="14" operator="containsText" text="Pass">
      <formula>NOT(ISERROR(SEARCH("Pass",Q11)))</formula>
    </cfRule>
  </conditionalFormatting>
  <conditionalFormatting sqref="G13">
    <cfRule type="containsText" dxfId="2" priority="4" operator="containsText" text="No">
      <formula>NOT(ISERROR(SEARCH("No",G13)))</formula>
    </cfRule>
    <cfRule type="containsText" dxfId="1" priority="5" operator="containsText" text="Yes">
      <formula>NOT(ISERROR(SEARCH("Yes",G13)))</formula>
    </cfRule>
    <cfRule type="containsText" dxfId="0" priority="6" operator="containsText" text="Pass">
      <formula>NOT(ISERROR(SEARCH("Pass",G13)))</formula>
    </cfRule>
  </conditionalFormatting>
  <dataValidations count="2">
    <dataValidation type="list" allowBlank="1" showInputMessage="1" showErrorMessage="1" sqref="N11:Q12">
      <formula1>"Fail, Pass,Not Test"</formula1>
    </dataValidation>
    <dataValidation type="list" allowBlank="1" showInputMessage="1" showErrorMessage="1" sqref="G11:G13">
      <formula1>"Yes, No"</formula1>
    </dataValidation>
  </dataValidations>
  <hyperlinks>
    <hyperlink ref="J11" r:id="rId1"/>
    <hyperlink ref="K13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Config!$E$3:$E$185</xm:f>
          </x14:formula1>
          <xm:sqref>I11:I27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Guideline</vt:lpstr>
      <vt:lpstr>Config</vt:lpstr>
      <vt:lpstr>LOGIN</vt:lpstr>
      <vt:lpstr>Sheet1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2017-01-04T02:43:27Z</dcterms:modified>
</cp:coreProperties>
</file>