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173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<sst xmlns="http://schemas.openxmlformats.org/spreadsheetml/2006/main" count="75" uniqueCount="60">
  <si>
    <t>Hệ Thống Quản Lý Thư Viện</t>
  </si>
  <si>
    <t>Project start:</t>
  </si>
  <si>
    <t>Trần Đăng Khoa</t>
  </si>
  <si>
    <t>Leader</t>
  </si>
  <si>
    <t>Display week:</t>
  </si>
  <si>
    <t>Thành viên</t>
  </si>
  <si>
    <t>Hà Thành Đạt</t>
  </si>
  <si>
    <t>A</t>
  </si>
  <si>
    <t>Tô Thái An</t>
  </si>
  <si>
    <t>B</t>
  </si>
  <si>
    <t>Hoàng Văn Bắc</t>
  </si>
  <si>
    <t>C</t>
  </si>
  <si>
    <t>Quách Gia Bảo</t>
  </si>
  <si>
    <t>D</t>
  </si>
  <si>
    <t>TASK</t>
  </si>
  <si>
    <t>ASSIGNED TO</t>
  </si>
  <si>
    <t>PROGRESS</t>
  </si>
  <si>
    <t>START</t>
  </si>
  <si>
    <t>END</t>
  </si>
  <si>
    <t xml:space="preserve">Do not delete this row. This row is hidden to preserve a formula that is used to highlight the current day within the project schedule. </t>
  </si>
  <si>
    <t>Khởi tạo</t>
  </si>
  <si>
    <t>Xác định và phân tích yêu cầu</t>
  </si>
  <si>
    <t>Các case study trong dự án</t>
  </si>
  <si>
    <t>Tạo SRS</t>
  </si>
  <si>
    <t>Planning</t>
  </si>
  <si>
    <t>Thiết kế giao diện (chi tiết hơn khi có tài liệu SRS --&gt; chi tiết về các task)</t>
  </si>
  <si>
    <t>Tạo schedule</t>
  </si>
  <si>
    <t>Xác định các vấn đề/chức năng trong TK</t>
  </si>
  <si>
    <t>Wireframe và prototype</t>
  </si>
  <si>
    <t>Hoàn thiện thiết kế</t>
  </si>
  <si>
    <t>Kiểm tra thiết kế</t>
  </si>
  <si>
    <t>Thiết kế chương trình (gồm thiết kế kiến trúc và thiết kế chi tiết chức năng)</t>
  </si>
  <si>
    <t>Xác định kiến trúc chương trình</t>
  </si>
  <si>
    <t>Luồng dữ liệu</t>
  </si>
  <si>
    <t>Thiết kế kiến trúc</t>
  </si>
  <si>
    <t>Thực thi (chi tiết hơn về các task, chức năng cần làm)</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</si>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</sst>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m/d/yy;@"/>
    <numFmt numFmtId="178" formatCode="ddd\,\ m/d/yyyy"/>
    <numFmt numFmtId="179" formatCode="mmm\ d\,\ yyyy"/>
    <numFmt numFmtId="180" formatCode="d"/>
  </numFmts>
  <fonts count="49">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6"/>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8"/>
      <color theme="9"/>
      <name val="Bai Jamjuree Bold"/>
      <charset val="134"/>
    </font>
    <font>
      <b/>
      <sz val="48"/>
      <color theme="4" tint="-0.249977111117893"/>
      <name val="Bai Jamjuree Bold"/>
      <charset val="134"/>
    </font>
    <font>
      <b/>
      <sz val="48"/>
      <name val="Bai Jamjuree Bold"/>
      <charset val="134"/>
    </font>
    <font>
      <b/>
      <sz val="48"/>
      <name val="Al Bayan Plain"/>
      <charset val="134"/>
    </font>
    <font>
      <sz val="11"/>
      <color theme="1"/>
      <name val="Arial"/>
      <charset val="134"/>
    </font>
    <font>
      <sz val="13"/>
      <color theme="5"/>
      <name val="Arial Black"/>
      <charset val="134"/>
      <scheme val="major"/>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i/>
      <sz val="10"/>
      <color theme="1"/>
      <name val="Arial"/>
      <charset val="134"/>
      <scheme val="minor"/>
    </font>
    <font>
      <sz val="10"/>
      <color theme="1" tint="0.499984740745262"/>
      <name val="Arial"/>
      <charset val="134"/>
      <scheme val="minor"/>
    </font>
    <font>
      <b/>
      <sz val="11"/>
      <color theme="1" tint="0.499984740745262"/>
      <name val="Arial"/>
      <charset val="134"/>
      <scheme val="minor"/>
    </font>
    <font>
      <sz val="10"/>
      <color theme="1" tint="0.499984740745262"/>
      <name val="Arial"/>
      <charset val="134"/>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sz val="11"/>
      <color theme="1"/>
      <name val="Arial"/>
      <charset val="134"/>
      <scheme val="minor"/>
    </font>
    <font>
      <u/>
      <sz val="11"/>
      <color indexed="12"/>
      <name val="Arial"/>
      <charset val="134"/>
    </font>
    <font>
      <u/>
      <sz val="11"/>
      <color rgb="FF800080"/>
      <name val="Arial"/>
      <charset val="0"/>
      <scheme val="minor"/>
    </font>
    <font>
      <sz val="11"/>
      <color rgb="FFFF0000"/>
      <name val="Arial"/>
      <charset val="0"/>
      <scheme val="minor"/>
    </font>
    <font>
      <b/>
      <sz val="22"/>
      <color theme="1" tint="0.349986266670736"/>
      <name val="Arial Black"/>
      <charset val="134"/>
      <scheme val="major"/>
    </font>
    <font>
      <i/>
      <sz val="11"/>
      <color rgb="FF7F7F7F"/>
      <name val="Arial"/>
      <charset val="0"/>
      <scheme val="minor"/>
    </font>
    <font>
      <sz val="14"/>
      <color theme="1"/>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5">
    <fill>
      <patternFill patternType="none"/>
    </fill>
    <fill>
      <patternFill patternType="gray125"/>
    </fill>
    <fill>
      <patternFill patternType="solid">
        <fgColor theme="0" tint="-0.0499893185216834"/>
        <bgColor theme="4"/>
      </patternFill>
    </fill>
    <fill>
      <patternFill patternType="solid">
        <fgColor theme="0" tint="-0.0499893185216834"/>
        <bgColor indexed="64"/>
      </patternFill>
    </fill>
    <fill>
      <patternFill patternType="solid">
        <fgColor theme="4" tint="0.599963377788629"/>
        <bgColor indexed="64"/>
      </patternFill>
    </fill>
    <fill>
      <patternFill patternType="solid">
        <fgColor theme="4" tint="0.799981688894314"/>
        <bgColor indexed="64"/>
      </patternFill>
    </fill>
    <fill>
      <patternFill patternType="solid">
        <fgColor theme="5" tint="0.59996337778862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599963377788629"/>
        <bgColor indexed="64"/>
      </patternFill>
    </fill>
    <fill>
      <patternFill patternType="solid">
        <fgColor theme="6" tint="0.799981688894314"/>
        <bgColor indexed="64"/>
      </patternFill>
    </fill>
    <fill>
      <patternFill patternType="solid">
        <fgColor theme="8" tint="0.599963377788629"/>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right/>
      <top style="thin">
        <color theme="1" tint="0.499984740745262"/>
      </top>
      <bottom/>
      <diagonal/>
    </border>
    <border>
      <left/>
      <right/>
      <top/>
      <bottom style="thin">
        <color theme="1" tint="0.499984740745262"/>
      </bottom>
      <diagonal/>
    </border>
    <border>
      <left/>
      <right/>
      <top style="medium">
        <color theme="0" tint="-0.14996795556505"/>
      </top>
      <bottom style="medium">
        <color theme="0" tint="-0.14996795556505"/>
      </bottom>
      <diagonal/>
    </border>
    <border>
      <left/>
      <right/>
      <top/>
      <bottom style="thin">
        <color theme="4" tint="0.599963377788629"/>
      </bottom>
      <diagonal/>
    </border>
    <border>
      <left/>
      <right/>
      <top style="thin">
        <color theme="4" tint="0.599963377788629"/>
      </top>
      <bottom style="thin">
        <color theme="4" tint="0.599963377788629"/>
      </bottom>
      <diagonal/>
    </border>
    <border>
      <left/>
      <right/>
      <top style="thin">
        <color theme="5" tint="0.599963377788629"/>
      </top>
      <bottom style="thin">
        <color theme="5" tint="0.599963377788629"/>
      </bottom>
      <diagonal/>
    </border>
    <border>
      <left/>
      <right/>
      <top style="thin">
        <color theme="6" tint="0.599963377788629"/>
      </top>
      <bottom style="thin">
        <color theme="6" tint="0.599963377788629"/>
      </bottom>
      <diagonal/>
    </border>
    <border>
      <left/>
      <right/>
      <top style="thin">
        <color theme="8" tint="0.599963377788629"/>
      </top>
      <bottom style="thin">
        <color theme="8" tint="0.59996337778862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37437055574"/>
      </left>
      <right style="thin">
        <color theme="0" tint="-0.149937437055574"/>
      </right>
      <top/>
      <bottom/>
      <diagonal/>
    </border>
    <border>
      <left/>
      <right/>
      <top style="thin">
        <color theme="0" tint="-0.0499893185216834"/>
      </top>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right/>
      <top/>
      <bottom style="thin">
        <color theme="0" tint="-0.0499893185216834"/>
      </bottom>
      <diagonal/>
    </border>
    <border>
      <left/>
      <right/>
      <top style="thin">
        <color theme="0" tint="-0.0499893185216834"/>
      </top>
      <bottom style="thin">
        <color theme="0" tint="-0.0499893185216834"/>
      </bottom>
      <diagonal/>
    </border>
    <border>
      <left style="thin">
        <color theme="0" tint="-0.0499893185216834"/>
      </left>
      <right style="thin">
        <color theme="0" tint="-0.0499893185216834"/>
      </right>
      <top style="thin">
        <color theme="0" tint="-0.0499893185216834"/>
      </top>
      <bottom style="thin">
        <color auto="1"/>
      </bottom>
      <diagonal/>
    </border>
    <border>
      <left style="thin">
        <color theme="1" tint="0.499984740745262"/>
      </left>
      <right/>
      <top style="thin">
        <color theme="1" tint="0.499984740745262"/>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22" applyFont="0" applyFill="0" applyAlignment="0" applyProtection="0"/>
    <xf numFmtId="44" fontId="30" fillId="0" borderId="0" applyFont="0" applyFill="0" applyBorder="0" applyAlignment="0" applyProtection="0">
      <alignment vertical="center"/>
    </xf>
    <xf numFmtId="9" fontId="0" fillId="0" borderId="0" applyFont="0" applyFill="0" applyBorder="0" applyAlignment="0" applyProtection="0"/>
    <xf numFmtId="176" fontId="30" fillId="0" borderId="0" applyFont="0" applyFill="0" applyBorder="0" applyAlignment="0" applyProtection="0">
      <alignment vertical="center"/>
    </xf>
    <xf numFmtId="42" fontId="30" fillId="0" borderId="0" applyFont="0" applyFill="0" applyBorder="0" applyAlignment="0" applyProtection="0">
      <alignment vertical="center"/>
    </xf>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center"/>
    </xf>
    <xf numFmtId="0" fontId="30" fillId="14" borderId="2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xf numFmtId="0" fontId="35" fillId="0" borderId="0" applyNumberFormat="0" applyFill="0" applyBorder="0" applyAlignment="0" applyProtection="0">
      <alignment vertical="center"/>
    </xf>
    <xf numFmtId="0" fontId="36" fillId="0" borderId="0" applyNumberFormat="0" applyFill="0" applyAlignment="0" applyProtection="0"/>
    <xf numFmtId="0" fontId="36" fillId="0" borderId="0" applyNumberFormat="0" applyFill="0" applyProtection="0">
      <alignment vertical="top"/>
    </xf>
    <xf numFmtId="0" fontId="0" fillId="0" borderId="0" applyNumberFormat="0" applyFill="0" applyProtection="0">
      <alignment horizontal="right" indent="1"/>
    </xf>
    <xf numFmtId="0" fontId="37" fillId="0" borderId="0" applyNumberFormat="0" applyFill="0" applyBorder="0" applyAlignment="0" applyProtection="0">
      <alignment vertical="center"/>
    </xf>
    <xf numFmtId="0" fontId="38" fillId="15" borderId="24" applyNumberFormat="0" applyAlignment="0" applyProtection="0">
      <alignment vertical="center"/>
    </xf>
    <xf numFmtId="0" fontId="39" fillId="16" borderId="25" applyNumberFormat="0" applyAlignment="0" applyProtection="0">
      <alignment vertical="center"/>
    </xf>
    <xf numFmtId="0" fontId="40" fillId="16" borderId="24" applyNumberFormat="0" applyAlignment="0" applyProtection="0">
      <alignment vertical="center"/>
    </xf>
    <xf numFmtId="0" fontId="41" fillId="17" borderId="26" applyNumberFormat="0" applyAlignment="0" applyProtection="0">
      <alignment vertical="center"/>
    </xf>
    <xf numFmtId="0" fontId="42" fillId="0" borderId="27" applyNumberFormat="0" applyFill="0" applyAlignment="0" applyProtection="0">
      <alignment vertical="center"/>
    </xf>
    <xf numFmtId="0" fontId="43" fillId="0" borderId="28" applyNumberFormat="0" applyFill="0" applyAlignment="0" applyProtection="0">
      <alignment vertical="center"/>
    </xf>
    <xf numFmtId="0" fontId="44" fillId="18" borderId="0" applyNumberFormat="0" applyBorder="0" applyAlignment="0" applyProtection="0">
      <alignment vertical="center"/>
    </xf>
    <xf numFmtId="0" fontId="45" fillId="19" borderId="0" applyNumberFormat="0" applyBorder="0" applyAlignment="0" applyProtection="0">
      <alignment vertical="center"/>
    </xf>
    <xf numFmtId="0" fontId="46"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48"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8" fillId="26" borderId="0" applyNumberFormat="0" applyBorder="0" applyAlignment="0" applyProtection="0">
      <alignment vertical="center"/>
    </xf>
    <xf numFmtId="0" fontId="48"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8" fillId="30" borderId="0" applyNumberFormat="0" applyBorder="0" applyAlignment="0" applyProtection="0">
      <alignment vertical="center"/>
    </xf>
    <xf numFmtId="0" fontId="48"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8"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8" fillId="42" borderId="0" applyNumberFormat="0" applyBorder="0" applyAlignment="0" applyProtection="0">
      <alignment vertical="center"/>
    </xf>
    <xf numFmtId="0" fontId="48" fillId="43" borderId="0" applyNumberFormat="0" applyBorder="0" applyAlignment="0" applyProtection="0">
      <alignment vertical="center"/>
    </xf>
    <xf numFmtId="0" fontId="47" fillId="44" borderId="0" applyNumberFormat="0" applyBorder="0" applyAlignment="0" applyProtection="0">
      <alignment vertical="center"/>
    </xf>
    <xf numFmtId="177" fontId="0" fillId="0" borderId="3" applyFill="0">
      <alignment horizontal="center" vertical="center"/>
    </xf>
    <xf numFmtId="0" fontId="0" fillId="0" borderId="3" applyFill="0">
      <alignment horizontal="center" vertical="center"/>
    </xf>
    <xf numFmtId="178" fontId="0" fillId="0" borderId="22">
      <alignment horizontal="center" vertical="center"/>
    </xf>
    <xf numFmtId="0" fontId="0" fillId="0" borderId="3" applyFill="0">
      <alignment horizontal="left" vertical="center" indent="2"/>
    </xf>
    <xf numFmtId="0" fontId="10" fillId="0" borderId="0"/>
  </cellStyleXfs>
  <cellXfs count="133">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6" applyFont="1" applyAlignment="1" applyProtection="1">
      <alignment horizontal="left" vertical="top" indent="1"/>
    </xf>
    <xf numFmtId="0" fontId="2" fillId="0" borderId="0" xfId="0" applyFont="1" applyAlignment="1">
      <alignment horizontal="left" vertical="top" indent="1"/>
    </xf>
    <xf numFmtId="0" fontId="0" fillId="0" borderId="0" xfId="0" applyFont="1"/>
    <xf numFmtId="0" fontId="0" fillId="0" borderId="0" xfId="0" applyFont="1" applyAlignment="1">
      <alignment vertical="center"/>
    </xf>
    <xf numFmtId="0" fontId="10" fillId="0" borderId="0" xfId="53"/>
    <xf numFmtId="0" fontId="0" fillId="0" borderId="0" xfId="0" applyAlignment="1">
      <alignment horizontal="center"/>
    </xf>
    <xf numFmtId="0" fontId="10" fillId="0" borderId="0" xfId="53" applyAlignment="1">
      <alignment wrapText="1"/>
    </xf>
    <xf numFmtId="0" fontId="11" fillId="0" borderId="0" xfId="10"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4" fillId="0" borderId="0" xfId="0" applyFont="1" applyAlignment="1">
      <alignment horizontal="center" vertical="center"/>
    </xf>
    <xf numFmtId="0" fontId="7" fillId="0" borderId="0" xfId="12" applyFont="1" applyAlignment="1">
      <alignment horizontal="left" vertical="center" indent="1"/>
    </xf>
    <xf numFmtId="0" fontId="7" fillId="0" borderId="0" xfId="13" applyFont="1" applyAlignment="1">
      <alignment horizontal="left" vertical="center" indent="1"/>
    </xf>
    <xf numFmtId="0" fontId="15" fillId="0" borderId="0" xfId="0" applyFont="1"/>
    <xf numFmtId="0" fontId="16" fillId="0" borderId="0" xfId="0" applyFont="1" applyAlignment="1">
      <alignment horizontal="center"/>
    </xf>
    <xf numFmtId="0" fontId="17" fillId="0" borderId="0" xfId="0" applyFont="1" applyAlignment="1">
      <alignment horizontal="left" indent="1"/>
    </xf>
    <xf numFmtId="0" fontId="7" fillId="0" borderId="0" xfId="13" applyFont="1" applyFill="1" applyAlignment="1">
      <alignment horizontal="left" vertical="center" indent="1"/>
    </xf>
    <xf numFmtId="0" fontId="0" fillId="0" borderId="0" xfId="14">
      <alignment horizontal="right" indent="1"/>
    </xf>
    <xf numFmtId="0" fontId="2" fillId="0" borderId="0" xfId="6" applyFont="1" applyAlignment="1" applyProtection="1">
      <alignment horizontal="left" vertical="top" indent="1"/>
    </xf>
    <xf numFmtId="0" fontId="0" fillId="0" borderId="0" xfId="0" applyFont="1" applyAlignment="1">
      <alignment horizontal="left" indent="1"/>
    </xf>
    <xf numFmtId="0" fontId="18" fillId="2" borderId="1" xfId="0" applyFont="1" applyFill="1" applyBorder="1" applyAlignment="1">
      <alignment horizontal="left" vertical="center" indent="1"/>
    </xf>
    <xf numFmtId="0" fontId="18" fillId="2" borderId="1" xfId="0" applyFont="1" applyFill="1" applyBorder="1" applyAlignment="1">
      <alignment vertical="center"/>
    </xf>
    <xf numFmtId="0" fontId="18" fillId="2" borderId="1" xfId="0" applyFont="1" applyFill="1" applyBorder="1" applyAlignment="1">
      <alignment horizontal="center" vertical="center"/>
    </xf>
    <xf numFmtId="0" fontId="0" fillId="3" borderId="2" xfId="0" applyFont="1" applyFill="1" applyBorder="1" applyAlignment="1">
      <alignment horizontal="left" indent="1"/>
    </xf>
    <xf numFmtId="0" fontId="0" fillId="3" borderId="2" xfId="0" applyFont="1" applyFill="1" applyBorder="1"/>
    <xf numFmtId="0" fontId="19" fillId="0" borderId="0" xfId="0" applyFont="1"/>
    <xf numFmtId="0" fontId="19" fillId="0" borderId="0" xfId="0" applyFont="1" applyAlignment="1">
      <alignment wrapText="1"/>
    </xf>
    <xf numFmtId="0" fontId="20" fillId="4" borderId="0" xfId="0" applyFont="1" applyFill="1" applyAlignment="1">
      <alignment horizontal="left" vertical="center" indent="1"/>
    </xf>
    <xf numFmtId="0" fontId="19" fillId="4" borderId="0" xfId="50" applyFont="1" applyFill="1" applyBorder="1" applyAlignment="1">
      <alignment vertical="center"/>
    </xf>
    <xf numFmtId="9" fontId="2" fillId="4" borderId="0" xfId="3" applyFont="1" applyFill="1" applyBorder="1" applyAlignment="1">
      <alignment horizontal="center" vertical="center"/>
    </xf>
    <xf numFmtId="177" fontId="19" fillId="4" borderId="0" xfId="0" applyNumberFormat="1" applyFont="1" applyFill="1" applyAlignment="1">
      <alignment horizontal="center" vertical="center"/>
    </xf>
    <xf numFmtId="177" fontId="2" fillId="4" borderId="0" xfId="0" applyNumberFormat="1" applyFont="1" applyFill="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19" fillId="5" borderId="4" xfId="52" applyFont="1" applyFill="1" applyBorder="1">
      <alignment horizontal="left" vertical="center" indent="2"/>
    </xf>
    <xf numFmtId="0" fontId="19" fillId="5" borderId="4" xfId="50" applyFont="1" applyFill="1" applyBorder="1" applyAlignment="1">
      <alignment vertical="center"/>
    </xf>
    <xf numFmtId="9" fontId="2" fillId="5" borderId="4" xfId="3" applyNumberFormat="1" applyFont="1" applyFill="1" applyBorder="1" applyAlignment="1">
      <alignment horizontal="center" vertical="center"/>
    </xf>
    <xf numFmtId="177" fontId="19" fillId="5" borderId="4" xfId="49" applyFont="1" applyFill="1" applyBorder="1">
      <alignment horizontal="center" vertical="center"/>
    </xf>
    <xf numFmtId="0" fontId="19" fillId="5" borderId="5" xfId="52" applyFont="1" applyFill="1" applyBorder="1">
      <alignment horizontal="left" vertical="center" indent="2"/>
    </xf>
    <xf numFmtId="0" fontId="19" fillId="5" borderId="5" xfId="50" applyFont="1" applyFill="1" applyBorder="1" applyAlignment="1">
      <alignment vertical="center"/>
    </xf>
    <xf numFmtId="9" fontId="2" fillId="5" borderId="5" xfId="3" applyNumberFormat="1" applyFont="1" applyFill="1" applyBorder="1" applyAlignment="1">
      <alignment horizontal="center" vertical="center"/>
    </xf>
    <xf numFmtId="177" fontId="19" fillId="5" borderId="5" xfId="49" applyFont="1" applyFill="1" applyBorder="1">
      <alignment horizontal="center" vertical="center"/>
    </xf>
    <xf numFmtId="9" fontId="2" fillId="5" borderId="5" xfId="3" applyFont="1" applyFill="1" applyBorder="1" applyAlignment="1">
      <alignment horizontal="center" vertical="center"/>
    </xf>
    <xf numFmtId="0" fontId="20" fillId="6" borderId="0" xfId="0" applyFont="1" applyFill="1" applyAlignment="1">
      <alignment horizontal="left" vertical="center" indent="1"/>
    </xf>
    <xf numFmtId="0" fontId="19" fillId="6" borderId="0" xfId="50" applyFont="1" applyFill="1" applyBorder="1" applyAlignment="1">
      <alignment vertical="center"/>
    </xf>
    <xf numFmtId="9" fontId="2" fillId="6" borderId="0" xfId="3" applyFont="1" applyFill="1" applyBorder="1" applyAlignment="1">
      <alignment horizontal="center" vertical="center"/>
    </xf>
    <xf numFmtId="177" fontId="19" fillId="6" borderId="0" xfId="0" applyNumberFormat="1" applyFont="1" applyFill="1" applyAlignment="1">
      <alignment horizontal="center" vertical="center"/>
    </xf>
    <xf numFmtId="177" fontId="2" fillId="6" borderId="0" xfId="0" applyNumberFormat="1" applyFont="1" applyFill="1" applyAlignment="1">
      <alignment horizontal="center" vertical="center"/>
    </xf>
    <xf numFmtId="0" fontId="19" fillId="7" borderId="6" xfId="52" applyFont="1" applyFill="1" applyBorder="1">
      <alignment horizontal="left" vertical="center" indent="2"/>
    </xf>
    <xf numFmtId="0" fontId="19" fillId="7" borderId="6" xfId="50" applyFont="1" applyFill="1" applyBorder="1" applyAlignment="1">
      <alignment vertical="center"/>
    </xf>
    <xf numFmtId="9" fontId="2" fillId="7" borderId="6" xfId="3" applyNumberFormat="1" applyFont="1" applyFill="1" applyBorder="1" applyAlignment="1">
      <alignment horizontal="center" vertical="center"/>
    </xf>
    <xf numFmtId="177" fontId="19" fillId="7" borderId="6" xfId="49" applyFont="1" applyFill="1" applyBorder="1">
      <alignment horizontal="center" vertical="center"/>
    </xf>
    <xf numFmtId="9" fontId="2" fillId="7" borderId="6" xfId="3" applyFont="1" applyFill="1" applyBorder="1" applyAlignment="1">
      <alignment horizontal="center" vertical="center"/>
    </xf>
    <xf numFmtId="0" fontId="20" fillId="8" borderId="0" xfId="0" applyFont="1" applyFill="1" applyAlignment="1">
      <alignment horizontal="left" vertical="center" indent="1"/>
    </xf>
    <xf numFmtId="0" fontId="19" fillId="8" borderId="0" xfId="50" applyFont="1" applyFill="1" applyBorder="1" applyAlignment="1">
      <alignment vertical="center"/>
    </xf>
    <xf numFmtId="9" fontId="2" fillId="8" borderId="0" xfId="3" applyFont="1" applyFill="1" applyBorder="1" applyAlignment="1">
      <alignment horizontal="center" vertical="center"/>
    </xf>
    <xf numFmtId="177" fontId="19" fillId="8" borderId="0" xfId="0" applyNumberFormat="1" applyFont="1" applyFill="1" applyAlignment="1">
      <alignment horizontal="center" vertical="center"/>
    </xf>
    <xf numFmtId="177" fontId="2" fillId="8" borderId="0" xfId="0" applyNumberFormat="1" applyFont="1" applyFill="1" applyAlignment="1">
      <alignment horizontal="center" vertical="center"/>
    </xf>
    <xf numFmtId="0" fontId="19" fillId="9" borderId="6" xfId="52" applyFont="1" applyFill="1" applyBorder="1">
      <alignment horizontal="left" vertical="center" indent="2"/>
    </xf>
    <xf numFmtId="0" fontId="19" fillId="9" borderId="6" xfId="50" applyFont="1" applyFill="1" applyBorder="1" applyAlignment="1">
      <alignment vertical="center"/>
    </xf>
    <xf numFmtId="9" fontId="2" fillId="9" borderId="6" xfId="3" applyNumberFormat="1" applyFont="1" applyFill="1" applyBorder="1" applyAlignment="1">
      <alignment horizontal="center" vertical="center"/>
    </xf>
    <xf numFmtId="177" fontId="19" fillId="9" borderId="6" xfId="49" applyFont="1" applyFill="1" applyBorder="1">
      <alignment horizontal="center" vertical="center"/>
    </xf>
    <xf numFmtId="9" fontId="2" fillId="9" borderId="6" xfId="3" applyFont="1" applyFill="1" applyBorder="1" applyAlignment="1">
      <alignment horizontal="center" vertical="center"/>
    </xf>
    <xf numFmtId="0" fontId="20" fillId="10" borderId="0" xfId="0" applyFont="1" applyFill="1" applyAlignment="1">
      <alignment horizontal="left" vertical="center" indent="1"/>
    </xf>
    <xf numFmtId="0" fontId="19" fillId="10" borderId="0" xfId="50" applyFont="1" applyFill="1" applyBorder="1" applyAlignment="1">
      <alignment vertical="center"/>
    </xf>
    <xf numFmtId="9" fontId="2" fillId="10" borderId="0" xfId="3" applyFont="1" applyFill="1" applyBorder="1" applyAlignment="1">
      <alignment horizontal="center" vertical="center"/>
    </xf>
    <xf numFmtId="177" fontId="19" fillId="10" borderId="0" xfId="0" applyNumberFormat="1" applyFont="1" applyFill="1" applyAlignment="1">
      <alignment horizontal="center" vertical="center"/>
    </xf>
    <xf numFmtId="177" fontId="2" fillId="10" borderId="0" xfId="0" applyNumberFormat="1" applyFont="1" applyFill="1" applyAlignment="1">
      <alignment horizontal="center" vertical="center"/>
    </xf>
    <xf numFmtId="0" fontId="19" fillId="11" borderId="7" xfId="52" applyFont="1" applyFill="1" applyBorder="1">
      <alignment horizontal="left" vertical="center" indent="2"/>
    </xf>
    <xf numFmtId="0" fontId="19" fillId="11" borderId="7" xfId="50" applyFont="1" applyFill="1" applyBorder="1" applyAlignment="1">
      <alignment vertical="center"/>
    </xf>
    <xf numFmtId="9" fontId="2" fillId="11" borderId="7" xfId="3" applyNumberFormat="1" applyFont="1" applyFill="1" applyBorder="1" applyAlignment="1">
      <alignment horizontal="center" vertical="center"/>
    </xf>
    <xf numFmtId="177" fontId="19" fillId="11" borderId="7" xfId="49" applyFont="1" applyFill="1" applyBorder="1">
      <alignment horizontal="center" vertical="center"/>
    </xf>
    <xf numFmtId="9" fontId="2" fillId="11" borderId="7" xfId="3" applyFont="1" applyFill="1" applyBorder="1" applyAlignment="1">
      <alignment horizontal="center" vertical="center"/>
    </xf>
    <xf numFmtId="0" fontId="20" fillId="12" borderId="0" xfId="0" applyFont="1" applyFill="1" applyAlignment="1">
      <alignment horizontal="left" vertical="center" indent="1"/>
    </xf>
    <xf numFmtId="0" fontId="19" fillId="12" borderId="0" xfId="50" applyFont="1" applyFill="1" applyBorder="1" applyAlignment="1">
      <alignment vertical="center"/>
    </xf>
    <xf numFmtId="9" fontId="2" fillId="12" borderId="0" xfId="3" applyFont="1" applyFill="1" applyBorder="1" applyAlignment="1">
      <alignment horizontal="center" vertical="center"/>
    </xf>
    <xf numFmtId="177" fontId="19" fillId="12" borderId="0" xfId="0" applyNumberFormat="1" applyFont="1" applyFill="1" applyAlignment="1">
      <alignment horizontal="center" vertical="center"/>
    </xf>
    <xf numFmtId="177" fontId="2" fillId="12" borderId="0" xfId="0" applyNumberFormat="1" applyFont="1" applyFill="1" applyAlignment="1">
      <alignment horizontal="center" vertical="center"/>
    </xf>
    <xf numFmtId="0" fontId="19" fillId="9" borderId="8" xfId="52" applyFont="1" applyFill="1" applyBorder="1">
      <alignment horizontal="left" vertical="center" indent="2"/>
    </xf>
    <xf numFmtId="0" fontId="19" fillId="9" borderId="8" xfId="50" applyFont="1" applyFill="1" applyBorder="1" applyAlignment="1">
      <alignment vertical="center"/>
    </xf>
    <xf numFmtId="9" fontId="2" fillId="9" borderId="8" xfId="3" applyFont="1" applyFill="1" applyBorder="1" applyAlignment="1">
      <alignment horizontal="center" vertical="center"/>
    </xf>
    <xf numFmtId="177" fontId="19" fillId="9" borderId="8" xfId="49" applyFont="1" applyFill="1" applyBorder="1">
      <alignment horizontal="center" vertical="center"/>
    </xf>
    <xf numFmtId="0" fontId="19" fillId="0" borderId="0" xfId="52" applyFont="1" applyBorder="1">
      <alignment horizontal="left" vertical="center" indent="2"/>
    </xf>
    <xf numFmtId="0" fontId="19" fillId="0" borderId="0" xfId="50" applyFont="1" applyBorder="1" applyAlignment="1">
      <alignment vertical="center"/>
    </xf>
    <xf numFmtId="9" fontId="2" fillId="0" borderId="0" xfId="3" applyFont="1" applyBorder="1" applyAlignment="1">
      <alignment horizontal="center" vertical="center"/>
    </xf>
    <xf numFmtId="177" fontId="19" fillId="0" borderId="0" xfId="49" applyFont="1" applyBorder="1">
      <alignment horizontal="center" vertical="center"/>
    </xf>
    <xf numFmtId="0" fontId="21" fillId="3" borderId="0" xfId="0" applyFont="1" applyFill="1" applyAlignment="1">
      <alignment horizontal="left" vertical="center" indent="1"/>
    </xf>
    <xf numFmtId="0" fontId="21" fillId="3" borderId="0" xfId="0" applyFont="1" applyFill="1" applyAlignment="1">
      <alignment vertical="center"/>
    </xf>
    <xf numFmtId="9" fontId="2" fillId="3" borderId="0" xfId="3" applyFont="1" applyFill="1" applyBorder="1" applyAlignment="1">
      <alignment horizontal="center" vertical="center"/>
    </xf>
    <xf numFmtId="177" fontId="22" fillId="3" borderId="0" xfId="0" applyNumberFormat="1" applyFont="1" applyFill="1" applyAlignment="1">
      <alignment horizontal="left" vertical="center"/>
    </xf>
    <xf numFmtId="177" fontId="2" fillId="3" borderId="0" xfId="0" applyNumberFormat="1" applyFont="1" applyFill="1" applyAlignment="1">
      <alignment horizontal="center" vertical="center"/>
    </xf>
    <xf numFmtId="0" fontId="5" fillId="3" borderId="3" xfId="0" applyFont="1" applyFill="1" applyBorder="1" applyAlignment="1">
      <alignment horizontal="center" vertical="center"/>
    </xf>
    <xf numFmtId="0" fontId="0" fillId="0" borderId="0" xfId="0" applyAlignment="1">
      <alignment horizontal="right" vertical="center"/>
    </xf>
    <xf numFmtId="0" fontId="23" fillId="0" borderId="0" xfId="0" applyFont="1"/>
    <xf numFmtId="0" fontId="10" fillId="0" borderId="0" xfId="0" applyFont="1" applyAlignment="1">
      <alignment horizontal="center"/>
    </xf>
    <xf numFmtId="0" fontId="24" fillId="0" borderId="0" xfId="6" applyFont="1" applyAlignment="1" applyProtection="1"/>
    <xf numFmtId="0" fontId="7" fillId="0" borderId="0" xfId="14" applyFont="1" applyAlignment="1">
      <alignment horizontal="left"/>
    </xf>
    <xf numFmtId="0" fontId="25" fillId="0" borderId="0" xfId="0" applyFont="1"/>
    <xf numFmtId="179" fontId="19" fillId="3" borderId="9" xfId="0" applyNumberFormat="1" applyFont="1" applyFill="1" applyBorder="1" applyAlignment="1">
      <alignment horizontal="center" vertical="center" wrapText="1"/>
    </xf>
    <xf numFmtId="179" fontId="19" fillId="3" borderId="10" xfId="0" applyNumberFormat="1" applyFont="1" applyFill="1" applyBorder="1" applyAlignment="1">
      <alignment horizontal="center" vertical="center" wrapText="1"/>
    </xf>
    <xf numFmtId="180" fontId="26" fillId="13" borderId="11" xfId="0" applyNumberFormat="1" applyFont="1" applyFill="1" applyBorder="1" applyAlignment="1">
      <alignment horizontal="center" vertical="center"/>
    </xf>
    <xf numFmtId="180" fontId="26" fillId="13" borderId="9" xfId="0" applyNumberFormat="1" applyFont="1" applyFill="1" applyBorder="1" applyAlignment="1">
      <alignment horizontal="center" vertical="center"/>
    </xf>
    <xf numFmtId="180" fontId="26" fillId="13" borderId="12" xfId="0" applyNumberFormat="1" applyFont="1" applyFill="1" applyBorder="1" applyAlignment="1">
      <alignment horizontal="center" vertical="center"/>
    </xf>
    <xf numFmtId="0" fontId="27" fillId="3" borderId="13" xfId="0" applyFont="1" applyFill="1" applyBorder="1" applyAlignment="1">
      <alignment horizontal="center" vertical="center" shrinkToFit="1"/>
    </xf>
    <xf numFmtId="0" fontId="27" fillId="3" borderId="14" xfId="0" applyFont="1" applyFill="1" applyBorder="1" applyAlignment="1">
      <alignment horizontal="center" vertical="center" shrinkToFit="1"/>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3" borderId="0" xfId="0" applyFont="1" applyFill="1" applyAlignment="1">
      <alignment vertical="center"/>
    </xf>
    <xf numFmtId="178" fontId="28" fillId="0" borderId="0" xfId="51" applyNumberFormat="1" applyFont="1" applyBorder="1" applyAlignment="1">
      <alignment horizontal="left"/>
    </xf>
    <xf numFmtId="0" fontId="29" fillId="0" borderId="0" xfId="0" applyFont="1"/>
    <xf numFmtId="0" fontId="28" fillId="0" borderId="0" xfId="0" applyFont="1" applyAlignment="1">
      <alignment horizontal="left"/>
    </xf>
    <xf numFmtId="0" fontId="0" fillId="0" borderId="17" xfId="0" applyFont="1" applyBorder="1" applyAlignment="1">
      <alignment horizontal="right" vertical="center"/>
    </xf>
    <xf numFmtId="0" fontId="0" fillId="0" borderId="0" xfId="0" applyFont="1" applyBorder="1" applyAlignment="1">
      <alignment vertical="center"/>
    </xf>
    <xf numFmtId="0" fontId="0" fillId="0" borderId="20" xfId="0" applyFont="1" applyBorder="1" applyAlignment="1">
      <alignment vertical="center"/>
    </xf>
    <xf numFmtId="179" fontId="19" fillId="3" borderId="12" xfId="0" applyNumberFormat="1" applyFont="1" applyFill="1" applyBorder="1" applyAlignment="1">
      <alignment horizontal="center" vertical="center" wrapText="1"/>
    </xf>
    <xf numFmtId="0" fontId="27" fillId="3" borderId="21" xfId="0" applyFont="1" applyFill="1" applyBorder="1" applyAlignment="1">
      <alignment horizontal="center" vertical="center" shrinkToFit="1"/>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Date" xfId="49"/>
    <cellStyle name="Name" xfId="50"/>
    <cellStyle name="Project Start" xfId="51"/>
    <cellStyle name="Task" xfId="52"/>
    <cellStyle name="zHiddenText" xfId="53"/>
  </cellStyles>
  <dxfs count="18">
    <dxf>
      <border>
        <left style="thin">
          <color theme="5"/>
        </left>
        <right style="thin">
          <color theme="5"/>
        </right>
      </border>
    </dxf>
    <dxf>
      <fill>
        <patternFill patternType="solid">
          <bgColor theme="4" tint="0.799981688894314"/>
        </patternFill>
      </fill>
      <border>
        <top style="thin">
          <color theme="0" tint="-0.0499893185216834"/>
        </top>
        <bottom style="thin">
          <color theme="0" tint="-0.0499893185216834"/>
        </bottom>
      </border>
    </dxf>
    <dxf>
      <fill>
        <patternFill patternType="solid">
          <bgColor theme="4" tint="0.399945066682943"/>
        </patternFill>
      </fill>
      <border>
        <left/>
        <right/>
        <top style="thin">
          <color theme="0" tint="-0.0499893185216834"/>
        </top>
        <bottom style="thin">
          <color theme="0" tint="-0.0499893185216834"/>
        </bottom>
      </border>
    </dxf>
    <dxf>
      <fill>
        <patternFill patternType="solid">
          <bgColor theme="5" tint="0.799981688894314"/>
        </patternFill>
      </fill>
    </dxf>
    <dxf>
      <fill>
        <patternFill patternType="solid">
          <bgColor theme="5" tint="0.399945066682943"/>
        </patternFill>
      </fill>
      <border>
        <left/>
        <right/>
        <top style="thin">
          <color theme="0" tint="-0.0499893185216834"/>
        </top>
        <bottom style="thin">
          <color theme="0" tint="-0.0499893185216834"/>
        </bottom>
      </border>
    </dxf>
    <dxf>
      <fill>
        <patternFill patternType="solid">
          <bgColor theme="6" tint="0.799981688894314"/>
        </patternFill>
      </fill>
      <border>
        <top style="thin">
          <color theme="0" tint="-0.0499893185216834"/>
        </top>
        <bottom style="thin">
          <color theme="0" tint="-0.0499893185216834"/>
        </bottom>
      </border>
    </dxf>
    <dxf>
      <fill>
        <patternFill patternType="solid">
          <bgColor theme="6" tint="0.399945066682943"/>
        </patternFill>
      </fill>
      <border>
        <left/>
        <right/>
        <top style="thin">
          <color theme="0" tint="-0.0499893185216834"/>
        </top>
        <bottom style="thin">
          <color theme="0" tint="-0.0499893185216834"/>
        </bottom>
      </border>
    </dxf>
    <dxf>
      <fill>
        <patternFill patternType="solid">
          <bgColor theme="8" tint="0.599963377788629"/>
        </patternFill>
      </fill>
      <border>
        <left/>
        <right/>
      </border>
    </dxf>
    <dxf>
      <fill>
        <patternFill patternType="solid">
          <bgColor theme="8"/>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A0B1AF2A-3D03-45F7-996C-374F8041F53B}">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45"/>
  <sheetViews>
    <sheetView showGridLines="0" tabSelected="1" zoomScalePageLayoutView="70" showRuler="0" topLeftCell="B1" workbookViewId="0">
      <selection activeCell="E19" sqref="E19"/>
    </sheetView>
  </sheetViews>
  <sheetFormatPr defaultColWidth="8.66666666666667" defaultRowHeight="30" customHeight="1"/>
  <cols>
    <col min="1" max="1" width="2.66666666666667" style="17" customWidth="1"/>
    <col min="2" max="2" width="51.6666666666667" customWidth="1"/>
    <col min="3" max="3" width="16.6666666666667" customWidth="1"/>
    <col min="4" max="4" width="10.6666666666667" customWidth="1"/>
    <col min="5" max="5" width="10.6666666666667" style="18" customWidth="1"/>
    <col min="6" max="6" width="17.5" customWidth="1"/>
    <col min="7" max="7" width="12.3333333333333" customWidth="1"/>
    <col min="8" max="8" width="6.16666666666667" hidden="1" customWidth="1"/>
    <col min="9" max="65" width="2.66666666666667" customWidth="1"/>
  </cols>
  <sheetData>
    <row r="1" ht="90" customHeight="1" spans="1:26">
      <c r="A1" s="19"/>
      <c r="B1" s="20" t="s">
        <v>0</v>
      </c>
      <c r="C1" s="21"/>
      <c r="D1" s="22"/>
      <c r="E1" s="23"/>
      <c r="F1" s="24"/>
      <c r="H1" s="5"/>
      <c r="I1" s="110" t="s">
        <v>1</v>
      </c>
      <c r="J1" s="15"/>
      <c r="K1" s="15"/>
      <c r="L1" s="15"/>
      <c r="M1" s="15"/>
      <c r="N1" s="15"/>
      <c r="O1" s="15"/>
      <c r="P1" s="111"/>
      <c r="Q1" s="125">
        <v>45635</v>
      </c>
      <c r="R1" s="126"/>
      <c r="S1" s="126"/>
      <c r="T1" s="126"/>
      <c r="U1" s="126"/>
      <c r="V1" s="126"/>
      <c r="W1" s="126"/>
      <c r="X1" s="126"/>
      <c r="Y1" s="126"/>
      <c r="Z1" s="126"/>
    </row>
    <row r="2" customHeight="1" spans="2:26">
      <c r="B2" s="25"/>
      <c r="C2" s="26" t="s">
        <v>2</v>
      </c>
      <c r="D2" s="27"/>
      <c r="E2" s="28" t="s">
        <v>3</v>
      </c>
      <c r="F2" s="27"/>
      <c r="I2" s="110" t="s">
        <v>4</v>
      </c>
      <c r="J2" s="15"/>
      <c r="K2" s="15"/>
      <c r="L2" s="15"/>
      <c r="M2" s="15"/>
      <c r="N2" s="15"/>
      <c r="O2" s="15"/>
      <c r="P2" s="111"/>
      <c r="Q2" s="127">
        <v>1</v>
      </c>
      <c r="R2" s="126"/>
      <c r="S2" s="126"/>
      <c r="T2" s="126"/>
      <c r="U2" s="126"/>
      <c r="V2" s="126"/>
      <c r="W2" s="126"/>
      <c r="X2" s="126"/>
      <c r="Y2" s="126"/>
      <c r="Z2" s="126"/>
    </row>
    <row r="3" ht="24.75" spans="2:26">
      <c r="B3" s="25" t="s">
        <v>5</v>
      </c>
      <c r="C3" s="26" t="s">
        <v>6</v>
      </c>
      <c r="D3" s="27"/>
      <c r="E3" s="28" t="s">
        <v>7</v>
      </c>
      <c r="F3" s="27"/>
      <c r="I3" s="110"/>
      <c r="J3" s="15"/>
      <c r="K3" s="15"/>
      <c r="L3" s="15"/>
      <c r="M3" s="15"/>
      <c r="N3" s="15"/>
      <c r="O3" s="15"/>
      <c r="P3" s="111"/>
      <c r="Q3" s="127"/>
      <c r="R3" s="126"/>
      <c r="S3" s="126"/>
      <c r="T3" s="126"/>
      <c r="U3" s="126"/>
      <c r="V3" s="126"/>
      <c r="W3" s="126"/>
      <c r="X3" s="126"/>
      <c r="Y3" s="126"/>
      <c r="Z3" s="126"/>
    </row>
    <row r="4" ht="24.75" spans="2:26">
      <c r="B4" s="25"/>
      <c r="C4" s="26" t="s">
        <v>8</v>
      </c>
      <c r="D4" s="27"/>
      <c r="E4" s="28" t="s">
        <v>9</v>
      </c>
      <c r="F4" s="27"/>
      <c r="I4" s="110"/>
      <c r="J4" s="15"/>
      <c r="K4" s="15"/>
      <c r="L4" s="15"/>
      <c r="M4" s="15"/>
      <c r="N4" s="15"/>
      <c r="O4" s="15"/>
      <c r="P4" s="111"/>
      <c r="Q4" s="127"/>
      <c r="R4" s="126"/>
      <c r="S4" s="126"/>
      <c r="T4" s="126"/>
      <c r="U4" s="126"/>
      <c r="V4" s="126"/>
      <c r="W4" s="126"/>
      <c r="X4" s="126"/>
      <c r="Y4" s="126"/>
      <c r="Z4" s="126"/>
    </row>
    <row r="5" ht="24.75" spans="2:26">
      <c r="B5" s="25"/>
      <c r="C5" s="26" t="s">
        <v>10</v>
      </c>
      <c r="D5" s="27"/>
      <c r="E5" s="28" t="s">
        <v>11</v>
      </c>
      <c r="F5" s="27"/>
      <c r="I5" s="110"/>
      <c r="J5" s="15"/>
      <c r="K5" s="15"/>
      <c r="L5" s="15"/>
      <c r="M5" s="15"/>
      <c r="N5" s="15"/>
      <c r="O5" s="15"/>
      <c r="P5" s="111"/>
      <c r="Q5" s="127"/>
      <c r="R5" s="126"/>
      <c r="S5" s="126"/>
      <c r="T5" s="126"/>
      <c r="U5" s="126"/>
      <c r="V5" s="126"/>
      <c r="W5" s="126"/>
      <c r="X5" s="126"/>
      <c r="Y5" s="126"/>
      <c r="Z5" s="126"/>
    </row>
    <row r="6" s="15" customFormat="1" ht="20.25" spans="1:5">
      <c r="A6" s="17"/>
      <c r="B6" s="29"/>
      <c r="C6" s="30" t="s">
        <v>12</v>
      </c>
      <c r="D6" s="31"/>
      <c r="E6" s="28" t="s">
        <v>13</v>
      </c>
    </row>
    <row r="7" s="15" customFormat="1" customHeight="1" spans="1:64">
      <c r="A7" s="19"/>
      <c r="B7" s="32"/>
      <c r="E7" s="33"/>
      <c r="I7" s="112">
        <f>I8</f>
        <v>45635</v>
      </c>
      <c r="J7" s="113"/>
      <c r="K7" s="113"/>
      <c r="L7" s="113"/>
      <c r="M7" s="113"/>
      <c r="N7" s="113"/>
      <c r="O7" s="113"/>
      <c r="P7" s="113">
        <f>P8</f>
        <v>45642</v>
      </c>
      <c r="Q7" s="113"/>
      <c r="R7" s="113"/>
      <c r="S7" s="113"/>
      <c r="T7" s="113"/>
      <c r="U7" s="113"/>
      <c r="V7" s="113"/>
      <c r="W7" s="113">
        <f>W8</f>
        <v>45649</v>
      </c>
      <c r="X7" s="113"/>
      <c r="Y7" s="113"/>
      <c r="Z7" s="113"/>
      <c r="AA7" s="113"/>
      <c r="AB7" s="113"/>
      <c r="AC7" s="113"/>
      <c r="AD7" s="113">
        <f>AD8</f>
        <v>45656</v>
      </c>
      <c r="AE7" s="113"/>
      <c r="AF7" s="113"/>
      <c r="AG7" s="113"/>
      <c r="AH7" s="113"/>
      <c r="AI7" s="113"/>
      <c r="AJ7" s="113"/>
      <c r="AK7" s="113">
        <f>AK8</f>
        <v>45663</v>
      </c>
      <c r="AL7" s="113"/>
      <c r="AM7" s="113"/>
      <c r="AN7" s="113"/>
      <c r="AO7" s="113"/>
      <c r="AP7" s="113"/>
      <c r="AQ7" s="113"/>
      <c r="AR7" s="113">
        <f>AR8</f>
        <v>45670</v>
      </c>
      <c r="AS7" s="113"/>
      <c r="AT7" s="113"/>
      <c r="AU7" s="113"/>
      <c r="AV7" s="113"/>
      <c r="AW7" s="113"/>
      <c r="AX7" s="113"/>
      <c r="AY7" s="113">
        <f>AY8</f>
        <v>45677</v>
      </c>
      <c r="AZ7" s="113"/>
      <c r="BA7" s="113"/>
      <c r="BB7" s="113"/>
      <c r="BC7" s="113"/>
      <c r="BD7" s="113"/>
      <c r="BE7" s="113"/>
      <c r="BF7" s="113">
        <f>BF8</f>
        <v>45684</v>
      </c>
      <c r="BG7" s="113"/>
      <c r="BH7" s="113"/>
      <c r="BI7" s="113"/>
      <c r="BJ7" s="113"/>
      <c r="BK7" s="113"/>
      <c r="BL7" s="131"/>
    </row>
    <row r="8" s="15" customFormat="1" ht="15" customHeight="1" spans="1:64">
      <c r="A8" s="19"/>
      <c r="B8" s="34" t="s">
        <v>14</v>
      </c>
      <c r="C8" s="35" t="s">
        <v>15</v>
      </c>
      <c r="D8" s="36" t="s">
        <v>16</v>
      </c>
      <c r="E8" s="36" t="s">
        <v>17</v>
      </c>
      <c r="F8" s="36" t="s">
        <v>18</v>
      </c>
      <c r="I8" s="114">
        <f>Project_Start-WEEKDAY(Project_Start,1)+2+7*(Display_Week-1)</f>
        <v>45635</v>
      </c>
      <c r="J8" s="114">
        <f>I8+1</f>
        <v>45636</v>
      </c>
      <c r="K8" s="114">
        <f t="shared" ref="K8:AZ8" si="0">J8+1</f>
        <v>45637</v>
      </c>
      <c r="L8" s="114">
        <f t="shared" si="0"/>
        <v>45638</v>
      </c>
      <c r="M8" s="114">
        <f t="shared" si="0"/>
        <v>45639</v>
      </c>
      <c r="N8" s="114">
        <f t="shared" si="0"/>
        <v>45640</v>
      </c>
      <c r="O8" s="115">
        <f t="shared" si="0"/>
        <v>45641</v>
      </c>
      <c r="P8" s="116">
        <f t="shared" si="0"/>
        <v>45642</v>
      </c>
      <c r="Q8" s="114">
        <f t="shared" si="0"/>
        <v>45643</v>
      </c>
      <c r="R8" s="114">
        <f t="shared" si="0"/>
        <v>45644</v>
      </c>
      <c r="S8" s="114">
        <f t="shared" si="0"/>
        <v>45645</v>
      </c>
      <c r="T8" s="114">
        <f t="shared" si="0"/>
        <v>45646</v>
      </c>
      <c r="U8" s="114">
        <f t="shared" si="0"/>
        <v>45647</v>
      </c>
      <c r="V8" s="115">
        <f t="shared" si="0"/>
        <v>45648</v>
      </c>
      <c r="W8" s="116">
        <f t="shared" si="0"/>
        <v>45649</v>
      </c>
      <c r="X8" s="114">
        <f t="shared" si="0"/>
        <v>45650</v>
      </c>
      <c r="Y8" s="114">
        <f t="shared" si="0"/>
        <v>45651</v>
      </c>
      <c r="Z8" s="114">
        <f t="shared" si="0"/>
        <v>45652</v>
      </c>
      <c r="AA8" s="114">
        <f t="shared" si="0"/>
        <v>45653</v>
      </c>
      <c r="AB8" s="114">
        <f t="shared" si="0"/>
        <v>45654</v>
      </c>
      <c r="AC8" s="115">
        <f t="shared" si="0"/>
        <v>45655</v>
      </c>
      <c r="AD8" s="116">
        <f t="shared" si="0"/>
        <v>45656</v>
      </c>
      <c r="AE8" s="114">
        <f t="shared" si="0"/>
        <v>45657</v>
      </c>
      <c r="AF8" s="114">
        <f t="shared" si="0"/>
        <v>45658</v>
      </c>
      <c r="AG8" s="114">
        <f t="shared" si="0"/>
        <v>45659</v>
      </c>
      <c r="AH8" s="114">
        <f t="shared" si="0"/>
        <v>45660</v>
      </c>
      <c r="AI8" s="114">
        <f t="shared" si="0"/>
        <v>45661</v>
      </c>
      <c r="AJ8" s="115">
        <f t="shared" si="0"/>
        <v>45662</v>
      </c>
      <c r="AK8" s="116">
        <f t="shared" si="0"/>
        <v>45663</v>
      </c>
      <c r="AL8" s="114">
        <f t="shared" si="0"/>
        <v>45664</v>
      </c>
      <c r="AM8" s="114">
        <f t="shared" si="0"/>
        <v>45665</v>
      </c>
      <c r="AN8" s="114">
        <f t="shared" si="0"/>
        <v>45666</v>
      </c>
      <c r="AO8" s="114">
        <f t="shared" si="0"/>
        <v>45667</v>
      </c>
      <c r="AP8" s="114">
        <f t="shared" si="0"/>
        <v>45668</v>
      </c>
      <c r="AQ8" s="115">
        <f t="shared" si="0"/>
        <v>45669</v>
      </c>
      <c r="AR8" s="116">
        <f t="shared" si="0"/>
        <v>45670</v>
      </c>
      <c r="AS8" s="114">
        <f t="shared" si="0"/>
        <v>45671</v>
      </c>
      <c r="AT8" s="114">
        <f t="shared" si="0"/>
        <v>45672</v>
      </c>
      <c r="AU8" s="114">
        <f t="shared" si="0"/>
        <v>45673</v>
      </c>
      <c r="AV8" s="114">
        <f t="shared" si="0"/>
        <v>45674</v>
      </c>
      <c r="AW8" s="114">
        <f t="shared" si="0"/>
        <v>45675</v>
      </c>
      <c r="AX8" s="115">
        <f t="shared" si="0"/>
        <v>45676</v>
      </c>
      <c r="AY8" s="116">
        <f t="shared" si="0"/>
        <v>45677</v>
      </c>
      <c r="AZ8" s="114">
        <f t="shared" si="0"/>
        <v>45678</v>
      </c>
      <c r="BA8" s="114">
        <f t="shared" ref="BA8:BG8" si="1">AZ8+1</f>
        <v>45679</v>
      </c>
      <c r="BB8" s="114">
        <f t="shared" si="1"/>
        <v>45680</v>
      </c>
      <c r="BC8" s="114">
        <f t="shared" si="1"/>
        <v>45681</v>
      </c>
      <c r="BD8" s="114">
        <f t="shared" si="1"/>
        <v>45682</v>
      </c>
      <c r="BE8" s="115">
        <f t="shared" si="1"/>
        <v>45683</v>
      </c>
      <c r="BF8" s="116">
        <f t="shared" si="1"/>
        <v>45684</v>
      </c>
      <c r="BG8" s="114">
        <f t="shared" si="1"/>
        <v>45685</v>
      </c>
      <c r="BH8" s="114">
        <f t="shared" ref="BH8:BL8" si="2">BG8+1</f>
        <v>45686</v>
      </c>
      <c r="BI8" s="114">
        <f t="shared" si="2"/>
        <v>45687</v>
      </c>
      <c r="BJ8" s="114">
        <f t="shared" si="2"/>
        <v>45688</v>
      </c>
      <c r="BK8" s="114">
        <f t="shared" si="2"/>
        <v>45689</v>
      </c>
      <c r="BL8" s="114">
        <f t="shared" si="2"/>
        <v>45690</v>
      </c>
    </row>
    <row r="9" s="15" customFormat="1" ht="15" customHeight="1" spans="1:64">
      <c r="A9" s="19"/>
      <c r="B9" s="37"/>
      <c r="C9" s="38"/>
      <c r="D9" s="38"/>
      <c r="E9" s="38"/>
      <c r="F9" s="38"/>
      <c r="I9" s="117" t="str">
        <f t="shared" ref="I9:AN9" si="3">LEFT(TEXT(I8,"ddd"),1)</f>
        <v>M</v>
      </c>
      <c r="J9" s="118" t="str">
        <f t="shared" si="3"/>
        <v>T</v>
      </c>
      <c r="K9" s="118" t="str">
        <f t="shared" si="3"/>
        <v>W</v>
      </c>
      <c r="L9" s="118" t="str">
        <f t="shared" si="3"/>
        <v>T</v>
      </c>
      <c r="M9" s="118" t="str">
        <f t="shared" si="3"/>
        <v>F</v>
      </c>
      <c r="N9" s="118" t="str">
        <f t="shared" si="3"/>
        <v>S</v>
      </c>
      <c r="O9" s="118" t="str">
        <f t="shared" si="3"/>
        <v>S</v>
      </c>
      <c r="P9" s="118" t="str">
        <f t="shared" si="3"/>
        <v>M</v>
      </c>
      <c r="Q9" s="118" t="str">
        <f t="shared" si="3"/>
        <v>T</v>
      </c>
      <c r="R9" s="118" t="str">
        <f t="shared" si="3"/>
        <v>W</v>
      </c>
      <c r="S9" s="118" t="str">
        <f t="shared" si="3"/>
        <v>T</v>
      </c>
      <c r="T9" s="118" t="str">
        <f t="shared" si="3"/>
        <v>F</v>
      </c>
      <c r="U9" s="118" t="str">
        <f t="shared" si="3"/>
        <v>S</v>
      </c>
      <c r="V9" s="118" t="str">
        <f t="shared" si="3"/>
        <v>S</v>
      </c>
      <c r="W9" s="118" t="str">
        <f t="shared" si="3"/>
        <v>M</v>
      </c>
      <c r="X9" s="118" t="str">
        <f t="shared" si="3"/>
        <v>T</v>
      </c>
      <c r="Y9" s="118" t="str">
        <f t="shared" si="3"/>
        <v>W</v>
      </c>
      <c r="Z9" s="118" t="str">
        <f t="shared" si="3"/>
        <v>T</v>
      </c>
      <c r="AA9" s="118" t="str">
        <f t="shared" si="3"/>
        <v>F</v>
      </c>
      <c r="AB9" s="118" t="str">
        <f t="shared" si="3"/>
        <v>S</v>
      </c>
      <c r="AC9" s="118" t="str">
        <f t="shared" si="3"/>
        <v>S</v>
      </c>
      <c r="AD9" s="118" t="str">
        <f t="shared" si="3"/>
        <v>M</v>
      </c>
      <c r="AE9" s="118" t="str">
        <f t="shared" si="3"/>
        <v>T</v>
      </c>
      <c r="AF9" s="118" t="str">
        <f t="shared" si="3"/>
        <v>W</v>
      </c>
      <c r="AG9" s="118" t="str">
        <f t="shared" si="3"/>
        <v>T</v>
      </c>
      <c r="AH9" s="118" t="str">
        <f t="shared" si="3"/>
        <v>F</v>
      </c>
      <c r="AI9" s="118" t="str">
        <f t="shared" si="3"/>
        <v>S</v>
      </c>
      <c r="AJ9" s="118" t="str">
        <f t="shared" si="3"/>
        <v>S</v>
      </c>
      <c r="AK9" s="118" t="str">
        <f t="shared" si="3"/>
        <v>M</v>
      </c>
      <c r="AL9" s="118" t="str">
        <f t="shared" si="3"/>
        <v>T</v>
      </c>
      <c r="AM9" s="118" t="str">
        <f t="shared" si="3"/>
        <v>W</v>
      </c>
      <c r="AN9" s="118" t="str">
        <f t="shared" si="3"/>
        <v>T</v>
      </c>
      <c r="AO9" s="118" t="str">
        <f t="shared" ref="AO9:BL9" si="4">LEFT(TEXT(AO8,"ddd"),1)</f>
        <v>F</v>
      </c>
      <c r="AP9" s="118" t="str">
        <f t="shared" si="4"/>
        <v>S</v>
      </c>
      <c r="AQ9" s="118" t="str">
        <f t="shared" si="4"/>
        <v>S</v>
      </c>
      <c r="AR9" s="118" t="str">
        <f t="shared" si="4"/>
        <v>M</v>
      </c>
      <c r="AS9" s="118" t="str">
        <f t="shared" si="4"/>
        <v>T</v>
      </c>
      <c r="AT9" s="118" t="str">
        <f t="shared" si="4"/>
        <v>W</v>
      </c>
      <c r="AU9" s="118" t="str">
        <f t="shared" si="4"/>
        <v>T</v>
      </c>
      <c r="AV9" s="118" t="str">
        <f t="shared" si="4"/>
        <v>F</v>
      </c>
      <c r="AW9" s="118" t="str">
        <f t="shared" si="4"/>
        <v>S</v>
      </c>
      <c r="AX9" s="118" t="str">
        <f t="shared" si="4"/>
        <v>S</v>
      </c>
      <c r="AY9" s="118" t="str">
        <f t="shared" si="4"/>
        <v>M</v>
      </c>
      <c r="AZ9" s="118" t="str">
        <f t="shared" si="4"/>
        <v>T</v>
      </c>
      <c r="BA9" s="118" t="str">
        <f t="shared" si="4"/>
        <v>W</v>
      </c>
      <c r="BB9" s="118" t="str">
        <f t="shared" si="4"/>
        <v>T</v>
      </c>
      <c r="BC9" s="118" t="str">
        <f t="shared" si="4"/>
        <v>F</v>
      </c>
      <c r="BD9" s="118" t="str">
        <f t="shared" si="4"/>
        <v>S</v>
      </c>
      <c r="BE9" s="118" t="str">
        <f t="shared" si="4"/>
        <v>S</v>
      </c>
      <c r="BF9" s="118" t="str">
        <f t="shared" si="4"/>
        <v>M</v>
      </c>
      <c r="BG9" s="118" t="str">
        <f t="shared" si="4"/>
        <v>T</v>
      </c>
      <c r="BH9" s="118" t="str">
        <f t="shared" si="4"/>
        <v>W</v>
      </c>
      <c r="BI9" s="118" t="str">
        <f t="shared" si="4"/>
        <v>T</v>
      </c>
      <c r="BJ9" s="118" t="str">
        <f t="shared" si="4"/>
        <v>F</v>
      </c>
      <c r="BK9" s="118" t="str">
        <f t="shared" si="4"/>
        <v>S</v>
      </c>
      <c r="BL9" s="132" t="str">
        <f t="shared" si="4"/>
        <v>S</v>
      </c>
    </row>
    <row r="10" s="15" customFormat="1" hidden="1" customHeight="1" spans="1:64">
      <c r="A10" s="17" t="s">
        <v>19</v>
      </c>
      <c r="B10" s="39"/>
      <c r="C10" s="40"/>
      <c r="D10" s="39"/>
      <c r="E10" s="39"/>
      <c r="F10" s="39"/>
      <c r="H10" s="15" t="str">
        <f>IF(OR(ISBLANK(task_start),ISBLANK(task_end)),"",task_end-task_start+1)</f>
        <v/>
      </c>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row>
    <row r="11" s="16" customFormat="1" customHeight="1" spans="1:64">
      <c r="A11" s="19"/>
      <c r="B11" s="41" t="s">
        <v>20</v>
      </c>
      <c r="C11" s="42"/>
      <c r="D11" s="43"/>
      <c r="E11" s="44"/>
      <c r="F11" s="45"/>
      <c r="G11" s="46"/>
      <c r="H11" s="47" t="str">
        <f t="shared" ref="H11:H42" si="5">IF(OR(ISBLANK(task_start),ISBLANK(task_end)),"",task_end-task_start+1)</f>
        <v/>
      </c>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row>
    <row r="12" s="16" customFormat="1" customHeight="1" spans="1:64">
      <c r="A12" s="19"/>
      <c r="B12" s="48" t="s">
        <v>21</v>
      </c>
      <c r="C12" s="49" t="s">
        <v>3</v>
      </c>
      <c r="D12" s="50">
        <v>1</v>
      </c>
      <c r="E12" s="51">
        <f>Project_Start</f>
        <v>45635</v>
      </c>
      <c r="F12" s="51">
        <f>E12+3</f>
        <v>45638</v>
      </c>
      <c r="G12" s="46"/>
      <c r="H12" s="47">
        <f t="shared" si="5"/>
        <v>4</v>
      </c>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row>
    <row r="13" s="16" customFormat="1" customHeight="1" spans="1:64">
      <c r="A13" s="19"/>
      <c r="B13" s="52" t="s">
        <v>22</v>
      </c>
      <c r="C13" s="53" t="s">
        <v>7</v>
      </c>
      <c r="D13" s="54">
        <v>0.5</v>
      </c>
      <c r="E13" s="55">
        <f>F12</f>
        <v>45638</v>
      </c>
      <c r="F13" s="55">
        <f>E13+2</f>
        <v>45640</v>
      </c>
      <c r="G13" s="46"/>
      <c r="H13" s="47">
        <f t="shared" si="5"/>
        <v>3</v>
      </c>
      <c r="I13" s="121"/>
      <c r="J13" s="121"/>
      <c r="K13" s="121"/>
      <c r="L13" s="121"/>
      <c r="M13" s="121"/>
      <c r="N13" s="121"/>
      <c r="O13" s="121"/>
      <c r="P13" s="121"/>
      <c r="Q13" s="121"/>
      <c r="R13" s="121"/>
      <c r="S13" s="121"/>
      <c r="T13" s="121"/>
      <c r="U13" s="128"/>
      <c r="V13" s="128"/>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row>
    <row r="14" s="16" customFormat="1" customHeight="1" spans="1:64">
      <c r="A14" s="17"/>
      <c r="B14" s="52" t="s">
        <v>23</v>
      </c>
      <c r="C14" s="53" t="s">
        <v>13</v>
      </c>
      <c r="D14" s="54">
        <v>1</v>
      </c>
      <c r="E14" s="55">
        <f>F13</f>
        <v>45640</v>
      </c>
      <c r="F14" s="55">
        <f>E14+4</f>
        <v>45644</v>
      </c>
      <c r="G14" s="46"/>
      <c r="H14" s="47">
        <f t="shared" si="5"/>
        <v>5</v>
      </c>
      <c r="I14" s="121"/>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row>
    <row r="15" s="16" customFormat="1" customHeight="1" spans="1:64">
      <c r="A15" s="17"/>
      <c r="B15" s="52" t="s">
        <v>24</v>
      </c>
      <c r="C15" s="53" t="s">
        <v>3</v>
      </c>
      <c r="D15" s="54">
        <v>0.25</v>
      </c>
      <c r="E15" s="55">
        <f>F14</f>
        <v>45644</v>
      </c>
      <c r="F15" s="55">
        <f>E15+5</f>
        <v>45649</v>
      </c>
      <c r="G15" s="46"/>
      <c r="H15" s="47">
        <f t="shared" si="5"/>
        <v>6</v>
      </c>
      <c r="I15" s="121"/>
      <c r="J15" s="121"/>
      <c r="K15" s="121"/>
      <c r="L15" s="121"/>
      <c r="M15" s="121"/>
      <c r="N15" s="121"/>
      <c r="O15" s="121"/>
      <c r="P15" s="121"/>
      <c r="Q15" s="121"/>
      <c r="R15" s="121"/>
      <c r="S15" s="121"/>
      <c r="T15" s="121"/>
      <c r="U15" s="121"/>
      <c r="V15" s="121"/>
      <c r="W15" s="121"/>
      <c r="X15" s="121"/>
      <c r="Y15" s="128"/>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row>
    <row r="16" s="16" customFormat="1" customHeight="1" spans="1:64">
      <c r="A16" s="17"/>
      <c r="B16" s="52"/>
      <c r="C16" s="53"/>
      <c r="D16" s="56"/>
      <c r="E16" s="55"/>
      <c r="F16" s="55"/>
      <c r="G16" s="46"/>
      <c r="H16" s="47"/>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row>
    <row r="17" s="16" customFormat="1" customHeight="1" spans="1:27">
      <c r="A17" s="19"/>
      <c r="B17" s="57" t="s">
        <v>25</v>
      </c>
      <c r="C17" s="58"/>
      <c r="D17" s="59"/>
      <c r="E17" s="60"/>
      <c r="F17" s="61"/>
      <c r="G17" s="46"/>
      <c r="H17" s="47" t="str">
        <f t="shared" si="5"/>
        <v/>
      </c>
      <c r="AA17" s="129"/>
    </row>
    <row r="18" s="16" customFormat="1" customHeight="1" spans="1:64">
      <c r="A18" s="19"/>
      <c r="B18" s="62" t="s">
        <v>26</v>
      </c>
      <c r="C18" s="63" t="s">
        <v>3</v>
      </c>
      <c r="D18" s="64">
        <v>0.3</v>
      </c>
      <c r="E18" s="65">
        <f>F15</f>
        <v>45649</v>
      </c>
      <c r="F18" s="65">
        <f>E18+4</f>
        <v>45653</v>
      </c>
      <c r="G18" s="46"/>
      <c r="H18" s="47">
        <f t="shared" si="5"/>
        <v>5</v>
      </c>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row>
    <row r="19" s="16" customFormat="1" customHeight="1" spans="1:64">
      <c r="A19" s="17"/>
      <c r="B19" s="62" t="s">
        <v>27</v>
      </c>
      <c r="C19" s="63" t="s">
        <v>11</v>
      </c>
      <c r="D19" s="64">
        <v>0.7</v>
      </c>
      <c r="E19" s="65">
        <f>E18+2</f>
        <v>45651</v>
      </c>
      <c r="F19" s="65">
        <f>E19+5</f>
        <v>45656</v>
      </c>
      <c r="G19" s="46"/>
      <c r="H19" s="47">
        <f t="shared" si="5"/>
        <v>6</v>
      </c>
      <c r="I19" s="121"/>
      <c r="J19" s="121"/>
      <c r="K19" s="121"/>
      <c r="L19" s="121"/>
      <c r="M19" s="121"/>
      <c r="N19" s="121"/>
      <c r="O19" s="121"/>
      <c r="P19" s="121"/>
      <c r="Q19" s="121"/>
      <c r="R19" s="121"/>
      <c r="S19" s="121"/>
      <c r="T19" s="121"/>
      <c r="U19" s="128"/>
      <c r="V19" s="128"/>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1"/>
      <c r="BF19" s="121"/>
      <c r="BG19" s="121"/>
      <c r="BH19" s="121"/>
      <c r="BI19" s="121"/>
      <c r="BJ19" s="121"/>
      <c r="BK19" s="121"/>
      <c r="BL19" s="121"/>
    </row>
    <row r="20" s="16" customFormat="1" customHeight="1" spans="1:64">
      <c r="A20" s="17"/>
      <c r="B20" s="62" t="s">
        <v>28</v>
      </c>
      <c r="C20" s="63" t="s">
        <v>9</v>
      </c>
      <c r="D20" s="64">
        <v>0</v>
      </c>
      <c r="E20" s="65">
        <f>F19</f>
        <v>45656</v>
      </c>
      <c r="F20" s="65">
        <f>E20+3</f>
        <v>45659</v>
      </c>
      <c r="G20" s="46"/>
      <c r="H20" s="47">
        <f t="shared" si="5"/>
        <v>4</v>
      </c>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1"/>
    </row>
    <row r="21" s="16" customFormat="1" customHeight="1" spans="1:64">
      <c r="A21" s="17"/>
      <c r="B21" s="62" t="s">
        <v>29</v>
      </c>
      <c r="C21" s="63"/>
      <c r="D21" s="66"/>
      <c r="E21" s="65">
        <f>E20</f>
        <v>45656</v>
      </c>
      <c r="F21" s="65">
        <f>E21+2</f>
        <v>45658</v>
      </c>
      <c r="G21" s="46"/>
      <c r="H21" s="47">
        <f t="shared" si="5"/>
        <v>3</v>
      </c>
      <c r="I21" s="121"/>
      <c r="J21" s="121"/>
      <c r="K21" s="121"/>
      <c r="L21" s="121"/>
      <c r="M21" s="121"/>
      <c r="N21" s="121"/>
      <c r="O21" s="121"/>
      <c r="P21" s="121"/>
      <c r="Q21" s="121"/>
      <c r="R21" s="121"/>
      <c r="S21" s="121"/>
      <c r="T21" s="121"/>
      <c r="U21" s="121"/>
      <c r="V21" s="121"/>
      <c r="W21" s="121"/>
      <c r="X21" s="121"/>
      <c r="Y21" s="128"/>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row>
    <row r="22" s="16" customFormat="1" customHeight="1" spans="1:64">
      <c r="A22" s="17"/>
      <c r="B22" s="62" t="s">
        <v>30</v>
      </c>
      <c r="C22" s="63"/>
      <c r="D22" s="66"/>
      <c r="E22" s="65">
        <f>E21</f>
        <v>45656</v>
      </c>
      <c r="F22" s="65">
        <f>E22+3</f>
        <v>45659</v>
      </c>
      <c r="G22" s="46"/>
      <c r="H22" s="47">
        <f t="shared" si="5"/>
        <v>4</v>
      </c>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row>
    <row r="23" s="16" customFormat="1" customHeight="1" spans="1:27">
      <c r="A23" s="19"/>
      <c r="B23" s="67" t="s">
        <v>31</v>
      </c>
      <c r="C23" s="68"/>
      <c r="D23" s="69"/>
      <c r="E23" s="70"/>
      <c r="F23" s="71"/>
      <c r="G23" s="46"/>
      <c r="H23" s="47" t="str">
        <f t="shared" si="5"/>
        <v/>
      </c>
      <c r="AA23" s="129"/>
    </row>
    <row r="24" s="16" customFormat="1" customHeight="1" spans="1:64">
      <c r="A24" s="19"/>
      <c r="B24" s="72" t="s">
        <v>26</v>
      </c>
      <c r="C24" s="73" t="s">
        <v>3</v>
      </c>
      <c r="D24" s="74">
        <v>0.2</v>
      </c>
      <c r="E24" s="75">
        <f>E15+1</f>
        <v>45645</v>
      </c>
      <c r="F24" s="75">
        <f>E24+4</f>
        <v>45649</v>
      </c>
      <c r="G24" s="46"/>
      <c r="H24" s="47">
        <f t="shared" si="5"/>
        <v>5</v>
      </c>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c r="AZ24" s="121"/>
      <c r="BA24" s="121"/>
      <c r="BB24" s="121"/>
      <c r="BC24" s="121"/>
      <c r="BD24" s="121"/>
      <c r="BE24" s="121"/>
      <c r="BF24" s="121"/>
      <c r="BG24" s="121"/>
      <c r="BH24" s="121"/>
      <c r="BI24" s="121"/>
      <c r="BJ24" s="121"/>
      <c r="BK24" s="121"/>
      <c r="BL24" s="121"/>
    </row>
    <row r="25" s="16" customFormat="1" customHeight="1" spans="1:64">
      <c r="A25" s="17"/>
      <c r="B25" s="72" t="s">
        <v>32</v>
      </c>
      <c r="C25" s="73" t="s">
        <v>13</v>
      </c>
      <c r="D25" s="76">
        <v>0.5</v>
      </c>
      <c r="E25" s="75">
        <f>E24+2</f>
        <v>45647</v>
      </c>
      <c r="F25" s="75">
        <f>E25+5</f>
        <v>45652</v>
      </c>
      <c r="G25" s="46"/>
      <c r="H25" s="47">
        <f t="shared" si="5"/>
        <v>6</v>
      </c>
      <c r="I25" s="121"/>
      <c r="J25" s="121"/>
      <c r="K25" s="121"/>
      <c r="L25" s="121"/>
      <c r="M25" s="121"/>
      <c r="N25" s="121"/>
      <c r="O25" s="121"/>
      <c r="P25" s="121"/>
      <c r="Q25" s="121"/>
      <c r="R25" s="121"/>
      <c r="S25" s="121"/>
      <c r="T25" s="121"/>
      <c r="U25" s="128"/>
      <c r="V25" s="128"/>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c r="BC25" s="121"/>
      <c r="BD25" s="121"/>
      <c r="BE25" s="121"/>
      <c r="BF25" s="121"/>
      <c r="BG25" s="121"/>
      <c r="BH25" s="121"/>
      <c r="BI25" s="121"/>
      <c r="BJ25" s="121"/>
      <c r="BK25" s="121"/>
      <c r="BL25" s="121"/>
    </row>
    <row r="26" s="16" customFormat="1" customHeight="1" spans="1:64">
      <c r="A26" s="17"/>
      <c r="B26" s="72" t="s">
        <v>33</v>
      </c>
      <c r="C26" s="73" t="s">
        <v>7</v>
      </c>
      <c r="D26" s="74">
        <v>0.1</v>
      </c>
      <c r="E26" s="75">
        <f>F25</f>
        <v>45652</v>
      </c>
      <c r="F26" s="75">
        <f>E26+3</f>
        <v>45655</v>
      </c>
      <c r="G26" s="46"/>
      <c r="H26" s="47">
        <f t="shared" si="5"/>
        <v>4</v>
      </c>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1"/>
      <c r="BD26" s="121"/>
      <c r="BE26" s="121"/>
      <c r="BF26" s="121"/>
      <c r="BG26" s="121"/>
      <c r="BH26" s="121"/>
      <c r="BI26" s="121"/>
      <c r="BJ26" s="121"/>
      <c r="BK26" s="121"/>
      <c r="BL26" s="121"/>
    </row>
    <row r="27" s="16" customFormat="1" customHeight="1" spans="1:64">
      <c r="A27" s="17"/>
      <c r="B27" s="72" t="s">
        <v>34</v>
      </c>
      <c r="C27" s="73"/>
      <c r="D27" s="76"/>
      <c r="E27" s="75">
        <f>E26</f>
        <v>45652</v>
      </c>
      <c r="F27" s="75">
        <f>E27+2</f>
        <v>45654</v>
      </c>
      <c r="G27" s="46"/>
      <c r="H27" s="47">
        <f t="shared" si="5"/>
        <v>3</v>
      </c>
      <c r="I27" s="121"/>
      <c r="J27" s="121"/>
      <c r="K27" s="121"/>
      <c r="L27" s="121"/>
      <c r="M27" s="121"/>
      <c r="N27" s="121"/>
      <c r="O27" s="121"/>
      <c r="P27" s="121"/>
      <c r="Q27" s="121"/>
      <c r="R27" s="121"/>
      <c r="S27" s="121"/>
      <c r="T27" s="121"/>
      <c r="U27" s="121"/>
      <c r="V27" s="121"/>
      <c r="W27" s="121"/>
      <c r="X27" s="121"/>
      <c r="Y27" s="128"/>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c r="BE27" s="121"/>
      <c r="BF27" s="121"/>
      <c r="BG27" s="121"/>
      <c r="BH27" s="121"/>
      <c r="BI27" s="121"/>
      <c r="BJ27" s="121"/>
      <c r="BK27" s="121"/>
      <c r="BL27" s="121"/>
    </row>
    <row r="28" s="16" customFormat="1" customHeight="1" spans="1:64">
      <c r="A28" s="17"/>
      <c r="B28" s="72" t="s">
        <v>30</v>
      </c>
      <c r="C28" s="73"/>
      <c r="D28" s="76"/>
      <c r="E28" s="75">
        <f>E27</f>
        <v>45652</v>
      </c>
      <c r="F28" s="75">
        <f>E28+3</f>
        <v>45655</v>
      </c>
      <c r="G28" s="46"/>
      <c r="H28" s="47">
        <f t="shared" si="5"/>
        <v>4</v>
      </c>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21"/>
      <c r="BK28" s="121"/>
      <c r="BL28" s="121"/>
    </row>
    <row r="29" s="16" customFormat="1" customHeight="1" spans="1:64">
      <c r="A29" s="17"/>
      <c r="B29" s="77" t="s">
        <v>35</v>
      </c>
      <c r="C29" s="78"/>
      <c r="D29" s="79"/>
      <c r="E29" s="80"/>
      <c r="F29" s="81"/>
      <c r="G29" s="46"/>
      <c r="H29" s="47" t="str">
        <f t="shared" si="5"/>
        <v/>
      </c>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2"/>
      <c r="AQ29" s="122"/>
      <c r="AR29" s="122"/>
      <c r="AS29" s="122"/>
      <c r="AT29" s="122"/>
      <c r="AU29" s="122"/>
      <c r="AV29" s="122"/>
      <c r="AW29" s="122"/>
      <c r="AX29" s="122"/>
      <c r="AY29" s="122"/>
      <c r="AZ29" s="122"/>
      <c r="BA29" s="122"/>
      <c r="BB29" s="122"/>
      <c r="BC29" s="122"/>
      <c r="BD29" s="122"/>
      <c r="BE29" s="122"/>
      <c r="BF29" s="122"/>
      <c r="BG29" s="122"/>
      <c r="BH29" s="122"/>
      <c r="BI29" s="122"/>
      <c r="BJ29" s="122"/>
      <c r="BK29" s="122"/>
      <c r="BL29" s="122"/>
    </row>
    <row r="30" s="16" customFormat="1" customHeight="1" spans="1:64">
      <c r="A30" s="17"/>
      <c r="B30" s="82" t="s">
        <v>36</v>
      </c>
      <c r="C30" s="83" t="s">
        <v>13</v>
      </c>
      <c r="D30" s="84">
        <v>0.2</v>
      </c>
      <c r="E30" s="85">
        <f>E12+15</f>
        <v>45650</v>
      </c>
      <c r="F30" s="85">
        <f>E30+5</f>
        <v>45655</v>
      </c>
      <c r="G30" s="46"/>
      <c r="H30" s="47">
        <f t="shared" si="5"/>
        <v>6</v>
      </c>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row>
    <row r="31" s="16" customFormat="1" customHeight="1" spans="1:64">
      <c r="A31" s="17"/>
      <c r="B31" s="82" t="s">
        <v>37</v>
      </c>
      <c r="C31" s="83" t="s">
        <v>9</v>
      </c>
      <c r="D31" s="84">
        <v>0.3</v>
      </c>
      <c r="E31" s="85">
        <f>F30+1</f>
        <v>45656</v>
      </c>
      <c r="F31" s="85">
        <f>E31+4</f>
        <v>45660</v>
      </c>
      <c r="G31" s="46"/>
      <c r="H31" s="47">
        <f t="shared" si="5"/>
        <v>5</v>
      </c>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1"/>
      <c r="BA31" s="121"/>
      <c r="BB31" s="121"/>
      <c r="BC31" s="121"/>
      <c r="BD31" s="121"/>
      <c r="BE31" s="121"/>
      <c r="BF31" s="121"/>
      <c r="BG31" s="121"/>
      <c r="BH31" s="121"/>
      <c r="BI31" s="121"/>
      <c r="BJ31" s="121"/>
      <c r="BK31" s="121"/>
      <c r="BL31" s="121"/>
    </row>
    <row r="32" s="16" customFormat="1" customHeight="1" spans="1:64">
      <c r="A32" s="17"/>
      <c r="B32" s="82" t="s">
        <v>38</v>
      </c>
      <c r="C32" s="83" t="s">
        <v>7</v>
      </c>
      <c r="D32" s="84">
        <v>0</v>
      </c>
      <c r="E32" s="85">
        <f>E31+5</f>
        <v>45661</v>
      </c>
      <c r="F32" s="85">
        <f>E32+5</f>
        <v>45666</v>
      </c>
      <c r="G32" s="46"/>
      <c r="H32" s="47">
        <f t="shared" si="5"/>
        <v>6</v>
      </c>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1"/>
      <c r="BA32" s="121"/>
      <c r="BB32" s="121"/>
      <c r="BC32" s="121"/>
      <c r="BD32" s="121"/>
      <c r="BE32" s="121"/>
      <c r="BF32" s="121"/>
      <c r="BG32" s="121"/>
      <c r="BH32" s="121"/>
      <c r="BI32" s="121"/>
      <c r="BJ32" s="121"/>
      <c r="BK32" s="121"/>
      <c r="BL32" s="121"/>
    </row>
    <row r="33" s="16" customFormat="1" customHeight="1" spans="1:64">
      <c r="A33" s="17"/>
      <c r="B33" s="82" t="s">
        <v>39</v>
      </c>
      <c r="C33" s="83"/>
      <c r="D33" s="86"/>
      <c r="E33" s="85">
        <f>F32+1</f>
        <v>45667</v>
      </c>
      <c r="F33" s="85">
        <f>E33+4</f>
        <v>45671</v>
      </c>
      <c r="G33" s="46"/>
      <c r="H33" s="47">
        <f t="shared" si="5"/>
        <v>5</v>
      </c>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21"/>
      <c r="BK33" s="121"/>
      <c r="BL33" s="121"/>
    </row>
    <row r="34" s="16" customFormat="1" customHeight="1" spans="1:64">
      <c r="A34" s="17"/>
      <c r="B34" s="82" t="s">
        <v>40</v>
      </c>
      <c r="C34" s="83"/>
      <c r="D34" s="86"/>
      <c r="E34" s="85">
        <f>E32</f>
        <v>45661</v>
      </c>
      <c r="F34" s="85">
        <f>E34+4</f>
        <v>45665</v>
      </c>
      <c r="G34" s="46"/>
      <c r="H34" s="47">
        <f t="shared" si="5"/>
        <v>5</v>
      </c>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1"/>
      <c r="BA34" s="121"/>
      <c r="BB34" s="121"/>
      <c r="BC34" s="121"/>
      <c r="BD34" s="121"/>
      <c r="BE34" s="121"/>
      <c r="BF34" s="121"/>
      <c r="BG34" s="121"/>
      <c r="BH34" s="121"/>
      <c r="BI34" s="121"/>
      <c r="BJ34" s="121"/>
      <c r="BK34" s="121"/>
      <c r="BL34" s="121"/>
    </row>
    <row r="35" s="16" customFormat="1" customHeight="1" spans="1:64">
      <c r="A35" s="17"/>
      <c r="B35" s="87" t="s">
        <v>41</v>
      </c>
      <c r="C35" s="88"/>
      <c r="D35" s="89"/>
      <c r="E35" s="90"/>
      <c r="F35" s="91"/>
      <c r="G35" s="46"/>
      <c r="H35" s="47" t="str">
        <f t="shared" si="5"/>
        <v/>
      </c>
      <c r="I35" s="123"/>
      <c r="J35" s="123"/>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row>
    <row r="36" s="16" customFormat="1" customHeight="1" spans="1:64">
      <c r="A36" s="17"/>
      <c r="B36" s="92" t="s">
        <v>42</v>
      </c>
      <c r="C36" s="93"/>
      <c r="D36" s="94"/>
      <c r="E36" s="95">
        <f>E30+2</f>
        <v>45652</v>
      </c>
      <c r="F36" s="95">
        <f>E36+3</f>
        <v>45655</v>
      </c>
      <c r="G36" s="46"/>
      <c r="H36" s="47">
        <f t="shared" si="5"/>
        <v>4</v>
      </c>
      <c r="I36" s="121"/>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21"/>
      <c r="BK36" s="121"/>
      <c r="BL36" s="121"/>
    </row>
    <row r="37" s="16" customFormat="1" customHeight="1" spans="1:64">
      <c r="A37" s="17"/>
      <c r="B37" s="92" t="s">
        <v>43</v>
      </c>
      <c r="C37" s="93"/>
      <c r="D37" s="94"/>
      <c r="E37" s="95">
        <f>F36</f>
        <v>45655</v>
      </c>
      <c r="F37" s="95">
        <f>E37+4</f>
        <v>45659</v>
      </c>
      <c r="G37" s="46"/>
      <c r="H37" s="47">
        <f t="shared" si="5"/>
        <v>5</v>
      </c>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21"/>
      <c r="BH37" s="121"/>
      <c r="BI37" s="121"/>
      <c r="BJ37" s="121"/>
      <c r="BK37" s="121"/>
      <c r="BL37" s="121"/>
    </row>
    <row r="38" s="16" customFormat="1" customHeight="1" spans="1:64">
      <c r="A38" s="17"/>
      <c r="B38" s="92" t="s">
        <v>44</v>
      </c>
      <c r="C38" s="93"/>
      <c r="D38" s="94"/>
      <c r="E38" s="95">
        <f>F37+1</f>
        <v>45660</v>
      </c>
      <c r="F38" s="95">
        <f>E38+3</f>
        <v>45663</v>
      </c>
      <c r="G38" s="46"/>
      <c r="H38" s="47">
        <f t="shared" si="5"/>
        <v>4</v>
      </c>
      <c r="I38" s="121"/>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c r="BE38" s="121"/>
      <c r="BF38" s="121"/>
      <c r="BG38" s="121"/>
      <c r="BH38" s="121"/>
      <c r="BI38" s="121"/>
      <c r="BJ38" s="121"/>
      <c r="BK38" s="121"/>
      <c r="BL38" s="121"/>
    </row>
    <row r="39" s="16" customFormat="1" customHeight="1" spans="1:64">
      <c r="A39" s="17"/>
      <c r="B39" s="92"/>
      <c r="C39" s="93"/>
      <c r="D39" s="94"/>
      <c r="E39" s="95"/>
      <c r="F39" s="95"/>
      <c r="G39" s="46"/>
      <c r="H39" s="47"/>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21"/>
      <c r="BK39" s="121"/>
      <c r="BL39" s="121"/>
    </row>
    <row r="40" s="16" customFormat="1" customHeight="1" spans="1:64">
      <c r="A40" s="17"/>
      <c r="B40" s="92"/>
      <c r="C40" s="93"/>
      <c r="D40" s="94"/>
      <c r="E40" s="95"/>
      <c r="F40" s="95"/>
      <c r="G40" s="46"/>
      <c r="H40" s="47"/>
      <c r="I40" s="121"/>
      <c r="J40" s="121"/>
      <c r="K40" s="121"/>
      <c r="L40" s="121"/>
      <c r="M40" s="121"/>
      <c r="N40" s="121"/>
      <c r="O40" s="121"/>
      <c r="P40" s="121"/>
      <c r="Q40" s="121"/>
      <c r="R40" s="121"/>
      <c r="S40" s="121"/>
      <c r="T40" s="121"/>
      <c r="U40" s="121"/>
      <c r="V40" s="121"/>
      <c r="W40" s="121"/>
      <c r="X40" s="121"/>
      <c r="Y40" s="121"/>
      <c r="Z40" s="121"/>
      <c r="AA40" s="130"/>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c r="BC40" s="121"/>
      <c r="BD40" s="121"/>
      <c r="BE40" s="121"/>
      <c r="BF40" s="121"/>
      <c r="BG40" s="121"/>
      <c r="BH40" s="121"/>
      <c r="BI40" s="121"/>
      <c r="BJ40" s="121"/>
      <c r="BK40" s="121"/>
      <c r="BL40" s="121"/>
    </row>
    <row r="41" s="16" customFormat="1" customHeight="1" spans="1:64">
      <c r="A41" s="17"/>
      <c r="B41" s="96"/>
      <c r="C41" s="97"/>
      <c r="D41" s="98"/>
      <c r="E41" s="99"/>
      <c r="F41" s="99"/>
      <c r="G41" s="46"/>
      <c r="H41" s="47" t="str">
        <f t="shared" si="5"/>
        <v/>
      </c>
      <c r="I41" s="120"/>
      <c r="J41" s="120"/>
      <c r="K41" s="120"/>
      <c r="L41" s="120"/>
      <c r="M41" s="120"/>
      <c r="N41" s="120"/>
      <c r="O41" s="120"/>
      <c r="P41" s="120"/>
      <c r="Q41" s="120"/>
      <c r="R41" s="120"/>
      <c r="S41" s="120"/>
      <c r="T41" s="120"/>
      <c r="U41" s="120"/>
      <c r="V41" s="120"/>
      <c r="W41" s="120"/>
      <c r="X41" s="120"/>
      <c r="Y41" s="120"/>
      <c r="Z41" s="120"/>
      <c r="AA41" s="129"/>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row>
    <row r="42" s="16" customFormat="1" customHeight="1" spans="1:64">
      <c r="A42" s="19"/>
      <c r="B42" s="100" t="s">
        <v>45</v>
      </c>
      <c r="C42" s="101"/>
      <c r="D42" s="102"/>
      <c r="E42" s="103"/>
      <c r="F42" s="104"/>
      <c r="G42" s="46"/>
      <c r="H42" s="105" t="str">
        <f t="shared" si="5"/>
        <v/>
      </c>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row>
    <row r="43" customHeight="1" spans="7:7">
      <c r="G43" s="106"/>
    </row>
    <row r="44" customHeight="1" spans="3:6">
      <c r="C44" s="107"/>
      <c r="F44" s="108"/>
    </row>
    <row r="45" customHeight="1" spans="3:3">
      <c r="C45" s="109"/>
    </row>
  </sheetData>
  <mergeCells count="18">
    <mergeCell ref="I1:O1"/>
    <mergeCell ref="Q1:Z1"/>
    <mergeCell ref="I2:O2"/>
    <mergeCell ref="Q2:Z2"/>
    <mergeCell ref="I7:O7"/>
    <mergeCell ref="P7:V7"/>
    <mergeCell ref="W7:AC7"/>
    <mergeCell ref="AD7:AJ7"/>
    <mergeCell ref="AK7:AQ7"/>
    <mergeCell ref="AR7:AX7"/>
    <mergeCell ref="AY7:BE7"/>
    <mergeCell ref="BF7:BL7"/>
    <mergeCell ref="A8:A9"/>
    <mergeCell ref="B8:B9"/>
    <mergeCell ref="C8:C9"/>
    <mergeCell ref="D8:D9"/>
    <mergeCell ref="E8:E9"/>
    <mergeCell ref="F8:F9"/>
  </mergeCells>
  <conditionalFormatting sqref="D10:D42">
    <cfRule type="dataBar" priority="23">
      <dataBar>
        <cfvo type="num" val="0"/>
        <cfvo type="num" val="1"/>
        <color theme="0"/>
      </dataBar>
      <extLst>
        <ext xmlns:x14="http://schemas.microsoft.com/office/spreadsheetml/2009/9/main" uri="{B025F937-C7B1-47D3-B67F-A62EFF666E3E}">
          <x14:id>{5a810e53-06b1-4622-a271-39c96b97a000}</x14:id>
        </ext>
      </extLst>
    </cfRule>
  </conditionalFormatting>
  <conditionalFormatting sqref="I7:BL40">
    <cfRule type="expression" dxfId="0" priority="1">
      <formula>AND(TODAY()&gt;=I$8,TODAY()&lt;J$8)</formula>
    </cfRule>
  </conditionalFormatting>
  <conditionalFormatting sqref="I12:BL16">
    <cfRule type="expression" dxfId="1" priority="6">
      <formula>AND(task_start&lt;=I$8,ROUNDDOWN((task_end-task_start+1)*task_progress,0)+task_start-1&gt;=I$8)</formula>
    </cfRule>
    <cfRule type="expression" dxfId="2" priority="7" stopIfTrue="1">
      <formula>AND(task_end&gt;=I$8,task_start&lt;J$8)</formula>
    </cfRule>
  </conditionalFormatting>
  <conditionalFormatting sqref="I18:BL22 I24:BL28">
    <cfRule type="expression" dxfId="3"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5" priority="2">
      <formula>AND(task_start&lt;=I$8,ROUNDDOWN((task_end-task_start+1)*task_progress,0)+task_start-1&gt;=I$8)</formula>
    </cfRule>
    <cfRule type="expression" dxfId="6" priority="3" stopIfTrue="1">
      <formula>AND(task_end&gt;=I$8,task_start&lt;J$8)</formula>
    </cfRule>
  </conditionalFormatting>
  <conditionalFormatting sqref="I36:BL40">
    <cfRule type="expression" dxfId="7" priority="36">
      <formula>AND(task_start&lt;=I$8,ROUNDDOWN((task_end-task_start+1)*task_progress,0)+task_start-1&gt;=I$8)</formula>
    </cfRule>
    <cfRule type="expression" dxfId="8" priority="37" stopIfTrue="1">
      <formula>AND(task_end&gt;=I$8,task_start&lt;J$8)</formula>
    </cfRule>
  </conditionalFormatting>
  <dataValidations count="13">
    <dataValidation allowBlank="1" showInputMessage="1" showErrorMessage="1" prompt="Create a Project Schedule in this worksheet.&#10;Enter title of this project in cell B1. &#10;Information on how to use this worksheet, including instructions for screen readers and the author of this workbook, is in the About worksheet.&#10;" sqref="A1"/>
    <dataValidation allowBlank="1" showInputMessage="1" showErrorMessage="1" prompt="Enter the name of the Project Lead in cell C3. Enter the Project Start date in cell Q1. Project Start: label is in cell I1." sqref="A6"/>
    <dataValidation allowBlank="1" showInputMessage="1" showErrorMessage="1" prompt="The Display week in cell Q2 is the starting week to display in the project schedule in cell I4. The project start date is Week 1. To change the display week, enter a new week number in cell Q2.&#10;&#10;Start date for each week is auto calculated starting in I4." sqref="A7"/>
    <dataValidation allowBlank="1" showInputMessage="1" showErrorMessage="1" prompt="Cell B8 contains the Phase 1 sample title. Enter a new title in cell B8.&#10;To delete the phase and work only from tasks, simply delete this row." sqref="A11"/>
    <dataValidation allowBlank="1" showInputMessage="1" showErrorMessage="1" prompt="B9 contains the task name.  C9 is the assignee.  D9 is a progress bar that shades based on the number entered into the cell.  &#10;&#10;E9 contains the start date and F9 contains the end date.&#10;&#10;The Gantt chart will fill in starting in cell I9 based on task dates." sqref="A12"/>
    <dataValidation allowBlank="1" showInputMessage="1" showErrorMessage="1" prompt="Rows 10 through 13 repeat the pattern from row 9. &#10;&#10;Repeat the instructions from cell A9 for all task rows in this worksheet. &#10;&#10;Continue entering tasks in cells A10 through A13 or go to cell A14 to learn more." sqref="A13"/>
    <dataValidation allowBlank="1" showInputMessage="1" showErrorMessage="1" prompt="Cell B14 contains the Phase 2 sample title. Enter a new title in cell B14.&#10;To delete the phase and work only from tasks, simply delete this row. To remove the phase, simply delete the row. Add tasks to previous phase by entering a new row above this one.&#10;" sqref="A17 A23"/>
    <dataValidation allowBlank="1" showInputMessage="1" showErrorMessage="1" prompt="Phase 3's sample block starts in cell B20." sqref="A29"/>
    <dataValidation allowBlank="1" showInputMessage="1" showErrorMessage="1" prompt="Phase 4's sample block starts in cell B26." sqref="A35"/>
    <dataValidation allowBlank="1" showInputMessage="1" showErrorMessage="1" prompt="This row marks the end of the Project Schedule. DO NOT enter anything in this row. &#10;Insert new rows ABOVE this one to continue building out your Project Schedule." sqref="A42"/>
    <dataValidation allowBlank="1" showInputMessage="1" showErrorMessage="1" prompt="Enter Company name in cel B2." sqref="A2:A5"/>
    <dataValidation allowBlank="1" showInputMessage="1" showErrorMessage="1" prompt="Cells I5 through BL5 contain the day number for the week represented in the cell block above each date and are auto calculated.&#10;&#10;Today's date is outlined from today's date in row 5 through the entire date column to the end of the project schedule." sqref="A8:A9"/>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paperSize="1" scale="57" fitToHeight="0" orientation="landscape"/>
  <headerFooter scaleWithDoc="0" differentFirst="1">
    <oddFooter>&amp;CPage &amp;P of &amp;N</oddFooter>
  </headerFooter>
  <ignoredErrors>
    <ignoredError sqref="F37 E32 F31:F32 F21" formula="1"/>
  </ignoredErrors>
  <extLst>
    <ext xmlns:x14="http://schemas.microsoft.com/office/spreadsheetml/2009/9/main" uri="{78C0D931-6437-407d-A8EE-F0AAD7539E65}">
      <x14:conditionalFormattings>
        <x14:conditionalFormatting xmlns:xm="http://schemas.microsoft.com/office/excel/2006/main">
          <x14:cfRule type="dataBar" id="{5a810e53-06b1-4622-a271-39c96b97a000}">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showGridLines="0" workbookViewId="0">
      <selection activeCell="A1" sqref="A1"/>
    </sheetView>
  </sheetViews>
  <sheetFormatPr defaultColWidth="9" defaultRowHeight="12.75" outlineLevelCol="1"/>
  <cols>
    <col min="1" max="1" width="87" style="4" customWidth="1"/>
    <col min="2" max="16384" width="9" style="5"/>
  </cols>
  <sheetData>
    <row r="1" ht="46.5" customHeight="1"/>
    <row r="2" s="1" customFormat="1" ht="15.75" spans="1:2">
      <c r="A2" s="6" t="s">
        <v>46</v>
      </c>
      <c r="B2" s="7"/>
    </row>
    <row r="3" s="2" customFormat="1" ht="27" customHeight="1" spans="1:2">
      <c r="A3" s="8"/>
      <c r="B3" s="9"/>
    </row>
    <row r="4" s="3" customFormat="1" ht="31.5" spans="1:1">
      <c r="A4" s="10" t="s">
        <v>47</v>
      </c>
    </row>
    <row r="5" ht="74.25" customHeight="1" spans="1:1">
      <c r="A5" s="11" t="s">
        <v>48</v>
      </c>
    </row>
    <row r="6" ht="26.25" customHeight="1" spans="1:1">
      <c r="A6" s="10" t="s">
        <v>49</v>
      </c>
    </row>
    <row r="7" s="4" customFormat="1" ht="205" customHeight="1" spans="1:1">
      <c r="A7" s="12" t="s">
        <v>50</v>
      </c>
    </row>
    <row r="8" s="3" customFormat="1" ht="31.5" spans="1:1">
      <c r="A8" s="10" t="s">
        <v>51</v>
      </c>
    </row>
    <row r="9" ht="42.75" spans="1:1">
      <c r="A9" s="11" t="s">
        <v>52</v>
      </c>
    </row>
    <row r="10" s="4" customFormat="1" ht="28" customHeight="1" spans="1:1">
      <c r="A10" s="13" t="s">
        <v>53</v>
      </c>
    </row>
    <row r="11" s="3" customFormat="1" ht="31.5" spans="1:1">
      <c r="A11" s="10" t="s">
        <v>54</v>
      </c>
    </row>
    <row r="12" ht="28.5" spans="1:1">
      <c r="A12" s="11" t="s">
        <v>55</v>
      </c>
    </row>
    <row r="13" s="4" customFormat="1" ht="28" customHeight="1" spans="1:1">
      <c r="A13" s="13" t="s">
        <v>56</v>
      </c>
    </row>
    <row r="14" s="3" customFormat="1" ht="31.5" spans="1:1">
      <c r="A14" s="10" t="s">
        <v>57</v>
      </c>
    </row>
    <row r="15" ht="75" customHeight="1" spans="1:1">
      <c r="A15" s="11" t="s">
        <v>58</v>
      </c>
    </row>
    <row r="16" ht="71.25" spans="1:1">
      <c r="A16" s="11" t="s">
        <v>59</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2" display="Project Management Templates"/>
    <hyperlink ref="A10" r:id="rId3" display="How to Use the Simple Gantt Chart"/>
    <hyperlink ref="A2" r:id="rId4" display="SIMPLE GANTT CHART by Vertex42.com"/>
  </hyperlinks>
  <pageMargins left="0.5" right="0.5" top="0.5" bottom="0.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9 F 1 1 1 E D 3 5 F 8 C C 4 7 9 4 4 9 6 0 9 E 8 A 0 9 2 3 A 6 "   m a : c o n t e n t T y p e V e r s i o n = " 2 8 "   m a : c o n t e n t T y p e D e s c r i p t i o n = " C r e a t e   a   n e w   d o c u m e n t . "   m a : c o n t e n t T y p e S c o p e = " "   m a : v e r s i o n I D = " 6 0 f 5 a 4 f 2 d 2 b 0 a b a d c f 5 3 2 d 4 8 e b f 9 c b 7 1 "   x m l n s : c t = " h t t p : / / s c h e m a s . m i c r o s o f t . c o m / o f f i c e / 2 0 0 6 / m e t a d a t a / c o n t e n t T y p e "   x m l n s : m a = " h t t p : / / s c h e m a s . m i c r o s o f t . c o m / o f f i c e / 2 0 0 6 / m e t a d a t a / p r o p e r t i e s / m e t a A t t r i b u t e s " >  
 < x s d : s c h e m a   t a r g e t N a m e s p a c e = " h t t p : / / s c h e m a s . m i c r o s o f t . c o m / o f f i c e / 2 0 0 6 / m e t a d a t a / p r o p e r t i e s "   m a : r o o t = " t r u e "   m a : f i e l d s I D = " 7 d d 7 8 1 2 9 e 6 a 1 8 1 1 f 8 4 8 0 7 a d 1 1 c 6 5 1 5 3 1 " 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e l e m e n t   r e f = " n s 2 : M e d i a S e r v i c e S e a r c h P r o p e r t i e s "   m i n O c c u r s = " 0 " / >  
 < x s d : e l e m e n t   r e f = " n s 2 : M e d i a S e r v i c e D o c T a g s "   m i n O c c u r s = " 0 " / >  
 < x s d : e l e m e n t   r e f = " n s 2 : M e d i a S e r v i c e O b j e c t D e t e c t o r V e r s i o n s "   m i n O c c u r s = " 0 " / >  
 < x s d : e l e m e n t   r e f = " n s 2 : M e d i a S e r v i c e S y s t e m T a g 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e l e m e n t   n a m e = " M e d i a S e r v i c e S e a r c h P r o p e r t i e s "   m a : i n d e x = " 2 9 "   n i l l a b l e = " t r u e "   m a : d i s p l a y N a m e = " M e d i a S e r v i c e S e a r c h P r o p e r t i e s "   m a : h i d d e n = " t r u e "   m a : i n t e r n a l N a m e = " M e d i a S e r v i c e S e a r c h P r o p e r t i e s "   m a : r e a d O n l y = " t r u e " >  
 < x s d : s i m p l e T y p e >  
 < x s d : r e s t r i c t i o n   b a s e = " d m s : N o t e " / >  
 < / x s d : s i m p l e T y p e >  
 < / x s d : e l e m e n t >  
 < x s d : e l e m e n t   n a m e = " M e d i a S e r v i c e D o c T a g s "   m a : i n d e x = " 3 0 "   n i l l a b l e = " t r u e "   m a : d i s p l a y N a m e = " M e d i a S e r v i c e D o c T a g s "   m a : h i d d e n = " t r u e "   m a : i n t e r n a l N a m e = " M e d i a S e r v i c e D o c T a g s "   m a : r e a d O n l y = " t r u e " >  
 < x s d : s i m p l e T y p e >  
 < x s d : r e s t r i c t i o n   b a s e = " d m s : N o t e " / >  
 < / x s d : s i m p l e T y p e >  
 < / x s d : e l e m e n t >  
 < x s d : e l e m e n t   n a m e = " M e d i a S e r v i c e O b j e c t D e t e c t o r V e r s i o n s "   m a : i n d e x = " 3 1 "   n i l l a b l e = " t r u e "   m a : d i s p l a y N a m e = " M e d i a S e r v i c e O b j e c t D e t e c t o r V e r s i o n s "   m a : d e s c r i p t i o n = " "   m a : h i d d e n = " t r u e "   m a : i n d e x e d = " t r u e "   m a : i n t e r n a l N a m e = " M e d i a S e r v i c e O b j e c t D e t e c t o r V e r s i o n s "   m a : r e a d O n l y = " t r u e " >  
 < x s d : s i m p l e T y p e >  
 < x s d : r e s t r i c t i o n   b a s e = " d m s : T e x t " / >  
 < / x s d : s i m p l e T y p e >  
 < / x s d : e l e m e n t >  
 < x s d : e l e m e n t   n a m e = " M e d i a S e r v i c e S y s t e m T a g s "   m a : i n d e x = " 3 2 "   n i l l a b l e = " t r u e "   m a : d i s p l a y N a m e = " M e d i a S e r v i c e S y s t e m T a g s "   m a : h i d d e n = " t r u e "   m a : i n t e r n a l N a m e = " M e d i a S e r v i c e S y s t e m T a g s "   m a : r e a d O n l y = " t r u e " >  
 < x s d : s i m p l e T y p e >  
 < x s d : r e s t r i c t i o n   b a s e = " d m s : N o t e " / > 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A09426A3-87E9-4865-8A6C-3456B026AE03}">
  <ds:schemaRefs/>
</ds:datastoreItem>
</file>

<file path=customXml/itemProps2.xml><?xml version="1.0" encoding="utf-8"?>
<ds:datastoreItem xmlns:ds="http://schemas.openxmlformats.org/officeDocument/2006/customXml" ds:itemID="{A82239A0-E68C-493F-BEE6-C77FEA397FD6}">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HeadingPairs>
    <vt:vector size="2" baseType="variant">
      <vt:variant>
        <vt:lpstr>工作表</vt:lpstr>
      </vt:variant>
      <vt:variant>
        <vt:i4>2</vt:i4>
      </vt:variant>
    </vt:vector>
  </HeadingPairs>
  <TitlesOfParts>
    <vt:vector size="2" baseType="lpstr">
      <vt:lpstr>Project 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 Vu</dc:creator>
  <cp:lastModifiedBy>rosek</cp:lastModifiedBy>
  <dcterms:created xsi:type="dcterms:W3CDTF">2022-03-11T22:41:00Z</dcterms:created>
  <dcterms:modified xsi:type="dcterms:W3CDTF">2025-01-10T06:30:40Z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814D58CCDFF24F5A8711A9EC90FA8706_12</vt:lpwstr>
  </property>
  <property fmtid="{D5CDD505-2E9C-101B-9397-08002B2CF9AE}" pid="5" name="KSOProductBuildVer">
    <vt:lpwstr>1033-12.2.0.19805</vt:lpwstr>
  </property>
</Properties>
</file>