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dmin\Downloads\"/>
    </mc:Choice>
  </mc:AlternateContent>
  <bookViews>
    <workbookView xWindow="-108" yWindow="1716" windowWidth="23256" windowHeight="12576" tabRatio="821" activeTab="1"/>
  </bookViews>
  <sheets>
    <sheet name="Cover" sheetId="97" r:id="rId1"/>
    <sheet name="Export all carrier choices" sheetId="122" r:id="rId2"/>
    <sheet name="Test Report" sheetId="107" r:id="rId3"/>
  </sheets>
  <externalReferences>
    <externalReference r:id="rId4"/>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7" i="122" l="1"/>
  <c r="B3" i="122" l="1"/>
  <c r="B6" i="122" l="1"/>
  <c r="D7" i="122"/>
  <c r="G8" i="107" l="1"/>
  <c r="G10" i="107" s="1"/>
  <c r="D8" i="107"/>
  <c r="D10" i="107" s="1"/>
  <c r="E8" i="107"/>
  <c r="E10" i="107" s="1"/>
  <c r="D6" i="122"/>
  <c r="F8" i="107" s="1"/>
  <c r="F10" i="107" s="1"/>
  <c r="C8" i="107"/>
  <c r="E13" i="107" l="1"/>
  <c r="E12" i="107"/>
</calcChain>
</file>

<file path=xl/sharedStrings.xml><?xml version="1.0" encoding="utf-8"?>
<sst xmlns="http://schemas.openxmlformats.org/spreadsheetml/2006/main" count="271" uniqueCount="202">
  <si>
    <t>TC16</t>
  </si>
  <si>
    <t>TC17</t>
  </si>
  <si>
    <t>TC1</t>
  </si>
  <si>
    <t>TC2</t>
  </si>
  <si>
    <t>TC3</t>
  </si>
  <si>
    <t>TC4</t>
  </si>
  <si>
    <t>TC5</t>
  </si>
  <si>
    <t>TC6</t>
  </si>
  <si>
    <t>TC7</t>
  </si>
  <si>
    <t>Fail</t>
  </si>
  <si>
    <t>Date</t>
    <phoneticPr fontId="10"/>
  </si>
  <si>
    <t>TEST CASE</t>
  </si>
  <si>
    <t>Change location</t>
  </si>
  <si>
    <t>Change description</t>
  </si>
  <si>
    <t>Note:</t>
  </si>
  <si>
    <t>TEST REPORT</t>
  </si>
  <si>
    <t>Effective Date</t>
  </si>
  <si>
    <t>First creation</t>
  </si>
  <si>
    <t>Reviewer/
Approver</t>
  </si>
  <si>
    <t>Originator</t>
  </si>
  <si>
    <t>Issue date:</t>
  </si>
  <si>
    <t>No</t>
  </si>
  <si>
    <t>Module code</t>
  </si>
  <si>
    <t>Number of  test cases</t>
  </si>
  <si>
    <t>Sub total</t>
  </si>
  <si>
    <t>Test coverage</t>
  </si>
  <si>
    <t>%</t>
  </si>
  <si>
    <t>Test successful coverage</t>
  </si>
  <si>
    <t>Record of change:</t>
  </si>
  <si>
    <t>Version</t>
  </si>
  <si>
    <t>Reference</t>
  </si>
  <si>
    <t>Test requirement:</t>
  </si>
  <si>
    <t>ID</t>
  </si>
  <si>
    <t>Version:</t>
  </si>
  <si>
    <t>Project Name:</t>
  </si>
  <si>
    <t>Project Code:</t>
  </si>
  <si>
    <t>Pass</t>
  </si>
  <si>
    <t>Pending</t>
  </si>
  <si>
    <t>1.0</t>
  </si>
  <si>
    <t>TC8</t>
  </si>
  <si>
    <t>TC9</t>
  </si>
  <si>
    <t>TC10</t>
  </si>
  <si>
    <t>TC11</t>
  </si>
  <si>
    <t>TC12</t>
  </si>
  <si>
    <t>TC13</t>
  </si>
  <si>
    <t>TC14</t>
  </si>
  <si>
    <t>TC15</t>
  </si>
  <si>
    <t>1.1</t>
  </si>
  <si>
    <t>Update testcase</t>
  </si>
  <si>
    <t>1.2</t>
  </si>
  <si>
    <t>CR100 - Export to excel</t>
  </si>
  <si>
    <t xml:space="preserve">CR1 - </t>
  </si>
  <si>
    <t>System Name：</t>
  </si>
  <si>
    <t>Module Code：</t>
  </si>
  <si>
    <t>1.Kiểm tra đăng nhập</t>
  </si>
  <si>
    <t>Kiểm tra chức năng đăng nhập khi không nhập thông tin</t>
  </si>
  <si>
    <t>Kiểm tra chức năng đăng nhập khi không nhập username</t>
  </si>
  <si>
    <t>Kiểm tra chức năng đăng nhập khi không nhập password</t>
  </si>
  <si>
    <t>Kiểm tra chức năng đăng nhập khi nhập sai username</t>
  </si>
  <si>
    <t>Kiểm tra chức năng đăng nhập khi nhập sai password</t>
  </si>
  <si>
    <t>Kiểm tra chức năng đăng nhập khi nhập đúng tài khoản trong csdl mẫu</t>
  </si>
  <si>
    <t>2.Kiểm tra chức năng đặt bàn</t>
  </si>
  <si>
    <t>Kiểm tra chức năng đặt bàn khi không nhập thông tin</t>
  </si>
  <si>
    <t>1.Mở ứng dụng
2.Click chọn Nhân Viên
3.Click chọn button Đăng nhập</t>
  </si>
  <si>
    <t>1.Mở ứng dụng
2.Click chọn Nhân Viên
3.Nhập username:
4.Nhập password: 123
5.Click chọn button Đăng nhập</t>
  </si>
  <si>
    <t>1.Mở ứng dụng
2.Click chọn Nhân Viên
2.Nhập username: bac1
3.Nhập password:123
4.Click chọn button Đăng nhập</t>
  </si>
  <si>
    <t>1.Mở ứng dụng
2.Click chọn Nhân Viên
3.Nhập username: bac1
4.Nhập password:
5.Click chọn button Đăng nhập</t>
  </si>
  <si>
    <t>1.Mở ứng dụng
2.Click chọn Nhân Viên
3.Nhập username: bac1
4.Nhập password:1234
5.Click chọn button Đăng nhập</t>
  </si>
  <si>
    <t>1.Mở ứng dụng
2.Click chọn button Đặt bàn</t>
  </si>
  <si>
    <t>Kiểm tra chức năng đặt bàn khi không nhập tên khách hàng</t>
  </si>
  <si>
    <t>1.Mở ứng dụng
2.Tên: 
3.Click chọn button Đặt bàn</t>
  </si>
  <si>
    <t>Kiểm tra chức năng đặt bàn khi không nhập hoặc nhập sai số lượng quy định(0&lt;SN&lt;100)</t>
  </si>
  <si>
    <t>Kiểm tra chức năng đặt bàn khi nhập đúng thông tin khách hàng</t>
  </si>
  <si>
    <t>1.Mở ứng dụng
2.Tên: Đạt
3.SĐT:0357318755
4.Số người:100
5.Click chọn button Đặt bàn</t>
  </si>
  <si>
    <t>1.Mở ứng dụng
2.Tên: Đạt
3.SĐT:03573187555
4.Click chọn button Đặt bàn</t>
  </si>
  <si>
    <t>1.Mở ứng dụng
2.Tên: Đạt
3.SĐT:0357318755
4.Số người:4
5.Click chọn button Đặt bàn</t>
  </si>
  <si>
    <t>Kiểm tra chức năng đặt bàn khi nhập sđt không nhập hoặc nhập không đúng định dạng đã chọn(10 số cho đt di động và 11 số cho đt bàn)</t>
  </si>
  <si>
    <t>3.Kiểm tra chức năng quản lí bàn</t>
  </si>
  <si>
    <t>Hiển thị thông báo "Vui lòng nhập sức chứa của bàn"</t>
  </si>
  <si>
    <t>1.Nhập đúng sức chứa  (0&lt;SC&lt;100)
2.Chọn ccb tình trạng
3.Click chọn button Thêm</t>
  </si>
  <si>
    <t>Thêm bàn xuống datagridview và csdl(Mã bàn tăng theo stt, sức chứa = sức chứa đã nhập)</t>
  </si>
  <si>
    <t>1.Nhập sai sức chứa
2.Chọn ccb tình trạng
3.Click chọn button Thêm</t>
  </si>
  <si>
    <t>1.Click chọn bàn cần xóa
2.Click button Xóa
3.Chọn Yes</t>
  </si>
  <si>
    <r>
      <t xml:space="preserve">Hiển thị thông báo "Bạn có chắc chắn muốn xóa"
</t>
    </r>
    <r>
      <rPr>
        <sz val="12"/>
        <color rgb="FF000000"/>
        <rFont val="Times New Roman"/>
        <family val="1"/>
      </rPr>
      <t>Xóa bàn đã chọn.Cập nhật lại csdl</t>
    </r>
    <r>
      <rPr>
        <b/>
        <sz val="12"/>
        <color indexed="8"/>
        <rFont val="Times New Roman"/>
        <family val="1"/>
      </rPr>
      <t xml:space="preserve">
</t>
    </r>
  </si>
  <si>
    <t>Sửa bàn</t>
  </si>
  <si>
    <t>1.Click chọn bàn cần sửa
2.Nhập đúng sức chứa(0&lt;SC&lt;100)
3.Chọn ccb tình trạng
4.Click chọn button Sửa</t>
  </si>
  <si>
    <t>Cập nhật lại sức chứa của bàn.Cập nhật lại csdl</t>
  </si>
  <si>
    <t>1.Click chọn button Sửa</t>
  </si>
  <si>
    <t>4.Kiểm tra chức năng quản lí nhân viên</t>
  </si>
  <si>
    <t>Thêm nhân viên</t>
  </si>
  <si>
    <t>Xóa nhân viên</t>
  </si>
  <si>
    <t>1.Click chọn nhân viên cần sửa
2.Sửa tên , quốc tịch , ngày sinh , giới tính, trình độ, chức vụ cho nhân viên
3.Click chọn button Sửa</t>
  </si>
  <si>
    <t>Lưu toàn bộ thông tin nhân viên đã sửa vào ds nhân viên và cập nhật lại csdl</t>
  </si>
  <si>
    <t>1.Không nhập tên nhân viên
2.Chọn  ngày sinh , giới tính, trình độ, chức vụ cho nhân viên
3.Click chọn button Sửa</t>
  </si>
  <si>
    <t>Sửa thông tin nhân viên</t>
  </si>
  <si>
    <t>1.Click chọn nhân viên cần xóa
2.Click chọn button Xóa
3.Chọn Yes</t>
  </si>
  <si>
    <t>TC18</t>
  </si>
  <si>
    <r>
      <t xml:space="preserve">1. Nhập </t>
    </r>
    <r>
      <rPr>
        <b/>
        <sz val="12"/>
        <color indexed="8"/>
        <rFont val="Times New Roman"/>
        <family val="1"/>
      </rPr>
      <t>Tên Món Ăn</t>
    </r>
    <r>
      <rPr>
        <sz val="12"/>
        <color indexed="8"/>
        <rFont val="Times New Roman"/>
        <family val="1"/>
      </rPr>
      <t xml:space="preserve">           2. Không nhập </t>
    </r>
    <r>
      <rPr>
        <b/>
        <sz val="12"/>
        <color indexed="8"/>
        <rFont val="Times New Roman"/>
        <family val="1"/>
      </rPr>
      <t>Đơn Giá</t>
    </r>
    <r>
      <rPr>
        <sz val="12"/>
        <color indexed="8"/>
        <rFont val="Times New Roman"/>
        <family val="1"/>
      </rPr>
      <t xml:space="preserve">   3.Click chọn button Thêm</t>
    </r>
  </si>
  <si>
    <r>
      <t xml:space="preserve">1. Nhập </t>
    </r>
    <r>
      <rPr>
        <b/>
        <sz val="12"/>
        <color indexed="8"/>
        <rFont val="Times New Roman"/>
        <family val="1"/>
      </rPr>
      <t>Đơn Giá</t>
    </r>
    <r>
      <rPr>
        <sz val="12"/>
        <color indexed="8"/>
        <rFont val="Times New Roman"/>
        <family val="1"/>
      </rPr>
      <t xml:space="preserve">                 2. Không nhập </t>
    </r>
    <r>
      <rPr>
        <b/>
        <sz val="12"/>
        <color indexed="8"/>
        <rFont val="Times New Roman"/>
        <family val="1"/>
      </rPr>
      <t>Tên Món Ăn</t>
    </r>
    <r>
      <rPr>
        <sz val="12"/>
        <color indexed="8"/>
        <rFont val="Times New Roman"/>
        <family val="1"/>
      </rPr>
      <t xml:space="preserve">  3.Click chọn button Thêm</t>
    </r>
  </si>
  <si>
    <t>TC19</t>
  </si>
  <si>
    <t>Xóa món ăn</t>
  </si>
  <si>
    <t>1.Click chọn dòng Món Ăn cần xóa
2.Click button Xóa
3.Chọn Yes</t>
  </si>
  <si>
    <r>
      <t xml:space="preserve">Hiển thị thông báo "Bạn có chắc chắn muốn xóa"
</t>
    </r>
    <r>
      <rPr>
        <sz val="12"/>
        <color rgb="FF000000"/>
        <rFont val="Times New Roman"/>
        <family val="1"/>
      </rPr>
      <t>Xóa dòng Món Ăn đã chọn.Cập nhật lại csdl</t>
    </r>
    <r>
      <rPr>
        <b/>
        <sz val="12"/>
        <color indexed="8"/>
        <rFont val="Times New Roman"/>
        <family val="1"/>
      </rPr>
      <t xml:space="preserve">
</t>
    </r>
  </si>
  <si>
    <t>TC20</t>
  </si>
  <si>
    <t>1.Click chọn dòng Món Ăn cần Sửa                                   2.Chỉnh sửa Tên Món Ăn, Đơn giá     
3.Click button Sửa</t>
  </si>
  <si>
    <t>4.Kiểm tra chức năng quản lí hóa đơn</t>
  </si>
  <si>
    <t>5.Kiểm tra chức năng quản lí món ăn ( thực đơn )</t>
  </si>
  <si>
    <t>TC21</t>
  </si>
  <si>
    <t>Xem hóa đơn</t>
  </si>
  <si>
    <t>1.Click chọn dòng Hóa Đơn cần xem</t>
  </si>
  <si>
    <t>Hiện thị thông tin đã lưu vào cơ sở dữ liệu</t>
  </si>
  <si>
    <t>5.Kiểm tra chức năng gọi món</t>
  </si>
  <si>
    <t>TC22</t>
  </si>
  <si>
    <t>1.Chọn Mã bàn còn trống                           2.Click chọn button Tạo          3.Chọn Món ăn                          4. Chọn Sô lượng                    5. Click chọn button Thêm</t>
  </si>
  <si>
    <t>TC23</t>
  </si>
  <si>
    <t>1.Chọn Bàn đã tạo                           2.Click chọn dòng món ăn cần xóa                          3.Chọn Món ăn                                            4. Click chọn button Thêm</t>
  </si>
  <si>
    <r>
      <rPr>
        <sz val="12"/>
        <color rgb="FF000000"/>
        <rFont val="Times New Roman"/>
        <family val="1"/>
      </rPr>
      <t>Xóa dòng Món Ăn đã chọn.Cập nhật lại csdl</t>
    </r>
    <r>
      <rPr>
        <b/>
        <sz val="12"/>
        <color indexed="8"/>
        <rFont val="Times New Roman"/>
        <family val="1"/>
      </rPr>
      <t xml:space="preserve">
</t>
    </r>
  </si>
  <si>
    <t>TC24</t>
  </si>
  <si>
    <t>1.Chọn Bàn đã tạo                          2.Click chọn button Thanh Toán                                       3.Click button Yes</t>
  </si>
  <si>
    <t>Thanh toán với bàn không có món ăn vẫn bị lưu vào cơ sở dữ liệu</t>
  </si>
  <si>
    <t>Hiển thị thông tin Món ăn khách chọn và lưu vào cơ sở dữ liệu</t>
  </si>
  <si>
    <t>Quản lí nhà hàng</t>
  </si>
  <si>
    <t>16/11/2019</t>
  </si>
  <si>
    <t>QLNH-01</t>
  </si>
  <si>
    <t>1.3</t>
  </si>
  <si>
    <t>Mô tả test case</t>
  </si>
  <si>
    <t>Các bước tiến hành test case</t>
  </si>
  <si>
    <t>Kết quả mong muốn</t>
  </si>
  <si>
    <t>Ngày test</t>
  </si>
  <si>
    <t>Kết quả</t>
  </si>
  <si>
    <t>Ghi chú</t>
  </si>
  <si>
    <t>Số test cases</t>
  </si>
  <si>
    <t>Vinh Hoai</t>
  </si>
  <si>
    <t>1.4</t>
  </si>
  <si>
    <t>Thêm món ăn nhập trùng tên</t>
  </si>
  <si>
    <t>Vẫn cập nhật mới với tên món và đơn giá cũ. Thông tin vẫn được lưu vào CSDL</t>
  </si>
  <si>
    <t>Nên show thông báo món ăn đã tồn tại</t>
  </si>
  <si>
    <t>Hiển thị thông báo "Bàn đã được đặt vào lúc dd/mm/yyyy hh:mm:ss của khách hàng X bạn có muốn tạo hóa đơn"                                             Hiển thị thông tin Món ăn khách chọn và lưu vào cơ sở dữ liệu</t>
  </si>
  <si>
    <t>1.Chọn Mã bàn đã đặt                           2.Click chọn button Tạo         3.Click button Yes         4.Chọn Món ăn                          5.Chọn Sô lượng                    6.Click chọn button Thêm</t>
  </si>
  <si>
    <t>Thanh Toán Món với bàn đã có món ăn</t>
  </si>
  <si>
    <t>Thanh Toán Món với bàn không có món ăn</t>
  </si>
  <si>
    <r>
      <rPr>
        <b/>
        <sz val="12"/>
        <color indexed="8"/>
        <rFont val="Times New Roman"/>
        <family val="1"/>
      </rPr>
      <t xml:space="preserve">Hiển thị thông báo "Bạn Muốn Thanh Toán Hóa Đơn của bàn x"   </t>
    </r>
    <r>
      <rPr>
        <sz val="12"/>
        <color indexed="8"/>
        <rFont val="Times New Roman"/>
        <family val="1"/>
      </rPr>
      <t xml:space="preserve">             Chấp nhận thanh toán                     Vẫn </t>
    </r>
    <r>
      <rPr>
        <b/>
        <sz val="12"/>
        <color indexed="8"/>
        <rFont val="Times New Roman"/>
        <family val="1"/>
      </rPr>
      <t xml:space="preserve">Hiển thị "Thanh Toán Thành Công" </t>
    </r>
    <r>
      <rPr>
        <sz val="12"/>
        <color indexed="8"/>
        <rFont val="Times New Roman"/>
        <family val="1"/>
      </rPr>
      <t>và cập nhật Tình Trạng Bàn ở Chức Năng Quản Lí Bàn thành Trống</t>
    </r>
  </si>
  <si>
    <r>
      <rPr>
        <b/>
        <sz val="12"/>
        <color indexed="8"/>
        <rFont val="Times New Roman"/>
        <family val="1"/>
      </rPr>
      <t xml:space="preserve">Hiển thị thông báo "Bạn Muốn Thanh Toán Hóa Đơn của bàn x"   </t>
    </r>
    <r>
      <rPr>
        <sz val="12"/>
        <color indexed="8"/>
        <rFont val="Times New Roman"/>
        <family val="1"/>
      </rPr>
      <t xml:space="preserve">             Chấp nhận thanh toán                  </t>
    </r>
    <r>
      <rPr>
        <b/>
        <sz val="12"/>
        <color indexed="8"/>
        <rFont val="Times New Roman"/>
        <family val="1"/>
      </rPr>
      <t>Hiển thị"</t>
    </r>
    <r>
      <rPr>
        <b/>
        <sz val="11"/>
        <color indexed="8"/>
        <rFont val="Times New Roman"/>
        <family val="1"/>
      </rPr>
      <t>Thanh Toán Thành Công</t>
    </r>
    <r>
      <rPr>
        <b/>
        <sz val="12"/>
        <color indexed="8"/>
        <rFont val="Times New Roman"/>
        <family val="1"/>
      </rPr>
      <t xml:space="preserve">" </t>
    </r>
    <r>
      <rPr>
        <sz val="12"/>
        <color indexed="8"/>
        <rFont val="Times New Roman"/>
        <family val="1"/>
      </rPr>
      <t>và cập nhật Tình Trạng Bàn ở Chức Năng Quản Lí Bàn thành Trống</t>
    </r>
  </si>
  <si>
    <t>Xóa Món Ăn đã gọi</t>
  </si>
  <si>
    <t>Gọi Món Ăn với bàn đã được đặt trước</t>
  </si>
  <si>
    <t>Gọi Món Ăn với bàn trống có sẵn</t>
  </si>
  <si>
    <t>Gọi Món Ăn với bàn đã được lưu thông tin đặt bàn cũ và mã HĐ mới</t>
  </si>
  <si>
    <t xml:space="preserve">Vẫn hiển thị thông báo với thông tin đặt trước đã được lưu trữ với :          Hiển thị thông báo "Bàn đã được đặt vào lúc dd/mm/yyyy hh:mm:ss của khách hàng X bạn có muốn tạo hóa đơn"                                             Hiển thị thông tin Món ăn khách chọn và lưu vào cơ sở dữ liệu              </t>
  </si>
  <si>
    <t xml:space="preserve">Sửa món ăn </t>
  </si>
  <si>
    <t>Thêm món ăn mới</t>
  </si>
  <si>
    <r>
      <t xml:space="preserve">Kiểm tra chức năng </t>
    </r>
    <r>
      <rPr>
        <b/>
        <sz val="12"/>
        <color indexed="8"/>
        <rFont val="Times New Roman"/>
        <family val="1"/>
      </rPr>
      <t>Thêm bàn</t>
    </r>
  </si>
  <si>
    <r>
      <t xml:space="preserve">Kiểm tra chức năng </t>
    </r>
    <r>
      <rPr>
        <b/>
        <sz val="12"/>
        <color indexed="8"/>
        <rFont val="Times New Roman"/>
        <family val="1"/>
      </rPr>
      <t>Xóa bàn</t>
    </r>
  </si>
  <si>
    <t>TC25</t>
  </si>
  <si>
    <t>TC26</t>
  </si>
  <si>
    <t>TC27</t>
  </si>
  <si>
    <t>TC28</t>
  </si>
  <si>
    <t>TC29</t>
  </si>
  <si>
    <t>TC30</t>
  </si>
  <si>
    <t>TC31</t>
  </si>
  <si>
    <t>TC32</t>
  </si>
  <si>
    <t>TC33</t>
  </si>
  <si>
    <t>TC34</t>
  </si>
  <si>
    <t>TC35</t>
  </si>
  <si>
    <t xml:space="preserve">1.Click chọn dòng Món Ăn cần Sửa                                   2.Chỉnh sửa Đơn Giá
3.Click button Sửa
</t>
  </si>
  <si>
    <t xml:space="preserve">1.Click chọn dòng Món Ăn cần Sửa                                   2.Chỉnh sửa Tên Món Ăn
3.Click button Sửa
</t>
  </si>
  <si>
    <r>
      <t>Hiển thị thông báo "Vui lòng nhập chính xác tên món ăn")</t>
    </r>
    <r>
      <rPr>
        <b/>
        <sz val="12"/>
        <color indexed="8"/>
        <rFont val="Times New Roman"/>
        <family val="1"/>
      </rPr>
      <t xml:space="preserve">
</t>
    </r>
  </si>
  <si>
    <t xml:space="preserve">Hiển thị thông báo "Vui lòng nhập chính xác đơn giá")
</t>
  </si>
  <si>
    <r>
      <t xml:space="preserve">1.Mở chức năng QuanLiNhanVien           2.Nhập </t>
    </r>
    <r>
      <rPr>
        <b/>
        <sz val="11"/>
        <color indexed="8"/>
        <rFont val="Times New Roman"/>
        <family val="1"/>
      </rPr>
      <t>họ tên NV</t>
    </r>
    <r>
      <rPr>
        <sz val="12"/>
        <color indexed="8"/>
        <rFont val="Times New Roman"/>
        <family val="1"/>
      </rPr>
      <t xml:space="preserve">: Lê Văn A 2.Nhập </t>
    </r>
    <r>
      <rPr>
        <b/>
        <sz val="12"/>
        <color indexed="8"/>
        <rFont val="Times New Roman"/>
        <family val="1"/>
      </rPr>
      <t>quốc tịch</t>
    </r>
    <r>
      <rPr>
        <sz val="12"/>
        <color indexed="8"/>
        <rFont val="Times New Roman"/>
        <family val="1"/>
      </rPr>
      <t>: Việt Nam
2.Chọn ngày sinh , giới tính, trình độ, chức vụ cho nhân viên
3.Click chọn button Thêm</t>
    </r>
  </si>
  <si>
    <r>
      <t xml:space="preserve">1.Mở chức năng QuanLiNhanVien           2.Nhập </t>
    </r>
    <r>
      <rPr>
        <b/>
        <sz val="11"/>
        <color indexed="8"/>
        <rFont val="Times New Roman"/>
        <family val="1"/>
      </rPr>
      <t>họ tên NV</t>
    </r>
    <r>
      <rPr>
        <sz val="12"/>
        <color indexed="8"/>
        <rFont val="Times New Roman"/>
        <family val="1"/>
      </rPr>
      <t xml:space="preserve">: Lê Văn A 2.Nhập </t>
    </r>
    <r>
      <rPr>
        <b/>
        <sz val="12"/>
        <color indexed="8"/>
        <rFont val="Times New Roman"/>
        <family val="1"/>
      </rPr>
      <t>quốc tịch</t>
    </r>
    <r>
      <rPr>
        <sz val="12"/>
        <color indexed="8"/>
        <rFont val="Times New Roman"/>
        <family val="1"/>
      </rPr>
      <t>: ""
2.Chọn ngày sinh , giới tính, trình độ, chức vụ cho nhân viên
3.Click chọn button Thêm</t>
    </r>
  </si>
  <si>
    <r>
      <t xml:space="preserve">1.Mở chức năng QuanLiNhanVien           2.Nhập </t>
    </r>
    <r>
      <rPr>
        <b/>
        <sz val="11"/>
        <color indexed="8"/>
        <rFont val="Times New Roman"/>
        <family val="1"/>
      </rPr>
      <t>họ tên NV</t>
    </r>
    <r>
      <rPr>
        <sz val="12"/>
        <color indexed="8"/>
        <rFont val="Times New Roman"/>
        <family val="1"/>
      </rPr>
      <t xml:space="preserve"> : "" 2.Nhập </t>
    </r>
    <r>
      <rPr>
        <b/>
        <sz val="12"/>
        <color indexed="8"/>
        <rFont val="Times New Roman"/>
        <family val="1"/>
      </rPr>
      <t>quốc tịch</t>
    </r>
    <r>
      <rPr>
        <sz val="12"/>
        <color indexed="8"/>
        <rFont val="Times New Roman"/>
        <family val="1"/>
      </rPr>
      <t xml:space="preserve"> : "Lào"
2.Chọn ngày sinh , giới tính, trình độ, chức vụ cho nhân viên
3.Click chọn button Thêm</t>
    </r>
  </si>
  <si>
    <r>
      <rPr>
        <b/>
        <sz val="12"/>
        <color indexed="8"/>
        <rFont val="Times New Roman"/>
        <family val="1"/>
      </rPr>
      <t>Thấy</t>
    </r>
    <r>
      <rPr>
        <sz val="12"/>
        <color indexed="8"/>
        <rFont val="Times New Roman"/>
        <family val="1"/>
      </rPr>
      <t xml:space="preserve"> Hiển thị thông báo "Vui lòng nhập quốc tịch nhân viên"</t>
    </r>
  </si>
  <si>
    <r>
      <rPr>
        <b/>
        <sz val="12"/>
        <color indexed="8"/>
        <rFont val="Times New Roman"/>
        <family val="1"/>
      </rPr>
      <t>Thấy</t>
    </r>
    <r>
      <rPr>
        <sz val="12"/>
        <color indexed="8"/>
        <rFont val="Times New Roman"/>
        <family val="1"/>
      </rPr>
      <t xml:space="preserve"> Hiển thị thông báo "Vui lòng nhập tên nhân viên"</t>
    </r>
  </si>
  <si>
    <r>
      <rPr>
        <b/>
        <sz val="12"/>
        <color indexed="8"/>
        <rFont val="Times New Roman"/>
        <family val="1"/>
      </rPr>
      <t>Thấy</t>
    </r>
    <r>
      <rPr>
        <sz val="12"/>
        <color indexed="8"/>
        <rFont val="Times New Roman"/>
        <family val="1"/>
      </rPr>
      <t xml:space="preserve"> danh sách Nhân viên được cập nhật mới.Lưu toàn bộ thông tin nhân viên đã nhập vào ds nhân viên và csdl(Mã nhân viên tăng theo stt)                      Tạo tài khoản mới nhân viên có dạng : "tên" và "mãnhânviên"        vd: a4</t>
    </r>
  </si>
  <si>
    <r>
      <rPr>
        <b/>
        <sz val="12"/>
        <color indexed="8"/>
        <rFont val="Times New Roman"/>
        <family val="1"/>
      </rPr>
      <t>Thấy</t>
    </r>
    <r>
      <rPr>
        <sz val="12"/>
        <color indexed="8"/>
        <rFont val="Times New Roman"/>
        <family val="1"/>
      </rPr>
      <t xml:space="preserve"> thông tin của nhân viên đã được sửa đổi. Lưu toàn bộ thông tin mới nhân viên đã sửa vào ds nhân viên và cập nhật lại csdl</t>
    </r>
  </si>
  <si>
    <r>
      <t>Thấy</t>
    </r>
    <r>
      <rPr>
        <sz val="12"/>
        <color indexed="8"/>
        <rFont val="Times New Roman"/>
        <family val="1"/>
      </rPr>
      <t xml:space="preserve"> Hiển thị thông báo "Vui lòng nhập tên nhân viên"</t>
    </r>
  </si>
  <si>
    <r>
      <t xml:space="preserve">Hiển thị thông báo "Bạn có chắc chắn muốn xóa"
</t>
    </r>
    <r>
      <rPr>
        <sz val="12"/>
        <color rgb="FF000000"/>
        <rFont val="Times New Roman"/>
        <family val="1"/>
      </rPr>
      <t>Thấy nhân viên chọn đã được xóa .Danh sách đã được cập nhật mới</t>
    </r>
    <r>
      <rPr>
        <b/>
        <sz val="12"/>
        <color indexed="8"/>
        <rFont val="Times New Roman"/>
        <family val="1"/>
      </rPr>
      <t xml:space="preserve">
</t>
    </r>
  </si>
  <si>
    <r>
      <t xml:space="preserve">1. Không nhập </t>
    </r>
    <r>
      <rPr>
        <b/>
        <sz val="12"/>
        <color indexed="8"/>
        <rFont val="Times New Roman"/>
        <family val="1"/>
      </rPr>
      <t>Đơn Giá</t>
    </r>
    <r>
      <rPr>
        <sz val="12"/>
        <color indexed="8"/>
        <rFont val="Times New Roman"/>
        <family val="1"/>
      </rPr>
      <t xml:space="preserve">                 2. Không nhập </t>
    </r>
    <r>
      <rPr>
        <b/>
        <sz val="12"/>
        <color indexed="8"/>
        <rFont val="Times New Roman"/>
        <family val="1"/>
      </rPr>
      <t>Tên Món Ăn</t>
    </r>
    <r>
      <rPr>
        <sz val="12"/>
        <color indexed="8"/>
        <rFont val="Times New Roman"/>
        <family val="1"/>
      </rPr>
      <t xml:space="preserve">  3.Click chọn button Thêm</t>
    </r>
  </si>
  <si>
    <r>
      <rPr>
        <b/>
        <sz val="12"/>
        <color indexed="8"/>
        <rFont val="Times New Roman"/>
        <family val="1"/>
      </rPr>
      <t>Thấy</t>
    </r>
    <r>
      <rPr>
        <sz val="12"/>
        <color indexed="8"/>
        <rFont val="Times New Roman"/>
        <family val="1"/>
      </rPr>
      <t xml:space="preserve"> Cập nhật danh sách món ăn mới với Mã Món Ăn, Tên Món Ăn và Đơn Giá</t>
    </r>
  </si>
  <si>
    <r>
      <rPr>
        <b/>
        <sz val="12"/>
        <color indexed="8"/>
        <rFont val="Times New Roman"/>
        <family val="1"/>
      </rPr>
      <t>Thấy</t>
    </r>
    <r>
      <rPr>
        <sz val="12"/>
        <color indexed="8"/>
        <rFont val="Times New Roman"/>
        <family val="1"/>
      </rPr>
      <t xml:space="preserve"> Hiển thị thông báo "Vui lòng nhập chính xác Đơn Giá"</t>
    </r>
  </si>
  <si>
    <r>
      <rPr>
        <b/>
        <sz val="12"/>
        <color indexed="8"/>
        <rFont val="Times New Roman"/>
        <family val="1"/>
      </rPr>
      <t xml:space="preserve">Thấy </t>
    </r>
    <r>
      <rPr>
        <sz val="12"/>
        <color indexed="8"/>
        <rFont val="Times New Roman"/>
        <family val="1"/>
      </rPr>
      <t>Hiển thị thông báo "Vui lòng nhập chính xác Tên Món Ăn"</t>
    </r>
  </si>
  <si>
    <r>
      <rPr>
        <b/>
        <sz val="12"/>
        <color indexed="8"/>
        <rFont val="Times New Roman"/>
        <family val="1"/>
      </rPr>
      <t>Thấy</t>
    </r>
    <r>
      <rPr>
        <sz val="12"/>
        <color indexed="8"/>
        <rFont val="Times New Roman"/>
        <family val="1"/>
      </rPr>
      <t xml:space="preserve"> Hiển thị thông báo "Vui lòng nhập!"</t>
    </r>
  </si>
  <si>
    <r>
      <t xml:space="preserve">1. Nhập </t>
    </r>
    <r>
      <rPr>
        <b/>
        <sz val="12"/>
        <color indexed="8"/>
        <rFont val="Times New Roman"/>
        <family val="1"/>
      </rPr>
      <t>Tên Món Ăn</t>
    </r>
    <r>
      <rPr>
        <sz val="12"/>
        <color indexed="8"/>
        <rFont val="Times New Roman"/>
        <family val="1"/>
      </rPr>
      <t xml:space="preserve">          2. Nhập </t>
    </r>
    <r>
      <rPr>
        <b/>
        <sz val="12"/>
        <color indexed="8"/>
        <rFont val="Times New Roman"/>
        <family val="1"/>
      </rPr>
      <t>Đơn Giá</t>
    </r>
    <r>
      <rPr>
        <sz val="12"/>
        <color indexed="8"/>
        <rFont val="Times New Roman"/>
        <family val="1"/>
      </rPr>
      <t xml:space="preserve">                                  2.Click chọn button Thêm</t>
    </r>
  </si>
  <si>
    <r>
      <t xml:space="preserve">1. Nhập trùng </t>
    </r>
    <r>
      <rPr>
        <b/>
        <sz val="12"/>
        <color indexed="8"/>
        <rFont val="Times New Roman"/>
        <family val="1"/>
      </rPr>
      <t>Tên Món Ăn</t>
    </r>
    <r>
      <rPr>
        <sz val="12"/>
        <color indexed="8"/>
        <rFont val="Times New Roman"/>
        <family val="1"/>
      </rPr>
      <t xml:space="preserve">           2. Nhập trùng </t>
    </r>
    <r>
      <rPr>
        <b/>
        <sz val="12"/>
        <color indexed="8"/>
        <rFont val="Times New Roman"/>
        <family val="1"/>
      </rPr>
      <t>Đơn Giá</t>
    </r>
    <r>
      <rPr>
        <sz val="12"/>
        <color indexed="8"/>
        <rFont val="Times New Roman"/>
        <family val="1"/>
      </rPr>
      <t xml:space="preserve">          3.Click chọn button Thêm       (1. Nhập "Khoai Tây Chiên"          2. Nhập "20000"          3.Click chọn button Thêm)</t>
    </r>
  </si>
  <si>
    <t>1.Nhập đúng sức chứa
2.Chọn ccb tình trạng
3.Click chọn button Thêm</t>
  </si>
  <si>
    <t>1.Mở ứng dụng
2.Click chọn Nhân Viên
3.Nhập username: bac5
4.Nhập password:123
5.Click chọn button Đăng nhập</t>
  </si>
  <si>
    <t>1.Mở ứng dụng
2.Click chọn Nhân Viên
3.Nhập username: ha1
4.Nhập password: hello
5.Click chọn button Đăng nhập</t>
  </si>
  <si>
    <t>TC36</t>
  </si>
  <si>
    <t>TC37</t>
  </si>
  <si>
    <t>TC38</t>
  </si>
  <si>
    <t>TC39</t>
  </si>
  <si>
    <t>TC40</t>
  </si>
  <si>
    <r>
      <rPr>
        <b/>
        <sz val="12"/>
        <color indexed="8"/>
        <rFont val="Times New Roman"/>
        <family val="1"/>
      </rPr>
      <t>Thấy</t>
    </r>
    <r>
      <rPr>
        <sz val="12"/>
        <color indexed="8"/>
        <rFont val="Times New Roman"/>
        <family val="1"/>
      </rPr>
      <t xml:space="preserve"> Hiển thị thông báo "Vui lòng nhập thông tin tài khoản"</t>
    </r>
  </si>
  <si>
    <r>
      <rPr>
        <b/>
        <sz val="12"/>
        <color indexed="8"/>
        <rFont val="Times New Roman"/>
        <family val="1"/>
      </rPr>
      <t>Thấy</t>
    </r>
    <r>
      <rPr>
        <sz val="12"/>
        <color indexed="8"/>
        <rFont val="Times New Roman"/>
        <family val="1"/>
      </rPr>
      <t xml:space="preserve"> Hiển thị thông báo "Vui lòng nhập tên tài khoản"</t>
    </r>
  </si>
  <si>
    <r>
      <rPr>
        <b/>
        <sz val="12"/>
        <color indexed="8"/>
        <rFont val="Times New Roman"/>
        <family val="1"/>
      </rPr>
      <t>Thấy</t>
    </r>
    <r>
      <rPr>
        <sz val="12"/>
        <color indexed="8"/>
        <rFont val="Times New Roman"/>
        <family val="1"/>
      </rPr>
      <t xml:space="preserve"> Hiển thị thông báo "Vui lòng nhập mật khẩu"</t>
    </r>
  </si>
  <si>
    <r>
      <rPr>
        <b/>
        <sz val="12"/>
        <color indexed="8"/>
        <rFont val="Times New Roman"/>
        <family val="1"/>
      </rPr>
      <t>Thấy</t>
    </r>
    <r>
      <rPr>
        <sz val="12"/>
        <color indexed="8"/>
        <rFont val="Times New Roman"/>
        <family val="1"/>
      </rPr>
      <t xml:space="preserve"> Hiển thị thông báo "Tài khoản không tồn tại! Vui lòng thử lại"</t>
    </r>
  </si>
  <si>
    <r>
      <rPr>
        <b/>
        <sz val="12"/>
        <color indexed="8"/>
        <rFont val="Times New Roman"/>
        <family val="1"/>
      </rPr>
      <t>Thấy</t>
    </r>
    <r>
      <rPr>
        <sz val="12"/>
        <color indexed="8"/>
        <rFont val="Times New Roman"/>
        <family val="1"/>
      </rPr>
      <t xml:space="preserve"> Hiển thị thông báo "Mật khẩu không tồn tại! Vui lòng thử lại"</t>
    </r>
  </si>
  <si>
    <r>
      <rPr>
        <b/>
        <sz val="12"/>
        <color rgb="FF000000"/>
        <rFont val="Times New Roman"/>
        <family val="1"/>
      </rPr>
      <t>Thấy</t>
    </r>
    <r>
      <rPr>
        <sz val="12"/>
        <color rgb="FF000000"/>
        <rFont val="Times New Roman"/>
        <family val="1"/>
      </rPr>
      <t xml:space="preserve"> Đăng nhập thành công. Load form Menu</t>
    </r>
  </si>
  <si>
    <r>
      <t>Thấy</t>
    </r>
    <r>
      <rPr>
        <sz val="12"/>
        <color indexed="8"/>
        <rFont val="Times New Roman"/>
        <family val="1"/>
      </rPr>
      <t xml:space="preserve"> Hiển thị thông báo "Đặt bàn thành công"</t>
    </r>
  </si>
  <si>
    <r>
      <rPr>
        <b/>
        <sz val="12"/>
        <color indexed="8"/>
        <rFont val="Times New Roman"/>
        <family val="1"/>
      </rPr>
      <t>Thấy</t>
    </r>
    <r>
      <rPr>
        <sz val="12"/>
        <color indexed="8"/>
        <rFont val="Times New Roman"/>
        <family val="1"/>
      </rPr>
      <t xml:space="preserve"> Hiển thị thông báo "Vui lòng nhập số người chính xác"</t>
    </r>
  </si>
  <si>
    <r>
      <rPr>
        <b/>
        <sz val="12"/>
        <color indexed="8"/>
        <rFont val="Times New Roman"/>
        <family val="1"/>
      </rPr>
      <t>Thấy</t>
    </r>
    <r>
      <rPr>
        <sz val="12"/>
        <color indexed="8"/>
        <rFont val="Times New Roman"/>
        <family val="1"/>
      </rPr>
      <t xml:space="preserve"> Hiển thị thông báo "Vui lòng đúng số điện thoại"</t>
    </r>
  </si>
  <si>
    <r>
      <rPr>
        <b/>
        <sz val="12"/>
        <color indexed="8"/>
        <rFont val="Times New Roman"/>
        <family val="1"/>
      </rPr>
      <t>Thấy</t>
    </r>
    <r>
      <rPr>
        <sz val="12"/>
        <color indexed="8"/>
        <rFont val="Times New Roman"/>
        <family val="1"/>
      </rPr>
      <t xml:space="preserve"> Hiển thị thông báo "Vui lòng nhập tên chính xác"</t>
    </r>
  </si>
  <si>
    <r>
      <rPr>
        <b/>
        <sz val="12"/>
        <color indexed="8"/>
        <rFont val="Times New Roman"/>
        <family val="1"/>
      </rPr>
      <t>Thấy</t>
    </r>
    <r>
      <rPr>
        <sz val="12"/>
        <color indexed="8"/>
        <rFont val="Times New Roman"/>
        <family val="1"/>
      </rPr>
      <t xml:space="preserve"> Hiển thị thông báo "Vui lòng nhập thông tin khách hàng"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</si>
</sst>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
    <numFmt numFmtId="165" formatCode="0.000"/>
  </numFmts>
  <fonts count="26">
    <font>
      <sz val="11"/>
      <name val="ＭＳ Ｐゴシック"/>
      <charset val="128"/>
    </font>
    <font>
      <sz val="11"/>
      <name val="ＭＳ Ｐゴシック"/>
      <charset val="128"/>
    </font>
    <font>
      <sz val="11"/>
      <name val="ＭＳ Ｐゴシック"/>
      <charset val="128"/>
    </font>
    <font>
      <sz val="9"/>
      <name val="ＭＳ ゴシック"/>
      <family val="3"/>
      <charset val="128"/>
    </font>
    <font>
      <sz val="10"/>
      <name val="Tahoma"/>
      <family val="2"/>
    </font>
    <font>
      <sz val="10"/>
      <color indexed="8"/>
      <name val="Tahoma"/>
      <family val="2"/>
    </font>
    <font>
      <b/>
      <sz val="18"/>
      <name val="Tahoma"/>
      <family val="2"/>
    </font>
    <font>
      <sz val="11"/>
      <name val="Tahoma"/>
      <family val="2"/>
    </font>
    <font>
      <b/>
      <sz val="10"/>
      <name val="Tahoma"/>
      <family val="2"/>
    </font>
    <font>
      <b/>
      <sz val="10"/>
      <color indexed="60"/>
      <name val="Tahoma"/>
      <family val="2"/>
    </font>
    <font>
      <sz val="6"/>
      <name val="ＭＳ Ｐゴシック"/>
      <family val="3"/>
      <charset val="128"/>
    </font>
    <font>
      <b/>
      <sz val="10"/>
      <color indexed="12"/>
      <name val="Tahoma"/>
      <family val="2"/>
    </font>
    <font>
      <b/>
      <sz val="10"/>
      <color indexed="9"/>
      <name val="Tahoma"/>
      <family val="2"/>
    </font>
    <font>
      <sz val="10"/>
      <color indexed="9"/>
      <name val="Tahoma"/>
      <family val="2"/>
    </font>
    <font>
      <sz val="10"/>
      <name val="ＭＳ Ｐゴシック"/>
      <charset val="128"/>
    </font>
    <font>
      <sz val="8"/>
      <name val="ＭＳ Ｐゴシック"/>
      <charset val="128"/>
    </font>
    <font>
      <sz val="12"/>
      <color indexed="8"/>
      <name val="Times New Roman"/>
      <family val="1"/>
    </font>
    <font>
      <b/>
      <sz val="12"/>
      <color indexed="9"/>
      <name val="Times New Roman"/>
      <family val="1"/>
    </font>
    <font>
      <sz val="12"/>
      <name val="Times New Roman"/>
      <family val="1"/>
    </font>
    <font>
      <b/>
      <sz val="12"/>
      <name val="Times New Roman"/>
      <family val="1"/>
    </font>
    <font>
      <b/>
      <sz val="12"/>
      <color indexed="8"/>
      <name val="Times New Roman"/>
      <family val="1"/>
    </font>
    <font>
      <sz val="12"/>
      <color indexed="10"/>
      <name val="Times New Roman"/>
      <family val="1"/>
    </font>
    <font>
      <sz val="12"/>
      <color rgb="FF000000"/>
      <name val="Times New Roman"/>
      <family val="1"/>
    </font>
    <font>
      <b/>
      <sz val="11"/>
      <color indexed="9"/>
      <name val="Times New Roman"/>
      <family val="1"/>
    </font>
    <font>
      <b/>
      <sz val="11"/>
      <color indexed="8"/>
      <name val="Times New Roman"/>
      <family val="1"/>
    </font>
    <font>
      <b/>
      <sz val="12"/>
      <color rgb="FF000000"/>
      <name val="Times New Roman"/>
      <family val="1"/>
    </font>
  </fonts>
  <fills count="7">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41"/>
        <bgColor indexed="64"/>
      </patternFill>
    </fill>
    <fill>
      <patternFill patternType="solid">
        <fgColor indexed="56"/>
        <bgColor indexed="64"/>
      </patternFill>
    </fill>
    <fill>
      <patternFill patternType="solid">
        <fgColor indexed="61"/>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s>
  <cellStyleXfs count="4">
    <xf numFmtId="0" fontId="0" fillId="0" borderId="0"/>
    <xf numFmtId="0" fontId="2" fillId="0" borderId="0"/>
    <xf numFmtId="0" fontId="1" fillId="0" borderId="0" applyProtection="0"/>
    <xf numFmtId="0" fontId="3" fillId="0" borderId="0"/>
  </cellStyleXfs>
  <cellXfs count="190">
    <xf numFmtId="0" fontId="0" fillId="0" borderId="0" xfId="0"/>
    <xf numFmtId="0" fontId="7" fillId="0" borderId="0" xfId="0" applyFont="1"/>
    <xf numFmtId="0" fontId="9" fillId="0" borderId="0" xfId="0" applyFont="1"/>
    <xf numFmtId="15" fontId="4" fillId="0" borderId="0" xfId="0" applyNumberFormat="1" applyFont="1" applyAlignment="1">
      <alignment horizontal="left"/>
    </xf>
    <xf numFmtId="0" fontId="6" fillId="0" borderId="0" xfId="1" applyFont="1" applyBorder="1"/>
    <xf numFmtId="0" fontId="8" fillId="0" borderId="0" xfId="1" applyFont="1" applyBorder="1"/>
    <xf numFmtId="0" fontId="4" fillId="0" borderId="0" xfId="1" applyFont="1" applyBorder="1"/>
    <xf numFmtId="164" fontId="4" fillId="0" borderId="0" xfId="1" applyNumberFormat="1" applyFont="1" applyBorder="1"/>
    <xf numFmtId="0" fontId="4" fillId="0" borderId="0" xfId="0" applyFont="1" applyBorder="1"/>
    <xf numFmtId="0" fontId="4" fillId="0" borderId="0" xfId="0" applyFont="1" applyBorder="1" applyAlignment="1"/>
    <xf numFmtId="0" fontId="4" fillId="0" borderId="0" xfId="0" applyFont="1" applyBorder="1" applyAlignment="1">
      <alignment horizontal="center"/>
    </xf>
    <xf numFmtId="10" fontId="4" fillId="0" borderId="0" xfId="0" applyNumberFormat="1" applyFont="1" applyBorder="1" applyAlignment="1">
      <alignment horizontal="center"/>
    </xf>
    <xf numFmtId="9" fontId="4" fillId="0" borderId="0" xfId="0" applyNumberFormat="1" applyFont="1" applyBorder="1" applyAlignment="1">
      <alignment horizontal="center"/>
    </xf>
    <xf numFmtId="2" fontId="11" fillId="0" borderId="0" xfId="0" applyNumberFormat="1" applyFont="1" applyBorder="1" applyAlignment="1">
      <alignment horizontal="right" wrapText="1"/>
    </xf>
    <xf numFmtId="0" fontId="5" fillId="0" borderId="0" xfId="0" applyFont="1" applyBorder="1" applyAlignment="1">
      <alignment horizontal="center" wrapText="1"/>
    </xf>
    <xf numFmtId="0" fontId="7" fillId="2" borderId="0" xfId="0" applyFont="1" applyFill="1"/>
    <xf numFmtId="0" fontId="6" fillId="2" borderId="0" xfId="0" applyFont="1" applyFill="1"/>
    <xf numFmtId="0" fontId="9" fillId="2" borderId="0" xfId="0" applyFont="1" applyFill="1"/>
    <xf numFmtId="0" fontId="4" fillId="2" borderId="0" xfId="0" applyFont="1" applyFill="1"/>
    <xf numFmtId="0" fontId="7" fillId="0" borderId="0" xfId="0" applyFont="1" applyBorder="1"/>
    <xf numFmtId="0" fontId="4" fillId="0" borderId="6" xfId="0" applyNumberFormat="1" applyFont="1" applyBorder="1" applyAlignment="1">
      <alignment horizontal="center"/>
    </xf>
    <xf numFmtId="0" fontId="4" fillId="0" borderId="6" xfId="0" applyNumberFormat="1" applyFont="1" applyBorder="1"/>
    <xf numFmtId="0" fontId="4" fillId="0" borderId="7" xfId="0" applyNumberFormat="1" applyFont="1" applyBorder="1" applyAlignment="1">
      <alignment horizontal="center"/>
    </xf>
    <xf numFmtId="0" fontId="4" fillId="0" borderId="8" xfId="0" applyNumberFormat="1" applyFont="1" applyBorder="1" applyAlignment="1">
      <alignment horizontal="center"/>
    </xf>
    <xf numFmtId="0" fontId="7" fillId="0" borderId="0" xfId="0" applyFont="1" applyAlignment="1">
      <alignment vertical="center"/>
    </xf>
    <xf numFmtId="0" fontId="4" fillId="0" borderId="0" xfId="0" applyFont="1" applyAlignment="1">
      <alignment vertical="center"/>
    </xf>
    <xf numFmtId="164" fontId="4" fillId="0" borderId="7" xfId="0" applyNumberFormat="1" applyFont="1" applyBorder="1" applyAlignment="1">
      <alignment horizontal="center" vertical="center"/>
    </xf>
    <xf numFmtId="0" fontId="4" fillId="0" borderId="6" xfId="0" quotePrefix="1" applyFont="1" applyBorder="1" applyAlignment="1">
      <alignment horizontal="center" vertical="center"/>
    </xf>
    <xf numFmtId="15" fontId="4" fillId="0" borderId="6" xfId="0" applyNumberFormat="1" applyFont="1" applyBorder="1" applyAlignment="1">
      <alignment horizontal="left" vertical="center"/>
    </xf>
    <xf numFmtId="49" fontId="4" fillId="0" borderId="6" xfId="0" quotePrefix="1" applyNumberFormat="1" applyFont="1" applyBorder="1" applyAlignment="1">
      <alignment horizontal="center" vertical="center"/>
    </xf>
    <xf numFmtId="0" fontId="4" fillId="0" borderId="6" xfId="0" applyFont="1" applyBorder="1" applyAlignment="1">
      <alignment vertical="center"/>
    </xf>
    <xf numFmtId="0" fontId="4" fillId="0" borderId="8" xfId="0" applyFont="1" applyBorder="1" applyAlignment="1">
      <alignment vertical="center"/>
    </xf>
    <xf numFmtId="164" fontId="4" fillId="0" borderId="7" xfId="0" applyNumberFormat="1" applyFont="1" applyBorder="1" applyAlignment="1">
      <alignment vertical="center"/>
    </xf>
    <xf numFmtId="49" fontId="4" fillId="0" borderId="6" xfId="0" applyNumberFormat="1" applyFont="1" applyBorder="1" applyAlignment="1">
      <alignment vertical="center"/>
    </xf>
    <xf numFmtId="0" fontId="7" fillId="0" borderId="8" xfId="0" applyFont="1" applyBorder="1" applyAlignment="1">
      <alignment vertical="center"/>
    </xf>
    <xf numFmtId="164" fontId="4" fillId="0" borderId="9" xfId="0" applyNumberFormat="1" applyFont="1" applyBorder="1" applyAlignment="1">
      <alignment vertical="center"/>
    </xf>
    <xf numFmtId="49" fontId="4" fillId="0" borderId="10" xfId="0" applyNumberFormat="1"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164" fontId="12" fillId="3" borderId="12" xfId="0" applyNumberFormat="1" applyFont="1" applyFill="1" applyBorder="1" applyAlignment="1">
      <alignment horizontal="center" vertical="center"/>
    </xf>
    <xf numFmtId="0" fontId="12" fillId="3" borderId="13" xfId="0" applyFont="1" applyFill="1" applyBorder="1" applyAlignment="1">
      <alignment horizontal="center" vertical="center"/>
    </xf>
    <xf numFmtId="0" fontId="12" fillId="3" borderId="13" xfId="0" applyFont="1" applyFill="1" applyBorder="1" applyAlignment="1">
      <alignment horizontal="center" vertical="center" wrapText="1"/>
    </xf>
    <xf numFmtId="0" fontId="12" fillId="3" borderId="12" xfId="0" applyNumberFormat="1" applyFont="1" applyFill="1" applyBorder="1" applyAlignment="1">
      <alignment horizontal="center"/>
    </xf>
    <xf numFmtId="0" fontId="12" fillId="3" borderId="13" xfId="0" applyNumberFormat="1" applyFont="1" applyFill="1" applyBorder="1" applyAlignment="1">
      <alignment horizontal="center"/>
    </xf>
    <xf numFmtId="0" fontId="12" fillId="3" borderId="13" xfId="0" applyNumberFormat="1" applyFont="1" applyFill="1" applyBorder="1" applyAlignment="1">
      <alignment horizontal="center" wrapText="1"/>
    </xf>
    <xf numFmtId="0" fontId="12" fillId="3" borderId="14" xfId="0" applyNumberFormat="1" applyFont="1" applyFill="1" applyBorder="1" applyAlignment="1">
      <alignment horizontal="center" wrapText="1"/>
    </xf>
    <xf numFmtId="0" fontId="13" fillId="3" borderId="9" xfId="0" applyNumberFormat="1" applyFont="1" applyFill="1" applyBorder="1" applyAlignment="1">
      <alignment horizontal="center"/>
    </xf>
    <xf numFmtId="0" fontId="12" fillId="3" borderId="10" xfId="0" applyFont="1" applyFill="1" applyBorder="1"/>
    <xf numFmtId="0" fontId="13" fillId="3" borderId="10" xfId="0" applyFont="1" applyFill="1" applyBorder="1" applyAlignment="1">
      <alignment horizontal="center"/>
    </xf>
    <xf numFmtId="0" fontId="13" fillId="3" borderId="11" xfId="0" applyFont="1" applyFill="1" applyBorder="1" applyAlignment="1">
      <alignment horizontal="center"/>
    </xf>
    <xf numFmtId="0" fontId="4" fillId="2" borderId="0" xfId="0" applyNumberFormat="1" applyFont="1" applyFill="1" applyAlignment="1">
      <alignment horizontal="left"/>
    </xf>
    <xf numFmtId="0" fontId="0" fillId="0" borderId="0" xfId="0" applyAlignment="1">
      <alignment wrapText="1"/>
    </xf>
    <xf numFmtId="0" fontId="4" fillId="0" borderId="0" xfId="0" applyFont="1" applyBorder="1" applyAlignment="1">
      <alignment wrapText="1"/>
    </xf>
    <xf numFmtId="0" fontId="4" fillId="0" borderId="7"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1" fontId="4" fillId="0" borderId="8" xfId="0" applyNumberFormat="1" applyFont="1" applyBorder="1" applyAlignment="1">
      <alignment horizontal="center" vertical="center" wrapText="1"/>
    </xf>
    <xf numFmtId="15" fontId="4" fillId="0" borderId="6" xfId="0" applyNumberFormat="1" applyFont="1" applyBorder="1" applyAlignment="1">
      <alignment horizontal="center" vertical="center"/>
    </xf>
    <xf numFmtId="0" fontId="14" fillId="0" borderId="6" xfId="0" applyFont="1" applyBorder="1" applyAlignment="1">
      <alignment horizontal="center"/>
    </xf>
    <xf numFmtId="0" fontId="4" fillId="0" borderId="18" xfId="0" applyFont="1" applyBorder="1" applyAlignment="1">
      <alignment horizontal="left" vertical="center" wrapText="1"/>
    </xf>
    <xf numFmtId="0" fontId="12" fillId="3" borderId="19" xfId="0" applyFont="1" applyFill="1" applyBorder="1" applyAlignment="1">
      <alignment horizontal="center" vertical="center"/>
    </xf>
    <xf numFmtId="0" fontId="4" fillId="0" borderId="8" xfId="0" applyFont="1" applyBorder="1" applyAlignment="1">
      <alignment vertical="center" wrapText="1"/>
    </xf>
    <xf numFmtId="15" fontId="4" fillId="0" borderId="6" xfId="0" applyNumberFormat="1" applyFont="1" applyBorder="1" applyAlignment="1">
      <alignment horizontal="center" vertical="center" wrapText="1"/>
    </xf>
    <xf numFmtId="164" fontId="4" fillId="0" borderId="7" xfId="0" applyNumberFormat="1" applyFont="1" applyBorder="1" applyAlignment="1">
      <alignment horizontal="center"/>
    </xf>
    <xf numFmtId="0" fontId="16" fillId="2" borderId="0" xfId="0" applyFont="1" applyFill="1" applyAlignment="1"/>
    <xf numFmtId="0" fontId="16" fillId="0" borderId="0" xfId="0" applyFont="1" applyAlignment="1"/>
    <xf numFmtId="0" fontId="18" fillId="0" borderId="0" xfId="0" applyFont="1"/>
    <xf numFmtId="0" fontId="19" fillId="2" borderId="0" xfId="2" applyFont="1" applyFill="1" applyAlignment="1"/>
    <xf numFmtId="0" fontId="16" fillId="2" borderId="0" xfId="0" applyFont="1" applyFill="1" applyAlignment="1">
      <alignment wrapText="1"/>
    </xf>
    <xf numFmtId="0" fontId="16" fillId="2" borderId="0" xfId="0" applyFont="1" applyFill="1" applyBorder="1" applyAlignment="1">
      <alignment wrapText="1"/>
    </xf>
    <xf numFmtId="0" fontId="19" fillId="2" borderId="15" xfId="2" applyFont="1" applyFill="1" applyBorder="1" applyAlignment="1">
      <alignment horizontal="left" wrapText="1"/>
    </xf>
    <xf numFmtId="0" fontId="18" fillId="2" borderId="0" xfId="2" applyFont="1" applyFill="1" applyBorder="1" applyAlignment="1">
      <alignment horizontal="left" wrapText="1"/>
    </xf>
    <xf numFmtId="0" fontId="19" fillId="2" borderId="2" xfId="2" applyFont="1" applyFill="1" applyBorder="1" applyAlignment="1">
      <alignment horizontal="left" vertical="center" wrapText="1"/>
    </xf>
    <xf numFmtId="0" fontId="18" fillId="2" borderId="0" xfId="2" applyFont="1" applyFill="1" applyBorder="1" applyAlignment="1">
      <alignment horizontal="left" vertical="center" wrapText="1"/>
    </xf>
    <xf numFmtId="0" fontId="16" fillId="2" borderId="0" xfId="0" applyFont="1" applyFill="1" applyAlignment="1">
      <alignment vertical="center" wrapText="1"/>
    </xf>
    <xf numFmtId="0" fontId="16" fillId="0" borderId="0" xfId="0" applyFont="1" applyAlignment="1">
      <alignment vertical="center" wrapText="1"/>
    </xf>
    <xf numFmtId="0" fontId="16" fillId="2" borderId="2" xfId="0" applyFont="1" applyFill="1" applyBorder="1" applyAlignment="1">
      <alignment horizontal="right"/>
    </xf>
    <xf numFmtId="0" fontId="16" fillId="2" borderId="1" xfId="0" applyFont="1" applyFill="1" applyBorder="1" applyAlignment="1">
      <alignment wrapText="1"/>
    </xf>
    <xf numFmtId="0" fontId="16" fillId="2" borderId="1" xfId="0" applyFont="1" applyFill="1" applyBorder="1" applyAlignment="1">
      <alignment horizontal="center" wrapText="1"/>
    </xf>
    <xf numFmtId="0" fontId="16" fillId="2" borderId="3" xfId="0" applyFont="1" applyFill="1" applyBorder="1" applyAlignment="1">
      <alignment horizontal="center" wrapText="1"/>
    </xf>
    <xf numFmtId="0" fontId="16" fillId="2" borderId="0" xfId="0" applyFont="1" applyFill="1" applyBorder="1" applyAlignment="1">
      <alignment horizontal="center" wrapText="1"/>
    </xf>
    <xf numFmtId="0" fontId="16" fillId="2" borderId="4" xfId="0" applyFont="1" applyFill="1" applyBorder="1" applyAlignment="1">
      <alignment horizontal="right"/>
    </xf>
    <xf numFmtId="0" fontId="16" fillId="2" borderId="5" xfId="0" applyFont="1" applyFill="1" applyBorder="1" applyAlignment="1">
      <alignment wrapText="1"/>
    </xf>
    <xf numFmtId="0" fontId="16" fillId="0" borderId="5" xfId="0" applyFont="1" applyBorder="1" applyAlignment="1">
      <alignment horizontal="center"/>
    </xf>
    <xf numFmtId="1" fontId="16" fillId="2" borderId="16" xfId="0" applyNumberFormat="1" applyFont="1" applyFill="1" applyBorder="1" applyAlignment="1">
      <alignment horizontal="center" wrapText="1"/>
    </xf>
    <xf numFmtId="1" fontId="16" fillId="2" borderId="0" xfId="0" applyNumberFormat="1" applyFont="1" applyFill="1" applyBorder="1" applyAlignment="1">
      <alignment horizontal="center" wrapText="1"/>
    </xf>
    <xf numFmtId="0" fontId="16" fillId="2" borderId="33" xfId="0" applyFont="1" applyFill="1" applyBorder="1" applyAlignment="1">
      <alignment horizontal="center" wrapText="1"/>
    </xf>
    <xf numFmtId="0" fontId="16" fillId="2" borderId="0" xfId="0" applyFont="1" applyFill="1" applyBorder="1" applyAlignment="1"/>
    <xf numFmtId="0" fontId="16" fillId="0" borderId="0" xfId="0" applyFont="1" applyBorder="1" applyAlignment="1"/>
    <xf numFmtId="0" fontId="16" fillId="0" borderId="0" xfId="0" applyFont="1" applyAlignment="1">
      <alignment vertical="top"/>
    </xf>
    <xf numFmtId="0" fontId="16" fillId="0" borderId="1" xfId="0" applyFont="1" applyBorder="1" applyAlignment="1">
      <alignment horizontal="left" vertical="top" wrapText="1"/>
    </xf>
    <xf numFmtId="0" fontId="16" fillId="0" borderId="17" xfId="0" applyFont="1" applyBorder="1" applyAlignment="1">
      <alignment horizontal="left" vertical="top" wrapText="1"/>
    </xf>
    <xf numFmtId="0" fontId="16" fillId="0" borderId="1" xfId="0" quotePrefix="1" applyFont="1" applyBorder="1" applyAlignment="1">
      <alignment horizontal="left" vertical="top" wrapText="1"/>
    </xf>
    <xf numFmtId="0" fontId="16" fillId="0" borderId="21" xfId="0" applyFont="1" applyBorder="1" applyAlignment="1">
      <alignment horizontal="left" vertical="top" wrapText="1"/>
    </xf>
    <xf numFmtId="0" fontId="21" fillId="0" borderId="1" xfId="0" applyFont="1" applyBorder="1" applyAlignment="1">
      <alignment horizontal="left" vertical="top" wrapText="1"/>
    </xf>
    <xf numFmtId="2" fontId="16" fillId="0" borderId="1" xfId="0" applyNumberFormat="1" applyFont="1" applyBorder="1" applyAlignment="1">
      <alignment horizontal="left" vertical="top" wrapText="1"/>
    </xf>
    <xf numFmtId="2" fontId="18" fillId="0" borderId="0" xfId="0" applyNumberFormat="1" applyFont="1"/>
    <xf numFmtId="0" fontId="18" fillId="0" borderId="1" xfId="0" applyFont="1" applyBorder="1" applyAlignment="1">
      <alignment horizontal="left" vertical="top" wrapText="1"/>
    </xf>
    <xf numFmtId="0" fontId="21" fillId="0" borderId="1" xfId="0" applyFont="1" applyBorder="1" applyAlignment="1">
      <alignment vertical="top" wrapText="1"/>
    </xf>
    <xf numFmtId="2" fontId="18" fillId="0" borderId="0" xfId="0" applyNumberFormat="1" applyFont="1" applyAlignment="1">
      <alignment vertical="top"/>
    </xf>
    <xf numFmtId="2" fontId="18" fillId="0" borderId="1" xfId="0" applyNumberFormat="1" applyFont="1" applyBorder="1"/>
    <xf numFmtId="0" fontId="18" fillId="0" borderId="0" xfId="0" applyFont="1" applyAlignment="1"/>
    <xf numFmtId="0" fontId="18" fillId="0" borderId="1" xfId="0" applyFont="1" applyBorder="1"/>
    <xf numFmtId="14" fontId="21" fillId="0" borderId="20" xfId="0" applyNumberFormat="1" applyFont="1" applyBorder="1" applyAlignment="1">
      <alignment horizontal="left" vertical="top" wrapText="1"/>
    </xf>
    <xf numFmtId="0" fontId="16" fillId="0" borderId="21" xfId="0" applyFont="1" applyBorder="1" applyAlignment="1">
      <alignment horizontal="left" vertical="center" wrapText="1"/>
    </xf>
    <xf numFmtId="0" fontId="16" fillId="0" borderId="21" xfId="0" applyFont="1" applyBorder="1" applyAlignment="1">
      <alignment vertical="top" wrapText="1"/>
    </xf>
    <xf numFmtId="14" fontId="21" fillId="0" borderId="1" xfId="0" applyNumberFormat="1" applyFont="1" applyBorder="1" applyAlignment="1">
      <alignment horizontal="left" vertical="top" wrapText="1"/>
    </xf>
    <xf numFmtId="0" fontId="16" fillId="0" borderId="21" xfId="0" applyNumberFormat="1" applyFont="1" applyBorder="1" applyAlignment="1">
      <alignment horizontal="left" vertical="top" wrapText="1"/>
    </xf>
    <xf numFmtId="2" fontId="16" fillId="0" borderId="20" xfId="0" applyNumberFormat="1" applyFont="1" applyBorder="1" applyAlignment="1">
      <alignment horizontal="left" vertical="top" wrapText="1"/>
    </xf>
    <xf numFmtId="49" fontId="16" fillId="0" borderId="1" xfId="0" applyNumberFormat="1" applyFont="1" applyBorder="1" applyAlignment="1">
      <alignment horizontal="left" vertical="top" wrapText="1"/>
    </xf>
    <xf numFmtId="0" fontId="16" fillId="0" borderId="1" xfId="0" applyFont="1" applyBorder="1" applyAlignment="1">
      <alignment horizontal="left" vertical="center" wrapText="1"/>
    </xf>
    <xf numFmtId="2" fontId="16" fillId="0" borderId="1" xfId="0" applyNumberFormat="1" applyFont="1" applyBorder="1" applyAlignment="1">
      <alignment horizontal="left" vertical="center" wrapText="1"/>
    </xf>
    <xf numFmtId="14" fontId="21" fillId="0" borderId="21" xfId="0" applyNumberFormat="1" applyFont="1" applyBorder="1" applyAlignment="1">
      <alignment horizontal="left" vertical="top" wrapText="1"/>
    </xf>
    <xf numFmtId="0" fontId="18" fillId="0" borderId="21" xfId="0" applyFont="1" applyBorder="1" applyAlignment="1">
      <alignment horizontal="left" vertical="top" wrapText="1"/>
    </xf>
    <xf numFmtId="0" fontId="21" fillId="0" borderId="21" xfId="0" applyFont="1" applyBorder="1" applyAlignment="1">
      <alignment horizontal="left" vertical="top" wrapText="1"/>
    </xf>
    <xf numFmtId="2" fontId="18" fillId="0" borderId="0" xfId="0" applyNumberFormat="1" applyFont="1" applyBorder="1"/>
    <xf numFmtId="0" fontId="18" fillId="0" borderId="0" xfId="0" applyFont="1" applyBorder="1"/>
    <xf numFmtId="0" fontId="18" fillId="0" borderId="0" xfId="0" applyFont="1" applyBorder="1" applyAlignment="1"/>
    <xf numFmtId="0" fontId="18" fillId="0" borderId="33" xfId="0" applyFont="1" applyBorder="1"/>
    <xf numFmtId="0" fontId="18" fillId="0" borderId="33" xfId="0" applyFont="1" applyBorder="1" applyAlignment="1"/>
    <xf numFmtId="2" fontId="16" fillId="0" borderId="21" xfId="0" applyNumberFormat="1" applyFont="1" applyBorder="1" applyAlignment="1">
      <alignment horizontal="left" vertical="top" wrapText="1"/>
    </xf>
    <xf numFmtId="0" fontId="18" fillId="0" borderId="30" xfId="0" applyFont="1" applyBorder="1"/>
    <xf numFmtId="2" fontId="16" fillId="0" borderId="0" xfId="0" applyNumberFormat="1" applyFont="1" applyBorder="1" applyAlignment="1">
      <alignment horizontal="left" vertical="top" wrapText="1"/>
    </xf>
    <xf numFmtId="14" fontId="21" fillId="0" borderId="0" xfId="0" applyNumberFormat="1" applyFont="1" applyBorder="1" applyAlignment="1">
      <alignment horizontal="left" vertical="top" wrapText="1"/>
    </xf>
    <xf numFmtId="0" fontId="18" fillId="0" borderId="0" xfId="0" applyFont="1" applyBorder="1" applyAlignment="1">
      <alignment horizontal="left" vertical="top" wrapText="1"/>
    </xf>
    <xf numFmtId="0" fontId="21" fillId="0" borderId="0" xfId="0" applyFont="1" applyBorder="1" applyAlignment="1">
      <alignment horizontal="left" vertical="top" wrapText="1"/>
    </xf>
    <xf numFmtId="165" fontId="16" fillId="0" borderId="0" xfId="0" applyNumberFormat="1" applyFont="1" applyBorder="1" applyAlignment="1">
      <alignment horizontal="center" vertical="center" wrapText="1"/>
    </xf>
    <xf numFmtId="2" fontId="16" fillId="0" borderId="0" xfId="0" applyNumberFormat="1" applyFont="1" applyBorder="1" applyAlignment="1">
      <alignment horizontal="center" vertical="center" wrapText="1"/>
    </xf>
    <xf numFmtId="0" fontId="16" fillId="0" borderId="1" xfId="0" applyFont="1" applyBorder="1" applyAlignment="1">
      <alignment horizontal="left" vertical="top" wrapText="1"/>
    </xf>
    <xf numFmtId="15" fontId="4" fillId="0" borderId="0" xfId="1" applyNumberFormat="1" applyFont="1" applyBorder="1"/>
    <xf numFmtId="0" fontId="4" fillId="2" borderId="23" xfId="2" applyFont="1" applyFill="1" applyBorder="1" applyAlignment="1">
      <alignment horizontal="left" wrapText="1"/>
    </xf>
    <xf numFmtId="0" fontId="4" fillId="2" borderId="24" xfId="2" applyFont="1" applyFill="1" applyBorder="1" applyAlignment="1">
      <alignment horizontal="left" wrapText="1"/>
    </xf>
    <xf numFmtId="0" fontId="16" fillId="0" borderId="26" xfId="0" applyFont="1" applyBorder="1" applyAlignment="1">
      <alignment horizontal="left" vertical="top" wrapText="1"/>
    </xf>
    <xf numFmtId="0" fontId="16" fillId="0" borderId="36" xfId="0" applyFont="1" applyBorder="1" applyAlignment="1">
      <alignment horizontal="left" vertical="top" wrapText="1"/>
    </xf>
    <xf numFmtId="0" fontId="20" fillId="0" borderId="20" xfId="0" applyFont="1" applyBorder="1" applyAlignment="1">
      <alignment horizontal="left" vertical="top" wrapText="1"/>
    </xf>
    <xf numFmtId="0" fontId="16" fillId="0" borderId="22" xfId="0" applyFont="1" applyBorder="1" applyAlignment="1">
      <alignment horizontal="left" vertical="top" wrapText="1"/>
    </xf>
    <xf numFmtId="0" fontId="16" fillId="0" borderId="20" xfId="0" applyFont="1" applyBorder="1" applyAlignment="1">
      <alignment horizontal="left" vertical="top" wrapText="1"/>
    </xf>
    <xf numFmtId="0" fontId="20" fillId="4" borderId="20" xfId="2" applyFont="1" applyFill="1" applyBorder="1" applyAlignment="1">
      <alignment horizontal="left" vertical="center" wrapText="1"/>
    </xf>
    <xf numFmtId="0" fontId="20" fillId="4" borderId="22" xfId="2" applyFont="1" applyFill="1" applyBorder="1" applyAlignment="1">
      <alignment horizontal="left" vertical="center" wrapText="1"/>
    </xf>
    <xf numFmtId="0" fontId="20" fillId="4" borderId="17" xfId="2" applyFont="1" applyFill="1" applyBorder="1" applyAlignment="1">
      <alignment horizontal="left" vertical="center" wrapText="1"/>
    </xf>
    <xf numFmtId="0" fontId="16" fillId="0" borderId="20" xfId="0" quotePrefix="1" applyFont="1" applyBorder="1" applyAlignment="1">
      <alignment horizontal="left" vertical="top" wrapText="1"/>
    </xf>
    <xf numFmtId="0" fontId="16" fillId="0" borderId="22" xfId="0" quotePrefix="1" applyFont="1" applyBorder="1" applyAlignment="1">
      <alignment horizontal="left" vertical="top" wrapText="1"/>
    </xf>
    <xf numFmtId="0" fontId="23" fillId="5" borderId="30" xfId="2" applyFont="1" applyFill="1" applyBorder="1" applyAlignment="1">
      <alignment horizontal="center" vertical="center" wrapText="1"/>
    </xf>
    <xf numFmtId="0" fontId="23" fillId="5" borderId="1" xfId="2" applyFont="1" applyFill="1" applyBorder="1" applyAlignment="1">
      <alignment horizontal="center" vertical="center" wrapText="1"/>
    </xf>
    <xf numFmtId="0" fontId="23" fillId="5" borderId="30" xfId="2" applyFont="1" applyFill="1" applyBorder="1" applyAlignment="1">
      <alignment vertical="center" wrapText="1"/>
    </xf>
    <xf numFmtId="0" fontId="23" fillId="5" borderId="1" xfId="2" applyFont="1" applyFill="1" applyBorder="1" applyAlignment="1">
      <alignment vertical="center" wrapText="1"/>
    </xf>
    <xf numFmtId="0" fontId="23" fillId="5" borderId="31" xfId="2" applyFont="1" applyFill="1" applyBorder="1" applyAlignment="1">
      <alignment horizontal="center" vertical="center" wrapText="1"/>
    </xf>
    <xf numFmtId="0" fontId="23" fillId="5" borderId="0" xfId="2" applyFont="1" applyFill="1" applyBorder="1" applyAlignment="1">
      <alignment horizontal="center" vertical="center" wrapText="1"/>
    </xf>
    <xf numFmtId="0" fontId="23" fillId="5" borderId="32" xfId="2" applyFont="1" applyFill="1" applyBorder="1" applyAlignment="1">
      <alignment horizontal="center" vertical="center" wrapText="1"/>
    </xf>
    <xf numFmtId="0" fontId="23" fillId="5" borderId="27" xfId="2" applyFont="1" applyFill="1" applyBorder="1" applyAlignment="1">
      <alignment horizontal="center" vertical="center" wrapText="1"/>
    </xf>
    <xf numFmtId="0" fontId="23" fillId="5" borderId="33" xfId="2" applyFont="1" applyFill="1" applyBorder="1" applyAlignment="1">
      <alignment horizontal="center" vertical="center" wrapText="1"/>
    </xf>
    <xf numFmtId="0" fontId="23" fillId="5" borderId="34" xfId="2" applyFont="1" applyFill="1" applyBorder="1" applyAlignment="1">
      <alignment horizontal="center" vertical="center" wrapText="1"/>
    </xf>
    <xf numFmtId="0" fontId="16" fillId="2" borderId="0" xfId="0" applyFont="1" applyFill="1" applyAlignment="1">
      <alignment horizontal="center" wrapText="1"/>
    </xf>
    <xf numFmtId="0" fontId="16" fillId="2" borderId="28" xfId="0" applyFont="1" applyFill="1" applyBorder="1" applyAlignment="1">
      <alignment horizontal="center" wrapText="1"/>
    </xf>
    <xf numFmtId="0" fontId="16" fillId="2" borderId="29" xfId="0" applyFont="1" applyFill="1" applyBorder="1" applyAlignment="1">
      <alignment horizontal="center"/>
    </xf>
    <xf numFmtId="0" fontId="18" fillId="2" borderId="20" xfId="2" applyFont="1" applyFill="1" applyBorder="1" applyAlignment="1">
      <alignment horizontal="left" vertical="center" wrapText="1"/>
    </xf>
    <xf numFmtId="0" fontId="18" fillId="2" borderId="22" xfId="2" applyFont="1" applyFill="1" applyBorder="1" applyAlignment="1">
      <alignment horizontal="left" vertical="center" wrapText="1"/>
    </xf>
    <xf numFmtId="0" fontId="18" fillId="2" borderId="25" xfId="2" applyFont="1" applyFill="1" applyBorder="1" applyAlignment="1">
      <alignment horizontal="left" vertical="center" wrapText="1"/>
    </xf>
    <xf numFmtId="0" fontId="16" fillId="2" borderId="0" xfId="0" applyFont="1" applyFill="1" applyBorder="1" applyAlignment="1">
      <alignment horizontal="center" vertical="center" wrapText="1"/>
    </xf>
    <xf numFmtId="0" fontId="16" fillId="2" borderId="0" xfId="0" applyFont="1" applyFill="1" applyBorder="1" applyAlignment="1">
      <alignment horizontal="center" wrapText="1"/>
    </xf>
    <xf numFmtId="0" fontId="18" fillId="2" borderId="23" xfId="2" applyFont="1" applyFill="1" applyBorder="1" applyAlignment="1">
      <alignment horizontal="left" wrapText="1"/>
    </xf>
    <xf numFmtId="0" fontId="18" fillId="2" borderId="24" xfId="2" applyFont="1" applyFill="1" applyBorder="1" applyAlignment="1">
      <alignment horizontal="left" wrapText="1"/>
    </xf>
    <xf numFmtId="0" fontId="18" fillId="2" borderId="20" xfId="2" applyFont="1" applyFill="1" applyBorder="1" applyAlignment="1">
      <alignment horizontal="left" vertical="top" wrapText="1"/>
    </xf>
    <xf numFmtId="0" fontId="18" fillId="2" borderId="22" xfId="2" applyFont="1" applyFill="1" applyBorder="1" applyAlignment="1">
      <alignment horizontal="left" vertical="top" wrapText="1"/>
    </xf>
    <xf numFmtId="0" fontId="18" fillId="2" borderId="25" xfId="2" applyFont="1" applyFill="1" applyBorder="1" applyAlignment="1">
      <alignment horizontal="left" vertical="top" wrapText="1"/>
    </xf>
    <xf numFmtId="0" fontId="23" fillId="5" borderId="26" xfId="2" applyFont="1" applyFill="1" applyBorder="1" applyAlignment="1">
      <alignment horizontal="center" vertical="center" wrapText="1"/>
    </xf>
    <xf numFmtId="0" fontId="17" fillId="6" borderId="22" xfId="0" applyFont="1" applyFill="1" applyBorder="1" applyAlignment="1">
      <alignment horizontal="left" vertical="center"/>
    </xf>
    <xf numFmtId="0" fontId="17" fillId="6" borderId="17" xfId="0" applyFont="1" applyFill="1" applyBorder="1" applyAlignment="1">
      <alignment horizontal="left" vertical="center"/>
    </xf>
    <xf numFmtId="0" fontId="22" fillId="0" borderId="20" xfId="0" applyFont="1" applyBorder="1" applyAlignment="1">
      <alignment horizontal="left" vertical="top" wrapText="1"/>
    </xf>
    <xf numFmtId="0" fontId="20" fillId="0" borderId="26" xfId="0" applyFont="1" applyBorder="1" applyAlignment="1">
      <alignment horizontal="left" vertical="top" wrapText="1"/>
    </xf>
    <xf numFmtId="0" fontId="16" fillId="0" borderId="1" xfId="0" applyFont="1" applyBorder="1" applyAlignment="1">
      <alignment horizontal="left" vertical="top" wrapText="1"/>
    </xf>
    <xf numFmtId="0" fontId="16" fillId="0" borderId="0" xfId="0" applyFont="1" applyBorder="1" applyAlignment="1">
      <alignment horizontal="left" vertical="top" wrapText="1"/>
    </xf>
    <xf numFmtId="165" fontId="16" fillId="0" borderId="0" xfId="0" applyNumberFormat="1" applyFont="1" applyBorder="1" applyAlignment="1">
      <alignment horizontal="center" vertical="center" wrapText="1"/>
    </xf>
    <xf numFmtId="2" fontId="16" fillId="0" borderId="0" xfId="0" applyNumberFormat="1" applyFont="1" applyBorder="1" applyAlignment="1">
      <alignment horizontal="center" vertical="center" wrapText="1"/>
    </xf>
    <xf numFmtId="0" fontId="20" fillId="0" borderId="0" xfId="0" applyFont="1" applyBorder="1" applyAlignment="1">
      <alignment horizontal="left" vertical="top" wrapText="1"/>
    </xf>
    <xf numFmtId="2" fontId="18" fillId="0" borderId="21" xfId="0" applyNumberFormat="1" applyFont="1" applyBorder="1"/>
    <xf numFmtId="2" fontId="16" fillId="0" borderId="30" xfId="0" applyNumberFormat="1" applyFont="1" applyBorder="1" applyAlignment="1">
      <alignment horizontal="left" vertical="top" wrapText="1"/>
    </xf>
    <xf numFmtId="0" fontId="16" fillId="0" borderId="27" xfId="0" applyFont="1" applyBorder="1" applyAlignment="1">
      <alignment horizontal="left" vertical="top" wrapText="1"/>
    </xf>
    <xf numFmtId="0" fontId="16" fillId="0" borderId="33" xfId="0" applyFont="1" applyBorder="1" applyAlignment="1">
      <alignment horizontal="left" vertical="top" wrapText="1"/>
    </xf>
    <xf numFmtId="14" fontId="21" fillId="0" borderId="30" xfId="0" applyNumberFormat="1" applyFont="1" applyBorder="1" applyAlignment="1">
      <alignment horizontal="left" vertical="top" wrapText="1"/>
    </xf>
    <xf numFmtId="0" fontId="18" fillId="0" borderId="30" xfId="0" applyFont="1" applyBorder="1" applyAlignment="1">
      <alignment horizontal="left" vertical="top" wrapText="1"/>
    </xf>
    <xf numFmtId="0" fontId="21" fillId="0" borderId="30" xfId="0" applyFont="1" applyBorder="1" applyAlignment="1">
      <alignment horizontal="left" vertical="top" wrapText="1"/>
    </xf>
    <xf numFmtId="2" fontId="16" fillId="0" borderId="21" xfId="0" applyNumberFormat="1" applyFont="1" applyBorder="1" applyAlignment="1">
      <alignment vertical="center" wrapText="1"/>
    </xf>
    <xf numFmtId="165" fontId="16" fillId="0" borderId="21" xfId="0" applyNumberFormat="1" applyFont="1" applyBorder="1" applyAlignment="1">
      <alignment vertical="center" wrapText="1"/>
    </xf>
    <xf numFmtId="165" fontId="16" fillId="0" borderId="1" xfId="0" applyNumberFormat="1" applyFont="1" applyBorder="1" applyAlignment="1">
      <alignment horizontal="left" vertical="center" wrapText="1"/>
    </xf>
    <xf numFmtId="165" fontId="16" fillId="0" borderId="21" xfId="0" applyNumberFormat="1" applyFont="1" applyBorder="1" applyAlignment="1">
      <alignment horizontal="left" vertical="center" wrapText="1"/>
    </xf>
    <xf numFmtId="2" fontId="16" fillId="0" borderId="21" xfId="0" applyNumberFormat="1" applyFont="1" applyBorder="1" applyAlignment="1">
      <alignment horizontal="left" vertical="center" wrapText="1"/>
    </xf>
    <xf numFmtId="165" fontId="16" fillId="0" borderId="1" xfId="0" applyNumberFormat="1" applyFont="1" applyBorder="1" applyAlignment="1">
      <alignment horizontal="left" vertical="top" wrapText="1"/>
    </xf>
    <xf numFmtId="2" fontId="18" fillId="0" borderId="1" xfId="0" applyNumberFormat="1" applyFont="1" applyBorder="1" applyAlignment="1">
      <alignment vertical="top"/>
    </xf>
    <xf numFmtId="2" fontId="16" fillId="0" borderId="20" xfId="0" applyNumberFormat="1" applyFont="1" applyBorder="1" applyAlignment="1">
      <alignment horizontal="left" vertical="center" wrapText="1"/>
    </xf>
    <xf numFmtId="2" fontId="16" fillId="0" borderId="35" xfId="0" applyNumberFormat="1" applyFont="1" applyBorder="1" applyAlignment="1">
      <alignment horizontal="left" vertical="center" wrapText="1"/>
    </xf>
  </cellXfs>
  <cellStyles count="4">
    <cellStyle name="Normal" xfId="0" builtinId="0"/>
    <cellStyle name="Normal_Functional Test Case v1.0" xfId="1"/>
    <cellStyle name="Normal_Sheet1_Vanco_CR022a1_TestCase_v0.1" xfId="2"/>
    <cellStyle name="標準_結合試験(AllOvertheWorld)"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Validation"/>
    </sheetNames>
    <sheetDataSet>
      <sheetData sheetId="0" refreshError="1"/>
      <sheetData sheetId="1">
        <row r="2">
          <cell r="A2" t="str">
            <v>AFGHANISTAN</v>
          </cell>
          <cell r="B2" t="str">
            <v>MPLS Matrix</v>
          </cell>
          <cell r="C2" t="str">
            <v>MPLS, ADSL, No Contention</v>
          </cell>
        </row>
        <row r="3">
          <cell r="A3" t="str">
            <v>ALAND ISLANDS</v>
          </cell>
          <cell r="B3" t="str">
            <v>DIA</v>
          </cell>
          <cell r="C3" t="str">
            <v>MPLS, ADSL, Low Contention</v>
          </cell>
          <cell r="E3" t="str">
            <v>56Kbps</v>
          </cell>
          <cell r="F3" t="str">
            <v>56Kbps</v>
          </cell>
          <cell r="G3" t="str">
            <v>16Kbps</v>
          </cell>
          <cell r="H3" t="str">
            <v>None</v>
          </cell>
        </row>
        <row r="4">
          <cell r="A4" t="str">
            <v>ALBANIA</v>
          </cell>
          <cell r="C4" t="str">
            <v>MPLS, ADSL, Medium Contention</v>
          </cell>
          <cell r="E4" t="str">
            <v>64Kbps</v>
          </cell>
          <cell r="F4" t="str">
            <v>64Kbps</v>
          </cell>
          <cell r="G4" t="str">
            <v>32Kbps</v>
          </cell>
          <cell r="H4" t="str">
            <v>Basic</v>
          </cell>
        </row>
        <row r="5">
          <cell r="A5" t="str">
            <v>ALGERIA</v>
          </cell>
          <cell r="C5" t="str">
            <v>MPLS, ADSL, High, Contention</v>
          </cell>
          <cell r="E5" t="str">
            <v>128Kbps</v>
          </cell>
          <cell r="F5" t="str">
            <v>128Kbps</v>
          </cell>
          <cell r="G5" t="str">
            <v>48Kbps</v>
          </cell>
        </row>
        <row r="6">
          <cell r="A6" t="str">
            <v>AMERICAN SAMOA</v>
          </cell>
          <cell r="C6" t="str">
            <v>MPLS, SDSL, No Contention</v>
          </cell>
          <cell r="E6" t="str">
            <v>192Kbps</v>
          </cell>
          <cell r="F6" t="str">
            <v>192Kbps</v>
          </cell>
          <cell r="G6" t="str">
            <v>56Kbps</v>
          </cell>
        </row>
        <row r="7">
          <cell r="A7" t="str">
            <v>ANDORRA</v>
          </cell>
          <cell r="C7" t="str">
            <v>MPLS, SDSL, Low Contention</v>
          </cell>
          <cell r="E7" t="str">
            <v>256Kbps</v>
          </cell>
          <cell r="F7" t="str">
            <v>256Kbps</v>
          </cell>
          <cell r="G7" t="str">
            <v>64Kbps</v>
          </cell>
        </row>
        <row r="8">
          <cell r="A8" t="str">
            <v>ANGOLA</v>
          </cell>
          <cell r="C8" t="str">
            <v>MPLS, SDSL, Medium Contention</v>
          </cell>
          <cell r="E8" t="str">
            <v>384Kbps</v>
          </cell>
          <cell r="F8" t="str">
            <v>384Kbps</v>
          </cell>
          <cell r="G8" t="str">
            <v>96Kbps</v>
          </cell>
        </row>
        <row r="9">
          <cell r="A9" t="str">
            <v>ANGUILLA</v>
          </cell>
          <cell r="C9" t="str">
            <v>MPLS, SDSL, High Contention</v>
          </cell>
          <cell r="E9" t="str">
            <v>512Kbps</v>
          </cell>
          <cell r="F9" t="str">
            <v>512Kbps</v>
          </cell>
          <cell r="G9" t="str">
            <v>128Kbps</v>
          </cell>
        </row>
        <row r="10">
          <cell r="A10" t="str">
            <v>ANTARCTICA</v>
          </cell>
          <cell r="C10" t="str">
            <v>MPLS, Leased Line</v>
          </cell>
          <cell r="E10" t="str">
            <v>768Kbps</v>
          </cell>
          <cell r="F10" t="str">
            <v>768Kbps</v>
          </cell>
          <cell r="G10" t="str">
            <v>160Kbps</v>
          </cell>
        </row>
        <row r="11">
          <cell r="A11" t="str">
            <v>ANTIGUA AND BARBUDA</v>
          </cell>
          <cell r="C11" t="str">
            <v>MPLS, Frame Relay</v>
          </cell>
          <cell r="E11" t="str">
            <v>1Mbps</v>
          </cell>
          <cell r="F11" t="str">
            <v>1Mbps</v>
          </cell>
          <cell r="G11" t="str">
            <v>192Kbps</v>
          </cell>
        </row>
        <row r="12">
          <cell r="A12" t="str">
            <v>ARGENTINA</v>
          </cell>
          <cell r="C12" t="str">
            <v>MPLS, ATM</v>
          </cell>
          <cell r="E12" t="str">
            <v>T1</v>
          </cell>
          <cell r="F12" t="str">
            <v>1.5Mbps</v>
          </cell>
          <cell r="G12" t="str">
            <v>256Kbps</v>
          </cell>
        </row>
        <row r="13">
          <cell r="A13" t="str">
            <v>ARMENIA</v>
          </cell>
          <cell r="C13" t="str">
            <v>MPLS, Ethernet</v>
          </cell>
          <cell r="E13" t="str">
            <v>E1</v>
          </cell>
          <cell r="F13" t="str">
            <v>2Mbps</v>
          </cell>
          <cell r="G13" t="str">
            <v>320Kbps</v>
          </cell>
        </row>
        <row r="14">
          <cell r="A14" t="str">
            <v>ARUBA</v>
          </cell>
          <cell r="C14" t="str">
            <v>MPLS, Fast Ethernet</v>
          </cell>
          <cell r="E14" t="str">
            <v>2xT1</v>
          </cell>
          <cell r="F14" t="str">
            <v>3Mbps</v>
          </cell>
          <cell r="G14" t="str">
            <v>384Kbps</v>
          </cell>
        </row>
        <row r="15">
          <cell r="A15" t="str">
            <v>ASCENSION ISLAND</v>
          </cell>
          <cell r="C15" t="str">
            <v>MPLS, GigaBit Ethernet</v>
          </cell>
          <cell r="E15" t="str">
            <v>2xE1</v>
          </cell>
          <cell r="F15" t="str">
            <v>4Mbps</v>
          </cell>
          <cell r="G15" t="str">
            <v>448Kbps</v>
          </cell>
        </row>
        <row r="16">
          <cell r="A16" t="str">
            <v>AUSTRALIA</v>
          </cell>
          <cell r="C16" t="str">
            <v>MPLS, Protected Access</v>
          </cell>
          <cell r="E16" t="str">
            <v>3xT1</v>
          </cell>
          <cell r="F16" t="str">
            <v>4.5Mbps</v>
          </cell>
          <cell r="G16" t="str">
            <v>512Kbps</v>
          </cell>
        </row>
        <row r="17">
          <cell r="A17" t="str">
            <v>AUSTRIA</v>
          </cell>
          <cell r="C17" t="str">
            <v>DIA, ADSL, Business Performance, Static IP Address</v>
          </cell>
          <cell r="E17" t="str">
            <v>3xE1</v>
          </cell>
          <cell r="F17" t="str">
            <v>5Mbps</v>
          </cell>
          <cell r="G17" t="str">
            <v>768Kbps</v>
          </cell>
        </row>
        <row r="18">
          <cell r="A18" t="str">
            <v>AZERBAIJAN</v>
          </cell>
          <cell r="C18" t="str">
            <v>DIA, ADSL, Standard Performance, Static IP Address</v>
          </cell>
          <cell r="E18" t="str">
            <v>4xT1</v>
          </cell>
          <cell r="F18" t="str">
            <v>6Mbps</v>
          </cell>
          <cell r="G18" t="str">
            <v>1Mbps</v>
          </cell>
        </row>
        <row r="19">
          <cell r="A19" t="str">
            <v>BAHAMAS</v>
          </cell>
          <cell r="C19" t="str">
            <v>DIA, ADSL, Lower Performance, Dynamic IP Address</v>
          </cell>
          <cell r="E19" t="str">
            <v>4xE1</v>
          </cell>
          <cell r="F19" t="str">
            <v>8Mbps</v>
          </cell>
          <cell r="G19" t="str">
            <v>1.5Mbps</v>
          </cell>
        </row>
        <row r="20">
          <cell r="A20" t="str">
            <v>BAHRAIN</v>
          </cell>
          <cell r="C20" t="str">
            <v>DIA, ADSL, Lower Performance, Static IP Address</v>
          </cell>
          <cell r="E20" t="str">
            <v>Ethernet</v>
          </cell>
          <cell r="F20" t="str">
            <v>10Mbps</v>
          </cell>
          <cell r="G20" t="str">
            <v>2Mbps</v>
          </cell>
        </row>
        <row r="21">
          <cell r="A21" t="str">
            <v>BAKER ISLAND</v>
          </cell>
          <cell r="C21" t="str">
            <v>DIA, SDSL, Business Performance, Static IP Address</v>
          </cell>
          <cell r="E21" t="str">
            <v>E3</v>
          </cell>
          <cell r="F21" t="str">
            <v>12Mbps</v>
          </cell>
          <cell r="G21" t="str">
            <v>3Mbps</v>
          </cell>
        </row>
        <row r="22">
          <cell r="A22" t="str">
            <v>BANGLADESH</v>
          </cell>
          <cell r="C22" t="str">
            <v>DIA, SDSL, Standard Performance, Static IP Address</v>
          </cell>
          <cell r="E22" t="str">
            <v>DS3</v>
          </cell>
          <cell r="F22" t="str">
            <v>14Mbps</v>
          </cell>
          <cell r="G22" t="str">
            <v>4Mbps</v>
          </cell>
        </row>
        <row r="23">
          <cell r="A23" t="str">
            <v>BARBADOS</v>
          </cell>
          <cell r="C23" t="str">
            <v>DIA, SDSL, Lower Performance, Dynamic IP Address</v>
          </cell>
          <cell r="E23" t="str">
            <v>Fast Ethernet</v>
          </cell>
          <cell r="F23" t="str">
            <v>16Mbps</v>
          </cell>
          <cell r="G23" t="str">
            <v>4.5Mpbs</v>
          </cell>
        </row>
        <row r="24">
          <cell r="A24" t="str">
            <v>BELARUS</v>
          </cell>
          <cell r="C24" t="str">
            <v>DIA, SDSL, Lower Performance, Static IP Address</v>
          </cell>
          <cell r="E24" t="str">
            <v>STM1/OC3</v>
          </cell>
          <cell r="F24" t="str">
            <v>18Mbps</v>
          </cell>
          <cell r="G24" t="str">
            <v>5Mbps</v>
          </cell>
        </row>
        <row r="25">
          <cell r="A25" t="str">
            <v>BELGIUM</v>
          </cell>
          <cell r="C25" t="str">
            <v>DIA Leased Line</v>
          </cell>
          <cell r="E25" t="str">
            <v>Gigabit Ethernet</v>
          </cell>
          <cell r="F25" t="str">
            <v>20Mbps</v>
          </cell>
          <cell r="G25" t="str">
            <v>6Mbps</v>
          </cell>
        </row>
        <row r="26">
          <cell r="A26" t="str">
            <v>BELIZE</v>
          </cell>
          <cell r="C26" t="str">
            <v>DIA Ethernet</v>
          </cell>
          <cell r="E26" t="str">
            <v>64/128</v>
          </cell>
          <cell r="F26" t="str">
            <v>25Mbps</v>
          </cell>
          <cell r="G26" t="str">
            <v>8Mbps</v>
          </cell>
        </row>
        <row r="27">
          <cell r="A27" t="str">
            <v>BENIN</v>
          </cell>
          <cell r="C27" t="str">
            <v>DIA Fast Ethenet</v>
          </cell>
          <cell r="E27" t="str">
            <v>64/192</v>
          </cell>
          <cell r="F27" t="str">
            <v>30Mbps</v>
          </cell>
          <cell r="G27" t="str">
            <v>10Mbps</v>
          </cell>
        </row>
        <row r="28">
          <cell r="A28" t="str">
            <v>BERMUDA</v>
          </cell>
          <cell r="C28" t="str">
            <v>DIA Gigabit Ethernet</v>
          </cell>
          <cell r="E28" t="str">
            <v>64/256</v>
          </cell>
          <cell r="F28" t="str">
            <v>35Mbps</v>
          </cell>
          <cell r="G28" t="str">
            <v>12Mbps</v>
          </cell>
        </row>
        <row r="29">
          <cell r="A29" t="str">
            <v>BHUTAN</v>
          </cell>
          <cell r="C29" t="str">
            <v>DIA Protected Access</v>
          </cell>
          <cell r="E29" t="str">
            <v>64/384</v>
          </cell>
          <cell r="F29" t="str">
            <v>40Mbps</v>
          </cell>
          <cell r="G29" t="str">
            <v>14Mbps</v>
          </cell>
        </row>
        <row r="30">
          <cell r="A30" t="str">
            <v>BOLIVIA</v>
          </cell>
          <cell r="E30" t="str">
            <v>64/512</v>
          </cell>
          <cell r="F30" t="str">
            <v>45Mbps</v>
          </cell>
          <cell r="G30" t="str">
            <v>16Mbps</v>
          </cell>
        </row>
        <row r="31">
          <cell r="A31" t="str">
            <v>BOSNIA AND HERZEGOVINA</v>
          </cell>
          <cell r="E31" t="str">
            <v>64/640</v>
          </cell>
          <cell r="F31" t="str">
            <v>50Mbps</v>
          </cell>
          <cell r="G31" t="str">
            <v>18Mbps</v>
          </cell>
        </row>
        <row r="32">
          <cell r="A32" t="str">
            <v>BOTSWANA</v>
          </cell>
          <cell r="E32" t="str">
            <v>64/768</v>
          </cell>
          <cell r="F32" t="str">
            <v>60Mbps</v>
          </cell>
          <cell r="G32" t="str">
            <v>20Mbps</v>
          </cell>
        </row>
        <row r="33">
          <cell r="A33" t="str">
            <v>BOUVET ISLAND</v>
          </cell>
          <cell r="E33" t="str">
            <v>64/896</v>
          </cell>
          <cell r="F33" t="str">
            <v>70Mbps</v>
          </cell>
          <cell r="G33" t="str">
            <v>25Mbps</v>
          </cell>
        </row>
        <row r="34">
          <cell r="A34" t="str">
            <v>BRAZIL</v>
          </cell>
          <cell r="E34" t="str">
            <v>64/1024</v>
          </cell>
          <cell r="F34" t="str">
            <v>90Mbps</v>
          </cell>
          <cell r="G34" t="str">
            <v>30Mbps</v>
          </cell>
        </row>
        <row r="35">
          <cell r="A35" t="str">
            <v>BRITISH INDIAN OCEAN TERRITORY</v>
          </cell>
          <cell r="E35" t="str">
            <v>128/64</v>
          </cell>
          <cell r="F35" t="str">
            <v>100Mbps</v>
          </cell>
          <cell r="G35" t="str">
            <v>35Mbps</v>
          </cell>
        </row>
        <row r="36">
          <cell r="A36" t="str">
            <v>BRITISH VIRGIN ISLANDS</v>
          </cell>
          <cell r="E36" t="str">
            <v>128/192</v>
          </cell>
          <cell r="F36" t="str">
            <v>110Mbps</v>
          </cell>
          <cell r="G36" t="str">
            <v>40Mbps</v>
          </cell>
        </row>
        <row r="37">
          <cell r="A37" t="str">
            <v>BRUNEI</v>
          </cell>
          <cell r="E37" t="str">
            <v>128/256</v>
          </cell>
          <cell r="F37" t="str">
            <v>120Mbps</v>
          </cell>
          <cell r="G37" t="str">
            <v>45Mbps</v>
          </cell>
        </row>
        <row r="38">
          <cell r="A38" t="str">
            <v>BULGARIA</v>
          </cell>
          <cell r="E38" t="str">
            <v>128/384</v>
          </cell>
          <cell r="F38" t="str">
            <v>130Mbps</v>
          </cell>
          <cell r="G38" t="str">
            <v>50Mbps</v>
          </cell>
        </row>
        <row r="39">
          <cell r="A39" t="str">
            <v>BURKINA FASO</v>
          </cell>
          <cell r="E39" t="str">
            <v>128/512</v>
          </cell>
          <cell r="F39" t="str">
            <v>140Mbps</v>
          </cell>
          <cell r="G39" t="str">
            <v>60Mbps</v>
          </cell>
        </row>
        <row r="40">
          <cell r="A40" t="str">
            <v>BURUNDI</v>
          </cell>
          <cell r="E40" t="str">
            <v>128/640</v>
          </cell>
          <cell r="F40" t="str">
            <v>150Mbps</v>
          </cell>
          <cell r="G40" t="str">
            <v>70Mbps</v>
          </cell>
        </row>
        <row r="41">
          <cell r="A41" t="str">
            <v>CAMBODIA</v>
          </cell>
          <cell r="E41" t="str">
            <v>128/768</v>
          </cell>
          <cell r="G41" t="str">
            <v>90Mbps</v>
          </cell>
        </row>
        <row r="42">
          <cell r="A42" t="str">
            <v>CAMEROON</v>
          </cell>
          <cell r="E42" t="str">
            <v>128/896</v>
          </cell>
          <cell r="G42" t="str">
            <v>100Mbps</v>
          </cell>
        </row>
        <row r="43">
          <cell r="A43" t="str">
            <v>CANADA</v>
          </cell>
          <cell r="E43" t="str">
            <v>128/1024</v>
          </cell>
          <cell r="G43" t="str">
            <v>110Mbps</v>
          </cell>
        </row>
        <row r="44">
          <cell r="A44" t="str">
            <v>CAPE VERDE</v>
          </cell>
          <cell r="E44" t="str">
            <v>192/64</v>
          </cell>
          <cell r="G44" t="str">
            <v>120Mbps</v>
          </cell>
        </row>
        <row r="45">
          <cell r="A45" t="str">
            <v>CAYMAN ISLANDS</v>
          </cell>
          <cell r="E45" t="str">
            <v>192/128</v>
          </cell>
          <cell r="G45" t="str">
            <v>130Mbps</v>
          </cell>
        </row>
        <row r="46">
          <cell r="A46" t="str">
            <v>CENTRAL AFRICAN REPUBLIC</v>
          </cell>
          <cell r="E46" t="str">
            <v>192/192</v>
          </cell>
          <cell r="G46" t="str">
            <v>140Mbps</v>
          </cell>
        </row>
        <row r="47">
          <cell r="A47" t="str">
            <v>CHAD</v>
          </cell>
          <cell r="E47" t="str">
            <v>192/256</v>
          </cell>
          <cell r="G47" t="str">
            <v>150Mbps</v>
          </cell>
        </row>
        <row r="48">
          <cell r="A48" t="str">
            <v>CHILE</v>
          </cell>
          <cell r="E48" t="str">
            <v>192/384</v>
          </cell>
        </row>
        <row r="49">
          <cell r="A49" t="str">
            <v>CHINA</v>
          </cell>
          <cell r="E49" t="str">
            <v>192/256</v>
          </cell>
        </row>
        <row r="50">
          <cell r="A50" t="str">
            <v>CHRISTMAS ISLAND</v>
          </cell>
          <cell r="E50" t="str">
            <v>192/384</v>
          </cell>
        </row>
        <row r="51">
          <cell r="A51" t="str">
            <v>COCOS (KEELING) ISLANDS</v>
          </cell>
          <cell r="E51" t="str">
            <v>192/512</v>
          </cell>
        </row>
        <row r="52">
          <cell r="A52" t="str">
            <v>COLOMBIA</v>
          </cell>
          <cell r="E52" t="str">
            <v>192/640</v>
          </cell>
        </row>
        <row r="53">
          <cell r="A53" t="str">
            <v>COMOROS</v>
          </cell>
          <cell r="E53" t="str">
            <v>192/768</v>
          </cell>
        </row>
        <row r="54">
          <cell r="A54" t="str">
            <v>CONGO, DEM. REP.</v>
          </cell>
          <cell r="E54" t="str">
            <v>192/896</v>
          </cell>
        </row>
        <row r="55">
          <cell r="A55" t="str">
            <v>CONGO, REP.</v>
          </cell>
          <cell r="E55" t="str">
            <v>192/1024</v>
          </cell>
        </row>
        <row r="56">
          <cell r="A56" t="str">
            <v>COOK ISLANDS</v>
          </cell>
          <cell r="E56" t="str">
            <v>256/64</v>
          </cell>
        </row>
        <row r="57">
          <cell r="A57" t="str">
            <v>COSTA RICA</v>
          </cell>
          <cell r="E57" t="str">
            <v>256/128</v>
          </cell>
        </row>
        <row r="58">
          <cell r="A58" t="str">
            <v>COTE D'IVOIRE</v>
          </cell>
          <cell r="E58" t="str">
            <v>256/192</v>
          </cell>
        </row>
        <row r="59">
          <cell r="A59" t="str">
            <v>CROATIA</v>
          </cell>
          <cell r="E59" t="str">
            <v>256/384</v>
          </cell>
        </row>
        <row r="60">
          <cell r="A60" t="str">
            <v>CUBA</v>
          </cell>
          <cell r="E60" t="str">
            <v>256/512</v>
          </cell>
        </row>
        <row r="61">
          <cell r="A61" t="str">
            <v>CYPRUS</v>
          </cell>
          <cell r="E61" t="str">
            <v>256/640</v>
          </cell>
        </row>
        <row r="62">
          <cell r="A62" t="str">
            <v>CZECH REPUBLIC</v>
          </cell>
          <cell r="E62" t="str">
            <v>256/768</v>
          </cell>
        </row>
        <row r="63">
          <cell r="A63" t="str">
            <v>DENMARK</v>
          </cell>
          <cell r="E63" t="str">
            <v>256/896</v>
          </cell>
        </row>
        <row r="64">
          <cell r="A64" t="str">
            <v>DJIBOUTI</v>
          </cell>
          <cell r="E64" t="str">
            <v>256/1024</v>
          </cell>
        </row>
        <row r="65">
          <cell r="A65" t="str">
            <v>DOMINICA</v>
          </cell>
          <cell r="E65" t="str">
            <v>384/64</v>
          </cell>
        </row>
        <row r="66">
          <cell r="A66" t="str">
            <v>DOMINICAN REPUBLIC</v>
          </cell>
          <cell r="E66" t="str">
            <v>384/128</v>
          </cell>
        </row>
        <row r="67">
          <cell r="A67" t="str">
            <v>EAST TIMOR</v>
          </cell>
          <cell r="E67" t="str">
            <v>384/192</v>
          </cell>
        </row>
        <row r="68">
          <cell r="A68" t="str">
            <v>ECUADOR</v>
          </cell>
          <cell r="E68" t="str">
            <v>384/256</v>
          </cell>
        </row>
        <row r="69">
          <cell r="A69" t="str">
            <v>EGYPT</v>
          </cell>
          <cell r="E69" t="str">
            <v>384/512</v>
          </cell>
        </row>
        <row r="70">
          <cell r="A70" t="str">
            <v>EL SALVADOR</v>
          </cell>
          <cell r="E70" t="str">
            <v>384/640</v>
          </cell>
        </row>
        <row r="71">
          <cell r="A71" t="str">
            <v>EQUATORIAL GUINEA</v>
          </cell>
          <cell r="E71" t="str">
            <v>384/768</v>
          </cell>
        </row>
        <row r="72">
          <cell r="A72" t="str">
            <v>ERITREA</v>
          </cell>
          <cell r="E72" t="str">
            <v>384/896</v>
          </cell>
        </row>
        <row r="73">
          <cell r="A73" t="str">
            <v>ESTONIA</v>
          </cell>
          <cell r="E73" t="str">
            <v>384/1024</v>
          </cell>
        </row>
        <row r="74">
          <cell r="A74" t="str">
            <v>ETHIOPIA</v>
          </cell>
          <cell r="E74" t="str">
            <v>512/64</v>
          </cell>
        </row>
        <row r="75">
          <cell r="A75" t="str">
            <v>FALKLAND ISLANDS</v>
          </cell>
          <cell r="E75" t="str">
            <v>512/128</v>
          </cell>
        </row>
        <row r="76">
          <cell r="A76" t="str">
            <v>FAROE ISLANDS</v>
          </cell>
          <cell r="E76" t="str">
            <v>512/192</v>
          </cell>
        </row>
        <row r="77">
          <cell r="A77" t="str">
            <v>FIJI</v>
          </cell>
          <cell r="E77" t="str">
            <v>512/256</v>
          </cell>
        </row>
        <row r="78">
          <cell r="A78" t="str">
            <v>FINLAND</v>
          </cell>
          <cell r="E78" t="str">
            <v>512/384</v>
          </cell>
        </row>
        <row r="79">
          <cell r="A79" t="str">
            <v>FRANCE</v>
          </cell>
          <cell r="E79" t="str">
            <v>512/640</v>
          </cell>
        </row>
        <row r="80">
          <cell r="A80" t="str">
            <v>FRENCH GUIANA</v>
          </cell>
          <cell r="E80" t="str">
            <v>512/768</v>
          </cell>
        </row>
        <row r="81">
          <cell r="A81" t="str">
            <v>FRENCH POLYNESIA</v>
          </cell>
          <cell r="E81" t="str">
            <v>512/896</v>
          </cell>
        </row>
        <row r="82">
          <cell r="A82" t="str">
            <v>FRENCH SOUTHERN TERRITORIES</v>
          </cell>
          <cell r="E82" t="str">
            <v>512/1024</v>
          </cell>
        </row>
        <row r="83">
          <cell r="A83" t="str">
            <v>GABON</v>
          </cell>
          <cell r="E83" t="str">
            <v>640/64</v>
          </cell>
        </row>
        <row r="84">
          <cell r="A84" t="str">
            <v>GAMBIA, THE</v>
          </cell>
          <cell r="E84" t="str">
            <v>640/128</v>
          </cell>
        </row>
        <row r="85">
          <cell r="A85" t="str">
            <v>GEORGIA</v>
          </cell>
          <cell r="E85" t="str">
            <v>640/768</v>
          </cell>
        </row>
        <row r="86">
          <cell r="A86" t="str">
            <v>GERMANY</v>
          </cell>
          <cell r="E86" t="str">
            <v>640/896</v>
          </cell>
        </row>
        <row r="87">
          <cell r="A87" t="str">
            <v>GHANA</v>
          </cell>
          <cell r="E87" t="str">
            <v>640/1024</v>
          </cell>
        </row>
        <row r="88">
          <cell r="A88" t="str">
            <v>GIBRALTAR</v>
          </cell>
          <cell r="E88" t="str">
            <v>768/64</v>
          </cell>
        </row>
        <row r="89">
          <cell r="A89" t="str">
            <v>GREECE</v>
          </cell>
          <cell r="E89" t="str">
            <v>768/128</v>
          </cell>
        </row>
        <row r="90">
          <cell r="A90" t="str">
            <v>GREENLAND</v>
          </cell>
          <cell r="E90" t="str">
            <v>768/192</v>
          </cell>
        </row>
        <row r="91">
          <cell r="A91" t="str">
            <v>GRENADA</v>
          </cell>
          <cell r="E91" t="str">
            <v>768/256</v>
          </cell>
        </row>
        <row r="92">
          <cell r="A92" t="str">
            <v>GUADELOUPE</v>
          </cell>
          <cell r="E92" t="str">
            <v>768/384</v>
          </cell>
        </row>
        <row r="93">
          <cell r="A93" t="str">
            <v>GUAM</v>
          </cell>
          <cell r="E93" t="str">
            <v>768/512</v>
          </cell>
        </row>
        <row r="94">
          <cell r="A94" t="str">
            <v>GUATEMALA</v>
          </cell>
          <cell r="E94" t="str">
            <v>768/640</v>
          </cell>
        </row>
        <row r="95">
          <cell r="A95" t="str">
            <v>GUERNSEY</v>
          </cell>
          <cell r="E95" t="str">
            <v>768/896</v>
          </cell>
        </row>
        <row r="96">
          <cell r="A96" t="str">
            <v>GUINEA</v>
          </cell>
          <cell r="E96" t="str">
            <v>768/1024</v>
          </cell>
        </row>
        <row r="97">
          <cell r="A97" t="str">
            <v>GUINEA-BISSAU</v>
          </cell>
          <cell r="E97" t="str">
            <v>896/64</v>
          </cell>
        </row>
        <row r="98">
          <cell r="A98" t="str">
            <v>GUYANA</v>
          </cell>
          <cell r="E98" t="str">
            <v>896/128</v>
          </cell>
        </row>
        <row r="99">
          <cell r="A99" t="str">
            <v>HAITI</v>
          </cell>
          <cell r="E99" t="str">
            <v>896/192</v>
          </cell>
        </row>
        <row r="100">
          <cell r="A100" t="str">
            <v>HEARD ISLAND AND MCDONALD ISLANDS</v>
          </cell>
          <cell r="E100" t="str">
            <v>896/256</v>
          </cell>
        </row>
        <row r="101">
          <cell r="A101" t="str">
            <v>HONDURAS</v>
          </cell>
          <cell r="E101" t="str">
            <v>896/256</v>
          </cell>
        </row>
        <row r="102">
          <cell r="A102" t="str">
            <v>HONG KONG</v>
          </cell>
          <cell r="E102" t="str">
            <v>896/384</v>
          </cell>
        </row>
        <row r="103">
          <cell r="A103" t="str">
            <v>HOWLAND ISLAND</v>
          </cell>
          <cell r="E103" t="str">
            <v>896/512</v>
          </cell>
        </row>
        <row r="104">
          <cell r="A104" t="str">
            <v>HUNGARY</v>
          </cell>
          <cell r="E104" t="str">
            <v>896/640</v>
          </cell>
        </row>
        <row r="105">
          <cell r="A105" t="str">
            <v>ICELAND</v>
          </cell>
          <cell r="E105" t="str">
            <v>896/768</v>
          </cell>
        </row>
        <row r="106">
          <cell r="A106" t="str">
            <v>INDIA</v>
          </cell>
          <cell r="E106" t="str">
            <v>896/1024</v>
          </cell>
        </row>
        <row r="107">
          <cell r="A107" t="str">
            <v>INDONESIA</v>
          </cell>
          <cell r="E107" t="str">
            <v>1024/64</v>
          </cell>
        </row>
        <row r="108">
          <cell r="A108" t="str">
            <v>IRAN</v>
          </cell>
          <cell r="E108" t="str">
            <v>1024/128</v>
          </cell>
        </row>
        <row r="109">
          <cell r="A109" t="str">
            <v>IRAQ</v>
          </cell>
          <cell r="E109" t="str">
            <v>1024/192</v>
          </cell>
        </row>
        <row r="110">
          <cell r="A110" t="str">
            <v>IRELAND</v>
          </cell>
          <cell r="E110" t="str">
            <v>1024/256</v>
          </cell>
        </row>
        <row r="111">
          <cell r="A111" t="str">
            <v>ISRAEL</v>
          </cell>
          <cell r="E111" t="str">
            <v>1024/384</v>
          </cell>
        </row>
        <row r="112">
          <cell r="A112" t="str">
            <v>ITALY</v>
          </cell>
          <cell r="E112" t="str">
            <v>1024/512</v>
          </cell>
        </row>
        <row r="113">
          <cell r="A113" t="str">
            <v>JAMAICA</v>
          </cell>
          <cell r="E113" t="str">
            <v>1024/640</v>
          </cell>
        </row>
        <row r="114">
          <cell r="A114" t="str">
            <v>JAPAN</v>
          </cell>
          <cell r="E114" t="str">
            <v>1024/768</v>
          </cell>
        </row>
        <row r="115">
          <cell r="A115" t="str">
            <v>JARVIS ISLAND</v>
          </cell>
          <cell r="E115" t="str">
            <v>1024/896</v>
          </cell>
        </row>
        <row r="116">
          <cell r="A116" t="str">
            <v>JERSEY</v>
          </cell>
          <cell r="E116" t="str">
            <v>1152/64</v>
          </cell>
        </row>
        <row r="117">
          <cell r="A117" t="str">
            <v>JOHNSTON ATOLL</v>
          </cell>
          <cell r="E117" t="str">
            <v>1152/128</v>
          </cell>
        </row>
        <row r="118">
          <cell r="A118" t="str">
            <v>JORDAN</v>
          </cell>
          <cell r="E118" t="str">
            <v>1152/192</v>
          </cell>
        </row>
        <row r="119">
          <cell r="A119" t="str">
            <v>KAZAKHSTAN</v>
          </cell>
          <cell r="E119" t="str">
            <v>1152/256</v>
          </cell>
        </row>
        <row r="120">
          <cell r="A120" t="str">
            <v>KENYA</v>
          </cell>
          <cell r="E120" t="str">
            <v>1152/384</v>
          </cell>
        </row>
        <row r="121">
          <cell r="A121" t="str">
            <v>KIRIBATI</v>
          </cell>
          <cell r="E121" t="str">
            <v>1152/512</v>
          </cell>
        </row>
        <row r="122">
          <cell r="A122" t="str">
            <v>KOREA, NORTH</v>
          </cell>
          <cell r="E122" t="str">
            <v>1152/640</v>
          </cell>
        </row>
        <row r="123">
          <cell r="A123" t="str">
            <v>KOREA, SOUTH</v>
          </cell>
          <cell r="E123" t="str">
            <v>1152/768</v>
          </cell>
        </row>
        <row r="124">
          <cell r="A124" t="str">
            <v>KUWAIT</v>
          </cell>
          <cell r="E124" t="str">
            <v>1152/896</v>
          </cell>
        </row>
        <row r="125">
          <cell r="A125" t="str">
            <v>KYRGYZSTAN</v>
          </cell>
          <cell r="E125" t="str">
            <v>1152/1024</v>
          </cell>
        </row>
        <row r="126">
          <cell r="A126" t="str">
            <v>LAOS</v>
          </cell>
          <cell r="E126" t="str">
            <v>1280/64</v>
          </cell>
        </row>
        <row r="127">
          <cell r="A127" t="str">
            <v>LATVIA</v>
          </cell>
          <cell r="E127" t="str">
            <v>1280/128</v>
          </cell>
        </row>
        <row r="128">
          <cell r="A128" t="str">
            <v>LEBANON</v>
          </cell>
          <cell r="E128" t="str">
            <v>1280/192</v>
          </cell>
        </row>
        <row r="129">
          <cell r="A129" t="str">
            <v>LESOTHO</v>
          </cell>
          <cell r="E129" t="str">
            <v>1280/256</v>
          </cell>
        </row>
        <row r="130">
          <cell r="A130" t="str">
            <v>LIBERIA</v>
          </cell>
          <cell r="E130" t="str">
            <v>1280/384</v>
          </cell>
        </row>
        <row r="131">
          <cell r="A131" t="str">
            <v>LIBYA</v>
          </cell>
          <cell r="E131" t="str">
            <v>1280/512</v>
          </cell>
        </row>
        <row r="132">
          <cell r="A132" t="str">
            <v>LIECHTENSTEIN</v>
          </cell>
          <cell r="E132" t="str">
            <v>1280/640</v>
          </cell>
        </row>
        <row r="133">
          <cell r="A133" t="str">
            <v>LITHUANIA</v>
          </cell>
          <cell r="E133" t="str">
            <v>1280/768</v>
          </cell>
        </row>
        <row r="134">
          <cell r="A134" t="str">
            <v>LUXEMBOURG</v>
          </cell>
          <cell r="E134" t="str">
            <v>1280/896</v>
          </cell>
        </row>
        <row r="135">
          <cell r="A135" t="str">
            <v>MACAO</v>
          </cell>
          <cell r="E135" t="str">
            <v>1280/1024</v>
          </cell>
        </row>
        <row r="136">
          <cell r="A136" t="str">
            <v>MACEDONIA</v>
          </cell>
          <cell r="E136" t="str">
            <v>1408/64</v>
          </cell>
        </row>
        <row r="137">
          <cell r="A137" t="str">
            <v>MADAGASCAR</v>
          </cell>
          <cell r="E137" t="str">
            <v>1408/128</v>
          </cell>
        </row>
        <row r="138">
          <cell r="A138" t="str">
            <v>MALAWI</v>
          </cell>
          <cell r="E138" t="str">
            <v>1408/192</v>
          </cell>
        </row>
        <row r="139">
          <cell r="A139" t="str">
            <v>MALAYSIA</v>
          </cell>
          <cell r="E139" t="str">
            <v>1408/256</v>
          </cell>
        </row>
        <row r="140">
          <cell r="A140" t="str">
            <v>MALDIVES</v>
          </cell>
          <cell r="E140" t="str">
            <v>1408/384</v>
          </cell>
        </row>
        <row r="141">
          <cell r="A141" t="str">
            <v>MALI</v>
          </cell>
          <cell r="E141" t="str">
            <v>1408/512</v>
          </cell>
        </row>
        <row r="142">
          <cell r="A142" t="str">
            <v>MALTA</v>
          </cell>
          <cell r="E142" t="str">
            <v>1408/640</v>
          </cell>
        </row>
        <row r="143">
          <cell r="A143" t="str">
            <v>MANN</v>
          </cell>
          <cell r="E143" t="str">
            <v>1408/768</v>
          </cell>
        </row>
        <row r="144">
          <cell r="A144" t="str">
            <v>MARSHALL ISLANDS</v>
          </cell>
          <cell r="E144" t="str">
            <v>1408/896</v>
          </cell>
        </row>
        <row r="145">
          <cell r="A145" t="str">
            <v>MARTINIQUE</v>
          </cell>
          <cell r="E145" t="str">
            <v>1408/1024</v>
          </cell>
        </row>
        <row r="146">
          <cell r="A146" t="str">
            <v>MAURITANIA</v>
          </cell>
          <cell r="E146" t="str">
            <v>1536/64</v>
          </cell>
        </row>
        <row r="147">
          <cell r="A147" t="str">
            <v>MAURITIUS</v>
          </cell>
          <cell r="E147" t="str">
            <v>1536/128</v>
          </cell>
        </row>
        <row r="148">
          <cell r="A148" t="str">
            <v>MAYOTTE</v>
          </cell>
          <cell r="E148" t="str">
            <v>1536/192</v>
          </cell>
        </row>
        <row r="149">
          <cell r="A149" t="str">
            <v>MEXICO</v>
          </cell>
          <cell r="E149" t="str">
            <v>1536/256</v>
          </cell>
        </row>
        <row r="150">
          <cell r="A150" t="str">
            <v>MICRONESIA</v>
          </cell>
          <cell r="E150" t="str">
            <v>1536/384</v>
          </cell>
        </row>
        <row r="151">
          <cell r="A151" t="str">
            <v>MIDWAY ISLAND</v>
          </cell>
          <cell r="E151" t="str">
            <v>1536/512</v>
          </cell>
        </row>
        <row r="152">
          <cell r="A152" t="str">
            <v>MOLDOVA</v>
          </cell>
          <cell r="E152" t="str">
            <v>1536/640</v>
          </cell>
        </row>
        <row r="153">
          <cell r="A153" t="str">
            <v>MONACO</v>
          </cell>
          <cell r="E153" t="str">
            <v>1536/768</v>
          </cell>
        </row>
        <row r="154">
          <cell r="A154" t="str">
            <v>MONGOLIA</v>
          </cell>
          <cell r="E154" t="str">
            <v>1536/896</v>
          </cell>
        </row>
        <row r="155">
          <cell r="A155" t="str">
            <v>MONTSERRAT</v>
          </cell>
          <cell r="E155" t="str">
            <v>1536/1024</v>
          </cell>
        </row>
        <row r="156">
          <cell r="A156" t="str">
            <v>MOROCCO</v>
          </cell>
          <cell r="E156" t="str">
            <v>1664/64</v>
          </cell>
        </row>
        <row r="157">
          <cell r="A157" t="str">
            <v>MOZAMBIQUE</v>
          </cell>
          <cell r="E157" t="str">
            <v>1664/128</v>
          </cell>
        </row>
        <row r="158">
          <cell r="A158" t="str">
            <v>MYANMAR</v>
          </cell>
          <cell r="E158" t="str">
            <v>1664/192</v>
          </cell>
        </row>
        <row r="159">
          <cell r="A159" t="str">
            <v>NAMIBIA</v>
          </cell>
          <cell r="E159" t="str">
            <v>1664/256</v>
          </cell>
        </row>
        <row r="160">
          <cell r="A160" t="str">
            <v>NAURU</v>
          </cell>
          <cell r="E160" t="str">
            <v>1664/384</v>
          </cell>
        </row>
        <row r="161">
          <cell r="A161" t="str">
            <v>NAVASSA ISLAND</v>
          </cell>
          <cell r="E161" t="str">
            <v>1664/512</v>
          </cell>
        </row>
        <row r="162">
          <cell r="A162" t="str">
            <v>NEPAL</v>
          </cell>
          <cell r="E162" t="str">
            <v>1664/640</v>
          </cell>
        </row>
        <row r="163">
          <cell r="A163" t="str">
            <v>NETHERLANDS</v>
          </cell>
          <cell r="E163" t="str">
            <v>1664/768</v>
          </cell>
        </row>
        <row r="164">
          <cell r="A164" t="str">
            <v>NETHERLANDS ANTILLES</v>
          </cell>
          <cell r="E164" t="str">
            <v>1664/896</v>
          </cell>
        </row>
        <row r="165">
          <cell r="A165" t="str">
            <v>NEW CALEDONIA</v>
          </cell>
          <cell r="E165" t="str">
            <v>1664/1024</v>
          </cell>
        </row>
        <row r="166">
          <cell r="A166" t="str">
            <v>NEW ZEALAND</v>
          </cell>
          <cell r="E166" t="str">
            <v>1792/64</v>
          </cell>
        </row>
        <row r="167">
          <cell r="A167" t="str">
            <v>NICARAGUA</v>
          </cell>
          <cell r="E167" t="str">
            <v>1792/128</v>
          </cell>
        </row>
        <row r="168">
          <cell r="A168" t="str">
            <v>NIGER</v>
          </cell>
          <cell r="E168" t="str">
            <v>1792/192</v>
          </cell>
        </row>
        <row r="169">
          <cell r="A169" t="str">
            <v>NIGERIA</v>
          </cell>
          <cell r="E169" t="str">
            <v>1792/256</v>
          </cell>
        </row>
        <row r="170">
          <cell r="A170" t="str">
            <v>NIUE</v>
          </cell>
          <cell r="E170" t="str">
            <v>1792/384</v>
          </cell>
        </row>
        <row r="171">
          <cell r="A171" t="str">
            <v>NORFOLK ISLAND</v>
          </cell>
          <cell r="E171" t="str">
            <v>1792/512</v>
          </cell>
        </row>
        <row r="172">
          <cell r="A172" t="str">
            <v>NORTHERN MARIANA ISLANDS</v>
          </cell>
          <cell r="E172" t="str">
            <v>1792/640</v>
          </cell>
        </row>
        <row r="173">
          <cell r="A173" t="str">
            <v>NORWAY</v>
          </cell>
          <cell r="E173" t="str">
            <v>1792/768</v>
          </cell>
        </row>
        <row r="174">
          <cell r="A174" t="str">
            <v>OMAN</v>
          </cell>
          <cell r="E174" t="str">
            <v>1792/896</v>
          </cell>
        </row>
        <row r="175">
          <cell r="A175" t="str">
            <v>PAKISTAN</v>
          </cell>
          <cell r="E175" t="str">
            <v>1792/1024</v>
          </cell>
        </row>
        <row r="176">
          <cell r="A176" t="str">
            <v>PALAU</v>
          </cell>
          <cell r="E176" t="str">
            <v>1920/64</v>
          </cell>
        </row>
        <row r="177">
          <cell r="A177" t="str">
            <v>PALESTINIAN TERRITORY</v>
          </cell>
          <cell r="E177" t="str">
            <v xml:space="preserve">1920/128 </v>
          </cell>
        </row>
        <row r="178">
          <cell r="A178" t="str">
            <v>PALMYRA ATOLL</v>
          </cell>
          <cell r="E178" t="str">
            <v>1920/192</v>
          </cell>
        </row>
        <row r="179">
          <cell r="A179" t="str">
            <v>PANAMA</v>
          </cell>
          <cell r="E179" t="str">
            <v>1920/256</v>
          </cell>
        </row>
        <row r="180">
          <cell r="A180" t="str">
            <v>PAPUA NEW GUINEA</v>
          </cell>
          <cell r="E180" t="str">
            <v>1920/384</v>
          </cell>
        </row>
        <row r="181">
          <cell r="A181" t="str">
            <v>PARAGUAY</v>
          </cell>
          <cell r="E181" t="str">
            <v>1920/512</v>
          </cell>
        </row>
        <row r="182">
          <cell r="A182" t="str">
            <v>PERU</v>
          </cell>
          <cell r="E182" t="str">
            <v>1920/640</v>
          </cell>
        </row>
        <row r="183">
          <cell r="A183" t="str">
            <v>PHILIPPINES</v>
          </cell>
          <cell r="E183" t="str">
            <v>1920/768</v>
          </cell>
        </row>
        <row r="184">
          <cell r="A184" t="str">
            <v>PITCAIRN</v>
          </cell>
          <cell r="E184" t="str">
            <v>1920/896</v>
          </cell>
        </row>
        <row r="185">
          <cell r="A185" t="str">
            <v>POLAND</v>
          </cell>
          <cell r="E185" t="str">
            <v>1920/1024</v>
          </cell>
        </row>
        <row r="186">
          <cell r="A186" t="str">
            <v>PORTUGAL</v>
          </cell>
          <cell r="E186" t="str">
            <v>2048/64</v>
          </cell>
        </row>
        <row r="187">
          <cell r="A187" t="str">
            <v>PUERTO RICO</v>
          </cell>
          <cell r="E187" t="str">
            <v>2048/128</v>
          </cell>
        </row>
        <row r="188">
          <cell r="A188" t="str">
            <v>QATAR</v>
          </cell>
          <cell r="E188" t="str">
            <v>2048/192</v>
          </cell>
        </row>
        <row r="189">
          <cell r="A189" t="str">
            <v>REUNION</v>
          </cell>
          <cell r="E189" t="str">
            <v>2048/256</v>
          </cell>
        </row>
        <row r="190">
          <cell r="A190" t="str">
            <v>ROMANIA</v>
          </cell>
          <cell r="E190" t="str">
            <v>2048/384</v>
          </cell>
        </row>
        <row r="191">
          <cell r="A191" t="str">
            <v>RUSSIAN FEDERATION</v>
          </cell>
          <cell r="E191" t="str">
            <v>2048/512</v>
          </cell>
        </row>
        <row r="192">
          <cell r="A192" t="str">
            <v>RWANDA</v>
          </cell>
          <cell r="E192" t="str">
            <v>2048/640</v>
          </cell>
        </row>
        <row r="193">
          <cell r="A193" t="str">
            <v>SAINT HELENA</v>
          </cell>
          <cell r="E193" t="str">
            <v>2048/768</v>
          </cell>
        </row>
        <row r="194">
          <cell r="A194" t="str">
            <v>SAINT KITTS AND NEVIS</v>
          </cell>
          <cell r="E194" t="str">
            <v>2048/896</v>
          </cell>
        </row>
        <row r="195">
          <cell r="A195" t="str">
            <v>SAINT LUCIA</v>
          </cell>
          <cell r="E195" t="str">
            <v>2048/1024</v>
          </cell>
        </row>
        <row r="196">
          <cell r="A196" t="str">
            <v>SAINT PIERRE AND MIQUELON</v>
          </cell>
          <cell r="E196" t="str">
            <v>3072/64</v>
          </cell>
        </row>
        <row r="197">
          <cell r="A197" t="str">
            <v>SAINT VINCENT AND THE GRENADINES</v>
          </cell>
          <cell r="E197" t="str">
            <v>3072/128</v>
          </cell>
        </row>
        <row r="198">
          <cell r="A198" t="str">
            <v>SAMOA</v>
          </cell>
          <cell r="E198" t="str">
            <v>3072/192</v>
          </cell>
        </row>
        <row r="199">
          <cell r="A199" t="str">
            <v>SAN MARINO</v>
          </cell>
          <cell r="E199" t="str">
            <v>3072/256</v>
          </cell>
        </row>
        <row r="200">
          <cell r="A200" t="str">
            <v>SAO TOME AND PRINCIPE</v>
          </cell>
          <cell r="E200" t="str">
            <v>3072/384</v>
          </cell>
        </row>
        <row r="201">
          <cell r="A201" t="str">
            <v>SAUDI ARABIA</v>
          </cell>
          <cell r="E201" t="str">
            <v>3072/512</v>
          </cell>
        </row>
        <row r="202">
          <cell r="A202" t="str">
            <v>SENEGAL</v>
          </cell>
          <cell r="E202" t="str">
            <v>3072/640</v>
          </cell>
        </row>
        <row r="203">
          <cell r="A203" t="str">
            <v>SERBIA AND MONTENEGRO</v>
          </cell>
          <cell r="E203" t="str">
            <v>3072/768</v>
          </cell>
        </row>
        <row r="204">
          <cell r="A204" t="str">
            <v>SEYCHELLES</v>
          </cell>
          <cell r="E204" t="str">
            <v>3072/896</v>
          </cell>
        </row>
        <row r="205">
          <cell r="A205" t="str">
            <v>SIERRA LEONE</v>
          </cell>
          <cell r="E205" t="str">
            <v>3072/1024</v>
          </cell>
        </row>
        <row r="206">
          <cell r="A206" t="str">
            <v>SINGAPORE</v>
          </cell>
          <cell r="E206" t="str">
            <v>4096/64</v>
          </cell>
        </row>
        <row r="207">
          <cell r="A207" t="str">
            <v>SLOVAKIA</v>
          </cell>
          <cell r="E207" t="str">
            <v>4096/128</v>
          </cell>
        </row>
        <row r="208">
          <cell r="A208" t="str">
            <v>SLOVENIA</v>
          </cell>
          <cell r="E208" t="str">
            <v>4096/192</v>
          </cell>
        </row>
        <row r="209">
          <cell r="A209" t="str">
            <v>SOLOMON ISLANDS</v>
          </cell>
          <cell r="E209" t="str">
            <v>4096/256</v>
          </cell>
        </row>
        <row r="210">
          <cell r="A210" t="str">
            <v>SOMALIA</v>
          </cell>
          <cell r="E210" t="str">
            <v>4096/384</v>
          </cell>
        </row>
        <row r="211">
          <cell r="A211" t="str">
            <v>SOUTH AFRICA</v>
          </cell>
          <cell r="E211" t="str">
            <v>4096/512</v>
          </cell>
        </row>
        <row r="212">
          <cell r="A212" t="str">
            <v>SOUTH GEORGIA AND THE SOUTH SANDWICH ISLANDS</v>
          </cell>
          <cell r="E212" t="str">
            <v>4096/640</v>
          </cell>
        </row>
        <row r="213">
          <cell r="A213" t="str">
            <v>SPAIN</v>
          </cell>
          <cell r="E213" t="str">
            <v>4096/768</v>
          </cell>
        </row>
        <row r="214">
          <cell r="A214" t="str">
            <v>SPRATLY ISLANDS</v>
          </cell>
          <cell r="E214" t="str">
            <v>4096/896</v>
          </cell>
        </row>
        <row r="215">
          <cell r="A215" t="str">
            <v>SRI LANKA</v>
          </cell>
          <cell r="E215" t="str">
            <v>4096/1024</v>
          </cell>
        </row>
        <row r="216">
          <cell r="A216" t="str">
            <v>SUDAN</v>
          </cell>
          <cell r="E216" t="str">
            <v>64/64</v>
          </cell>
        </row>
        <row r="217">
          <cell r="A217" t="str">
            <v>SURINAME</v>
          </cell>
          <cell r="E217" t="str">
            <v>128/128</v>
          </cell>
        </row>
        <row r="218">
          <cell r="A218" t="str">
            <v>SVALBARD AND JAN MAYEN</v>
          </cell>
          <cell r="E218" t="str">
            <v>256/256</v>
          </cell>
        </row>
        <row r="219">
          <cell r="A219" t="str">
            <v>SWAZILAND</v>
          </cell>
          <cell r="E219" t="str">
            <v>384/384</v>
          </cell>
        </row>
        <row r="220">
          <cell r="A220" t="str">
            <v>SWEDEN</v>
          </cell>
          <cell r="E220" t="str">
            <v>512/512</v>
          </cell>
        </row>
        <row r="221">
          <cell r="A221" t="str">
            <v>SWITZERLAND</v>
          </cell>
          <cell r="E221" t="str">
            <v>768/768</v>
          </cell>
        </row>
        <row r="222">
          <cell r="A222" t="str">
            <v>SYRIA</v>
          </cell>
          <cell r="E222" t="str">
            <v>896/896</v>
          </cell>
        </row>
        <row r="223">
          <cell r="A223" t="str">
            <v>TAIWAN</v>
          </cell>
          <cell r="E223" t="str">
            <v>1024/1024</v>
          </cell>
        </row>
        <row r="224">
          <cell r="A224" t="str">
            <v>TAJIKISTAN</v>
          </cell>
        </row>
        <row r="225">
          <cell r="A225" t="str">
            <v>TANZANIA</v>
          </cell>
        </row>
        <row r="226">
          <cell r="A226" t="str">
            <v>THAILAND</v>
          </cell>
        </row>
        <row r="227">
          <cell r="A227" t="str">
            <v>TOGO</v>
          </cell>
        </row>
        <row r="228">
          <cell r="A228" t="str">
            <v>TOKELAU</v>
          </cell>
        </row>
        <row r="229">
          <cell r="A229" t="str">
            <v>TONGA</v>
          </cell>
        </row>
        <row r="230">
          <cell r="A230" t="str">
            <v>TRINIDAD AND TOBAGO</v>
          </cell>
        </row>
        <row r="231">
          <cell r="A231" t="str">
            <v>TRISTAN DA CUNHA</v>
          </cell>
        </row>
        <row r="232">
          <cell r="A232" t="str">
            <v>TROMELIN ISLAND</v>
          </cell>
        </row>
        <row r="233">
          <cell r="A233" t="str">
            <v>TUNISIA</v>
          </cell>
        </row>
        <row r="234">
          <cell r="A234" t="str">
            <v>TURKEY</v>
          </cell>
        </row>
        <row r="235">
          <cell r="A235" t="str">
            <v>TURKMENISTAN</v>
          </cell>
        </row>
        <row r="236">
          <cell r="A236" t="str">
            <v>TURKS AND CAICOS ISLANDS</v>
          </cell>
        </row>
        <row r="237">
          <cell r="A237" t="str">
            <v>TUVALU</v>
          </cell>
        </row>
        <row r="238">
          <cell r="A238" t="str">
            <v>UGANDA</v>
          </cell>
        </row>
        <row r="239">
          <cell r="A239" t="str">
            <v>UKRAINE</v>
          </cell>
        </row>
        <row r="240">
          <cell r="A240" t="str">
            <v>UNITED ARAB EMIRATES</v>
          </cell>
        </row>
        <row r="241">
          <cell r="A241" t="str">
            <v>UNITED KINGDOM</v>
          </cell>
        </row>
        <row r="242">
          <cell r="A242" t="str">
            <v>UNITED STATES</v>
          </cell>
        </row>
        <row r="243">
          <cell r="A243" t="str">
            <v>URUGUAY</v>
          </cell>
        </row>
        <row r="244">
          <cell r="A244" t="str">
            <v>US VIRGIN ISLANDS</v>
          </cell>
        </row>
        <row r="245">
          <cell r="A245" t="str">
            <v>UZBEKISTAN</v>
          </cell>
        </row>
        <row r="246">
          <cell r="A246" t="str">
            <v>VANUATU</v>
          </cell>
        </row>
        <row r="247">
          <cell r="A247" t="str">
            <v>VATICAN CITY</v>
          </cell>
        </row>
        <row r="248">
          <cell r="A248" t="str">
            <v>VENEZUELA</v>
          </cell>
        </row>
        <row r="249">
          <cell r="A249" t="str">
            <v>VIETNAM</v>
          </cell>
        </row>
        <row r="250">
          <cell r="A250" t="str">
            <v>WAKE ISLAND</v>
          </cell>
        </row>
        <row r="251">
          <cell r="A251" t="str">
            <v>WALLIS AND FUTUNA</v>
          </cell>
        </row>
        <row r="252">
          <cell r="A252" t="str">
            <v>WESTERN SAHARA</v>
          </cell>
        </row>
        <row r="253">
          <cell r="A253" t="str">
            <v>YEMEN</v>
          </cell>
        </row>
        <row r="254">
          <cell r="A254" t="str">
            <v>ZAMBIA</v>
          </cell>
        </row>
        <row r="255">
          <cell r="A255" t="str">
            <v>ZIMBABWE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showGridLines="0" workbookViewId="0">
      <selection activeCell="C21" sqref="C21"/>
    </sheetView>
  </sheetViews>
  <sheetFormatPr defaultColWidth="9" defaultRowHeight="13.8"/>
  <cols>
    <col min="1" max="1" width="9" style="1"/>
    <col min="2" max="2" width="14.21875" style="1" customWidth="1"/>
    <col min="3" max="3" width="9" style="1"/>
    <col min="4" max="4" width="15" style="1" customWidth="1"/>
    <col min="5" max="5" width="32.44140625" style="1" customWidth="1"/>
    <col min="6" max="6" width="23.88671875" style="1" customWidth="1"/>
    <col min="7" max="7" width="20.44140625" style="1" customWidth="1"/>
    <col min="8" max="8" width="26.77734375" style="1" customWidth="1"/>
    <col min="9" max="16384" width="9" style="1"/>
  </cols>
  <sheetData>
    <row r="1" spans="1:8">
      <c r="B1" s="19"/>
      <c r="C1" s="19"/>
    </row>
    <row r="2" spans="1:8" ht="22.2">
      <c r="A2" s="15"/>
      <c r="B2" s="16" t="s">
        <v>11</v>
      </c>
      <c r="C2" s="15"/>
      <c r="D2" s="15"/>
      <c r="E2" s="15"/>
      <c r="F2" s="15"/>
      <c r="G2" s="15"/>
    </row>
    <row r="3" spans="1:8">
      <c r="A3" s="15"/>
      <c r="B3" s="17" t="s">
        <v>33</v>
      </c>
      <c r="C3" s="50">
        <v>1.2</v>
      </c>
      <c r="D3" s="18"/>
      <c r="E3" s="15"/>
      <c r="F3" s="15"/>
      <c r="G3" s="15"/>
    </row>
    <row r="4" spans="1:8">
      <c r="A4" s="15"/>
      <c r="B4" s="17" t="s">
        <v>20</v>
      </c>
      <c r="C4" s="3" t="s">
        <v>122</v>
      </c>
      <c r="D4" s="3"/>
      <c r="E4" s="15"/>
      <c r="F4" s="15"/>
      <c r="G4" s="15"/>
    </row>
    <row r="5" spans="1:8" ht="14.4" thickBot="1">
      <c r="A5" s="15"/>
      <c r="B5" s="17"/>
      <c r="C5" s="18"/>
      <c r="D5" s="18"/>
      <c r="E5" s="15"/>
      <c r="F5" s="15"/>
      <c r="G5" s="15"/>
    </row>
    <row r="6" spans="1:8" ht="14.25" customHeight="1" thickBot="1">
      <c r="A6" s="15"/>
      <c r="B6" s="17" t="s">
        <v>34</v>
      </c>
      <c r="C6" s="129" t="s">
        <v>121</v>
      </c>
      <c r="D6" s="129"/>
      <c r="E6" s="130"/>
      <c r="F6" s="15"/>
      <c r="G6" s="15"/>
    </row>
    <row r="7" spans="1:8">
      <c r="A7" s="15"/>
      <c r="B7" s="17" t="s">
        <v>35</v>
      </c>
      <c r="C7" s="129" t="s">
        <v>123</v>
      </c>
      <c r="D7" s="129"/>
      <c r="E7" s="130"/>
      <c r="F7" s="15"/>
      <c r="G7" s="15"/>
    </row>
    <row r="8" spans="1:8">
      <c r="A8" s="15"/>
      <c r="B8" s="17"/>
      <c r="C8" s="15"/>
      <c r="D8" s="15"/>
      <c r="E8" s="15"/>
      <c r="F8" s="15"/>
      <c r="G8" s="15"/>
    </row>
    <row r="9" spans="1:8">
      <c r="A9" s="15"/>
      <c r="B9" s="8"/>
      <c r="C9" s="8"/>
      <c r="D9" s="8"/>
      <c r="E9" s="8"/>
      <c r="F9" s="15"/>
      <c r="G9" s="15"/>
    </row>
    <row r="10" spans="1:8">
      <c r="B10" s="2" t="s">
        <v>28</v>
      </c>
    </row>
    <row r="11" spans="1:8" s="24" customFormat="1" ht="26.4">
      <c r="B11" s="39" t="s">
        <v>16</v>
      </c>
      <c r="C11" s="40" t="s">
        <v>29</v>
      </c>
      <c r="D11" s="40" t="s">
        <v>12</v>
      </c>
      <c r="E11" s="40" t="s">
        <v>13</v>
      </c>
      <c r="F11" s="40" t="s">
        <v>19</v>
      </c>
      <c r="G11" s="41" t="s">
        <v>18</v>
      </c>
      <c r="H11" s="59" t="s">
        <v>30</v>
      </c>
    </row>
    <row r="12" spans="1:8" s="24" customFormat="1">
      <c r="B12" s="26">
        <v>43779</v>
      </c>
      <c r="C12" s="29" t="s">
        <v>38</v>
      </c>
      <c r="D12" s="27"/>
      <c r="E12" s="28" t="s">
        <v>17</v>
      </c>
      <c r="F12" s="56" t="s">
        <v>132</v>
      </c>
      <c r="G12" s="58"/>
      <c r="H12" s="60"/>
    </row>
    <row r="13" spans="1:8" s="24" customFormat="1">
      <c r="B13" s="62">
        <v>43782</v>
      </c>
      <c r="C13" s="29" t="s">
        <v>47</v>
      </c>
      <c r="D13" s="27"/>
      <c r="E13" s="28" t="s">
        <v>48</v>
      </c>
      <c r="F13" s="56" t="s">
        <v>132</v>
      </c>
      <c r="G13" s="61"/>
      <c r="H13" s="60"/>
    </row>
    <row r="14" spans="1:8" s="24" customFormat="1">
      <c r="B14" s="62">
        <v>43783</v>
      </c>
      <c r="C14" s="29" t="s">
        <v>49</v>
      </c>
      <c r="D14" s="27"/>
      <c r="E14" s="28" t="s">
        <v>48</v>
      </c>
      <c r="F14" s="56" t="s">
        <v>132</v>
      </c>
      <c r="G14" s="61"/>
      <c r="H14" s="60"/>
    </row>
    <row r="15" spans="1:8" s="25" customFormat="1" ht="13.2">
      <c r="B15" s="26">
        <v>43779</v>
      </c>
      <c r="C15" s="29" t="s">
        <v>124</v>
      </c>
      <c r="D15" s="27"/>
      <c r="E15" s="28" t="s">
        <v>48</v>
      </c>
      <c r="F15" s="56" t="s">
        <v>132</v>
      </c>
      <c r="G15" s="61"/>
      <c r="H15" s="60"/>
    </row>
    <row r="16" spans="1:8" s="25" customFormat="1" ht="13.2">
      <c r="B16" s="26">
        <v>43785</v>
      </c>
      <c r="C16" s="29" t="s">
        <v>133</v>
      </c>
      <c r="D16" s="30"/>
      <c r="E16" s="28" t="s">
        <v>48</v>
      </c>
      <c r="F16" s="56" t="s">
        <v>132</v>
      </c>
      <c r="G16" s="30"/>
      <c r="H16" s="31"/>
    </row>
    <row r="17" spans="2:8" s="24" customFormat="1">
      <c r="B17" s="26"/>
      <c r="C17" s="29"/>
      <c r="D17" s="27"/>
      <c r="E17" s="30"/>
      <c r="F17" s="30"/>
      <c r="G17" s="30"/>
      <c r="H17" s="34"/>
    </row>
    <row r="18" spans="2:8" s="24" customFormat="1">
      <c r="B18" s="32"/>
      <c r="C18" s="33"/>
      <c r="D18" s="30"/>
      <c r="E18" s="30"/>
      <c r="F18" s="30"/>
      <c r="G18" s="30"/>
      <c r="H18" s="31"/>
    </row>
    <row r="19" spans="2:8" s="24" customFormat="1">
      <c r="B19" s="32"/>
      <c r="C19" s="33"/>
      <c r="D19" s="30"/>
      <c r="E19" s="30"/>
      <c r="F19" s="30"/>
      <c r="G19" s="30"/>
      <c r="H19" s="31"/>
    </row>
    <row r="20" spans="2:8" s="24" customFormat="1">
      <c r="B20" s="32"/>
      <c r="C20" s="33"/>
      <c r="D20" s="30"/>
      <c r="E20" s="30"/>
      <c r="F20" s="30"/>
      <c r="G20" s="30"/>
      <c r="H20" s="31"/>
    </row>
    <row r="21" spans="2:8" s="24" customFormat="1">
      <c r="B21" s="32"/>
      <c r="C21" s="33"/>
      <c r="D21" s="30"/>
      <c r="E21" s="30"/>
      <c r="F21" s="30"/>
      <c r="G21" s="30"/>
      <c r="H21" s="31"/>
    </row>
    <row r="22" spans="2:8" s="24" customFormat="1">
      <c r="B22" s="32"/>
      <c r="C22" s="33"/>
      <c r="D22" s="30"/>
      <c r="E22" s="30"/>
      <c r="F22" s="30"/>
      <c r="G22" s="30"/>
      <c r="H22" s="31"/>
    </row>
    <row r="23" spans="2:8" s="24" customFormat="1">
      <c r="B23" s="32"/>
      <c r="C23" s="33"/>
      <c r="D23" s="30"/>
      <c r="E23" s="30"/>
      <c r="F23" s="30"/>
      <c r="G23" s="30"/>
      <c r="H23" s="31"/>
    </row>
    <row r="24" spans="2:8" s="24" customFormat="1">
      <c r="B24" s="35"/>
      <c r="C24" s="36"/>
      <c r="D24" s="37"/>
      <c r="E24" s="37"/>
      <c r="F24" s="37"/>
      <c r="G24" s="37"/>
      <c r="H24" s="38"/>
    </row>
  </sheetData>
  <mergeCells count="2">
    <mergeCell ref="C6:E6"/>
    <mergeCell ref="C7:E7"/>
  </mergeCells>
  <phoneticPr fontId="0"/>
  <pageMargins left="0.37" right="0.47" top="0.5" bottom="0.38" header="0.5" footer="0.17"/>
  <pageSetup paperSize="9" orientation="landscape" horizontalDpi="96" verticalDpi="96" r:id="rId1"/>
  <headerFooter alignWithMargins="0">
    <oddFooter>&amp;L&amp;"Tahoma,Regular"&amp;8 02ae-BM/PM/HDCV/FSOFT v1/0&amp;R&amp;"Tahoma,Regular"&amp;10&amp;P/&amp;N</oddFooter>
  </headerFooter>
  <ignoredErrors>
    <ignoredError sqref="C12:C1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174"/>
  <sheetViews>
    <sheetView tabSelected="1" topLeftCell="A49" workbookViewId="0">
      <selection activeCell="J53" sqref="J53"/>
    </sheetView>
  </sheetViews>
  <sheetFormatPr defaultColWidth="8.88671875" defaultRowHeight="15.6" outlineLevelRow="1"/>
  <cols>
    <col min="1" max="1" width="15.77734375" style="65" customWidth="1"/>
    <col min="2" max="2" width="20.77734375" style="100" customWidth="1"/>
    <col min="3" max="3" width="26.44140625" style="65" customWidth="1"/>
    <col min="4" max="6" width="10.77734375" style="65" customWidth="1"/>
    <col min="7" max="7" width="0.5546875" style="65" hidden="1" customWidth="1"/>
    <col min="8" max="8" width="12.33203125" style="65" customWidth="1"/>
    <col min="9" max="9" width="7" style="101" bestFit="1" customWidth="1"/>
    <col min="10" max="10" width="19.109375" style="101" customWidth="1"/>
    <col min="11" max="16384" width="8.88671875" style="65"/>
  </cols>
  <sheetData>
    <row r="1" spans="1:11" s="64" customFormat="1">
      <c r="A1" s="66" t="s">
        <v>11</v>
      </c>
      <c r="B1" s="151"/>
      <c r="C1" s="151"/>
      <c r="D1" s="151"/>
      <c r="E1" s="67"/>
      <c r="F1" s="67"/>
      <c r="G1" s="67"/>
      <c r="H1" s="67"/>
      <c r="I1" s="68"/>
      <c r="J1" s="68"/>
      <c r="K1" s="63"/>
    </row>
    <row r="2" spans="1:11" s="64" customFormat="1" ht="16.2" thickBot="1">
      <c r="A2" s="63"/>
      <c r="B2" s="152"/>
      <c r="C2" s="152"/>
      <c r="D2" s="152"/>
      <c r="E2" s="67"/>
      <c r="F2" s="67"/>
      <c r="G2" s="67"/>
      <c r="H2" s="67"/>
      <c r="I2" s="68"/>
      <c r="J2" s="68"/>
      <c r="K2" s="63"/>
    </row>
    <row r="3" spans="1:11" s="64" customFormat="1" ht="31.2">
      <c r="A3" s="69" t="s">
        <v>52</v>
      </c>
      <c r="B3" s="159" t="str">
        <f>Cover!C6</f>
        <v>Quản lí nhà hàng</v>
      </c>
      <c r="C3" s="159"/>
      <c r="D3" s="160"/>
      <c r="E3" s="70"/>
      <c r="F3" s="70"/>
      <c r="G3" s="70"/>
      <c r="H3" s="158"/>
      <c r="I3" s="158"/>
      <c r="J3" s="158"/>
      <c r="K3" s="63"/>
    </row>
    <row r="4" spans="1:11" s="64" customFormat="1" ht="31.2">
      <c r="A4" s="71" t="s">
        <v>53</v>
      </c>
      <c r="B4" s="161" t="s">
        <v>50</v>
      </c>
      <c r="C4" s="162"/>
      <c r="D4" s="163"/>
      <c r="E4" s="70"/>
      <c r="F4" s="70"/>
      <c r="G4" s="70"/>
      <c r="H4" s="158"/>
      <c r="I4" s="158"/>
      <c r="J4" s="158"/>
      <c r="K4" s="63"/>
    </row>
    <row r="5" spans="1:11" s="74" customFormat="1" ht="31.2">
      <c r="A5" s="71" t="s">
        <v>31</v>
      </c>
      <c r="B5" s="154" t="s">
        <v>51</v>
      </c>
      <c r="C5" s="155"/>
      <c r="D5" s="156"/>
      <c r="E5" s="72"/>
      <c r="F5" s="72"/>
      <c r="G5" s="72"/>
      <c r="H5" s="157"/>
      <c r="I5" s="157"/>
      <c r="J5" s="157"/>
      <c r="K5" s="73"/>
    </row>
    <row r="6" spans="1:11" s="64" customFormat="1">
      <c r="A6" s="75" t="s">
        <v>36</v>
      </c>
      <c r="B6" s="76">
        <f>COUNTIF(I12:I57,"Pass")-7</f>
        <v>30</v>
      </c>
      <c r="C6" s="77" t="s">
        <v>37</v>
      </c>
      <c r="D6" s="78">
        <f>COUNTIF(I10:I773,"Pending")</f>
        <v>0</v>
      </c>
      <c r="E6" s="79"/>
      <c r="F6" s="79"/>
      <c r="G6" s="79"/>
      <c r="H6" s="158"/>
      <c r="I6" s="158"/>
      <c r="J6" s="158"/>
      <c r="K6" s="63"/>
    </row>
    <row r="7" spans="1:11" s="64" customFormat="1" ht="16.2" thickBot="1">
      <c r="A7" s="80" t="s">
        <v>9</v>
      </c>
      <c r="B7" s="81">
        <f>COUNTIF(I12:I57,"Fail")</f>
        <v>2</v>
      </c>
      <c r="C7" s="82" t="s">
        <v>131</v>
      </c>
      <c r="D7" s="83">
        <f>COUNTA(A12:A57) -7</f>
        <v>39</v>
      </c>
      <c r="E7" s="84"/>
      <c r="F7" s="84"/>
      <c r="G7" s="84"/>
      <c r="H7" s="158"/>
      <c r="I7" s="158"/>
      <c r="J7" s="158"/>
      <c r="K7" s="63"/>
    </row>
    <row r="8" spans="1:11" s="64" customFormat="1">
      <c r="A8" s="153"/>
      <c r="B8" s="153"/>
      <c r="C8" s="153"/>
      <c r="D8" s="153"/>
      <c r="E8" s="79"/>
      <c r="F8" s="79"/>
      <c r="G8" s="79"/>
      <c r="H8" s="79"/>
      <c r="I8" s="85"/>
      <c r="J8" s="85"/>
      <c r="K8" s="63"/>
    </row>
    <row r="9" spans="1:11" s="64" customFormat="1" ht="15.6" customHeight="1">
      <c r="A9" s="141" t="s">
        <v>32</v>
      </c>
      <c r="B9" s="143" t="s">
        <v>125</v>
      </c>
      <c r="C9" s="141" t="s">
        <v>126</v>
      </c>
      <c r="D9" s="145" t="s">
        <v>127</v>
      </c>
      <c r="E9" s="146"/>
      <c r="F9" s="146"/>
      <c r="G9" s="147"/>
      <c r="H9" s="164" t="s">
        <v>128</v>
      </c>
      <c r="I9" s="142" t="s">
        <v>129</v>
      </c>
      <c r="J9" s="142" t="s">
        <v>130</v>
      </c>
      <c r="K9" s="63"/>
    </row>
    <row r="10" spans="1:11" s="87" customFormat="1">
      <c r="A10" s="142"/>
      <c r="B10" s="144"/>
      <c r="C10" s="142"/>
      <c r="D10" s="148"/>
      <c r="E10" s="149"/>
      <c r="F10" s="149"/>
      <c r="G10" s="150"/>
      <c r="H10" s="148"/>
      <c r="I10" s="142"/>
      <c r="J10" s="142"/>
      <c r="K10" s="86"/>
    </row>
    <row r="11" spans="1:11">
      <c r="A11" s="165"/>
      <c r="B11" s="165"/>
      <c r="C11" s="165"/>
      <c r="D11" s="165"/>
      <c r="E11" s="165"/>
      <c r="F11" s="165"/>
      <c r="G11" s="165"/>
      <c r="H11" s="165"/>
      <c r="I11" s="165"/>
      <c r="J11" s="166"/>
    </row>
    <row r="12" spans="1:11" s="88" customFormat="1">
      <c r="A12" s="136" t="s">
        <v>54</v>
      </c>
      <c r="B12" s="137"/>
      <c r="C12" s="137"/>
      <c r="D12" s="137"/>
      <c r="E12" s="137"/>
      <c r="F12" s="137"/>
      <c r="G12" s="137"/>
      <c r="H12" s="137"/>
      <c r="I12" s="137"/>
      <c r="J12" s="138"/>
    </row>
    <row r="13" spans="1:11" s="88" customFormat="1" ht="62.4" outlineLevel="1">
      <c r="A13" s="183" t="s">
        <v>2</v>
      </c>
      <c r="B13" s="109" t="s">
        <v>55</v>
      </c>
      <c r="C13" s="89" t="s">
        <v>63</v>
      </c>
      <c r="D13" s="135" t="s">
        <v>191</v>
      </c>
      <c r="E13" s="134"/>
      <c r="F13" s="134"/>
      <c r="G13" s="90"/>
      <c r="H13" s="102">
        <v>43779</v>
      </c>
      <c r="I13" s="89" t="s">
        <v>36</v>
      </c>
      <c r="J13" s="91"/>
    </row>
    <row r="14" spans="1:11" s="88" customFormat="1" ht="93.6" outlineLevel="1">
      <c r="A14" s="183" t="s">
        <v>3</v>
      </c>
      <c r="B14" s="103" t="s">
        <v>56</v>
      </c>
      <c r="C14" s="106" t="s">
        <v>64</v>
      </c>
      <c r="D14" s="135" t="s">
        <v>192</v>
      </c>
      <c r="E14" s="134"/>
      <c r="F14" s="134"/>
      <c r="G14" s="90"/>
      <c r="H14" s="102">
        <v>43779</v>
      </c>
      <c r="I14" s="89" t="s">
        <v>36</v>
      </c>
      <c r="J14" s="91"/>
    </row>
    <row r="15" spans="1:11" s="88" customFormat="1" ht="93.6" outlineLevel="1">
      <c r="A15" s="183" t="s">
        <v>4</v>
      </c>
      <c r="B15" s="103" t="s">
        <v>57</v>
      </c>
      <c r="C15" s="104" t="s">
        <v>66</v>
      </c>
      <c r="D15" s="135" t="s">
        <v>193</v>
      </c>
      <c r="E15" s="134"/>
      <c r="F15" s="134"/>
      <c r="G15" s="90"/>
      <c r="H15" s="102">
        <v>43779</v>
      </c>
      <c r="I15" s="89" t="s">
        <v>36</v>
      </c>
      <c r="J15" s="91"/>
    </row>
    <row r="16" spans="1:11" s="88" customFormat="1" ht="93.6" outlineLevel="1">
      <c r="A16" s="183" t="s">
        <v>5</v>
      </c>
      <c r="B16" s="103" t="s">
        <v>58</v>
      </c>
      <c r="C16" s="92" t="s">
        <v>184</v>
      </c>
      <c r="D16" s="135" t="s">
        <v>194</v>
      </c>
      <c r="E16" s="134"/>
      <c r="F16" s="134"/>
      <c r="G16" s="90"/>
      <c r="H16" s="105">
        <v>43779</v>
      </c>
      <c r="I16" s="89" t="s">
        <v>36</v>
      </c>
      <c r="J16" s="91"/>
    </row>
    <row r="17" spans="1:14" s="88" customFormat="1" ht="93.6" outlineLevel="1">
      <c r="A17" s="183" t="s">
        <v>6</v>
      </c>
      <c r="B17" s="103" t="s">
        <v>59</v>
      </c>
      <c r="C17" s="92" t="s">
        <v>67</v>
      </c>
      <c r="D17" s="135" t="s">
        <v>195</v>
      </c>
      <c r="E17" s="134"/>
      <c r="F17" s="134"/>
      <c r="G17" s="90"/>
      <c r="H17" s="105">
        <v>43779</v>
      </c>
      <c r="I17" s="89" t="s">
        <v>36</v>
      </c>
      <c r="J17" s="91"/>
    </row>
    <row r="18" spans="1:14" s="88" customFormat="1" ht="93.6" outlineLevel="1">
      <c r="A18" s="183" t="s">
        <v>7</v>
      </c>
      <c r="B18" s="103" t="s">
        <v>58</v>
      </c>
      <c r="C18" s="92" t="s">
        <v>185</v>
      </c>
      <c r="D18" s="135" t="s">
        <v>194</v>
      </c>
      <c r="E18" s="134"/>
      <c r="F18" s="134"/>
      <c r="G18" s="90"/>
      <c r="H18" s="105">
        <v>43779</v>
      </c>
      <c r="I18" s="127" t="s">
        <v>36</v>
      </c>
      <c r="J18" s="91"/>
    </row>
    <row r="19" spans="1:14" s="88" customFormat="1" ht="93.6" outlineLevel="1">
      <c r="A19" s="183" t="s">
        <v>8</v>
      </c>
      <c r="B19" s="103" t="s">
        <v>60</v>
      </c>
      <c r="C19" s="92" t="s">
        <v>65</v>
      </c>
      <c r="D19" s="167" t="s">
        <v>196</v>
      </c>
      <c r="E19" s="134"/>
      <c r="F19" s="134"/>
      <c r="G19" s="90"/>
      <c r="H19" s="105">
        <v>43779</v>
      </c>
      <c r="I19" s="89" t="s">
        <v>36</v>
      </c>
      <c r="J19" s="91"/>
    </row>
    <row r="20" spans="1:14" s="88" customFormat="1">
      <c r="A20" s="136" t="s">
        <v>61</v>
      </c>
      <c r="B20" s="137"/>
      <c r="C20" s="137"/>
      <c r="D20" s="137"/>
      <c r="E20" s="137"/>
      <c r="F20" s="137"/>
      <c r="G20" s="137"/>
      <c r="H20" s="137"/>
      <c r="I20" s="137"/>
      <c r="J20" s="138"/>
    </row>
    <row r="21" spans="1:14" s="95" customFormat="1" ht="46.8" outlineLevel="1">
      <c r="A21" s="183" t="s">
        <v>39</v>
      </c>
      <c r="B21" s="110" t="s">
        <v>62</v>
      </c>
      <c r="C21" s="94" t="s">
        <v>68</v>
      </c>
      <c r="D21" s="135" t="s">
        <v>201</v>
      </c>
      <c r="E21" s="134"/>
      <c r="F21" s="134"/>
      <c r="H21" s="105">
        <v>43779</v>
      </c>
      <c r="I21" s="96" t="s">
        <v>36</v>
      </c>
      <c r="J21" s="93"/>
    </row>
    <row r="22" spans="1:14" s="95" customFormat="1" ht="46.8" outlineLevel="1">
      <c r="A22" s="183" t="s">
        <v>40</v>
      </c>
      <c r="B22" s="110" t="s">
        <v>69</v>
      </c>
      <c r="C22" s="94" t="s">
        <v>70</v>
      </c>
      <c r="D22" s="135" t="s">
        <v>200</v>
      </c>
      <c r="E22" s="134"/>
      <c r="F22" s="134"/>
      <c r="H22" s="105">
        <v>43779</v>
      </c>
      <c r="I22" s="96" t="s">
        <v>36</v>
      </c>
      <c r="J22" s="93"/>
    </row>
    <row r="23" spans="1:14" s="95" customFormat="1" ht="109.2" outlineLevel="1">
      <c r="A23" s="183" t="s">
        <v>41</v>
      </c>
      <c r="B23" s="110" t="s">
        <v>76</v>
      </c>
      <c r="C23" s="94" t="s">
        <v>74</v>
      </c>
      <c r="D23" s="135" t="s">
        <v>199</v>
      </c>
      <c r="E23" s="134"/>
      <c r="F23" s="134"/>
      <c r="H23" s="105">
        <v>43779</v>
      </c>
      <c r="I23" s="96" t="s">
        <v>36</v>
      </c>
      <c r="J23" s="97"/>
      <c r="K23" s="98"/>
      <c r="L23" s="98"/>
      <c r="M23" s="98"/>
      <c r="N23" s="98"/>
    </row>
    <row r="24" spans="1:14" s="95" customFormat="1" ht="78" outlineLevel="1">
      <c r="A24" s="183" t="s">
        <v>42</v>
      </c>
      <c r="B24" s="110" t="s">
        <v>71</v>
      </c>
      <c r="C24" s="94" t="s">
        <v>73</v>
      </c>
      <c r="D24" s="135" t="s">
        <v>198</v>
      </c>
      <c r="E24" s="134"/>
      <c r="F24" s="134"/>
      <c r="H24" s="105">
        <v>43779</v>
      </c>
      <c r="I24" s="96" t="s">
        <v>36</v>
      </c>
      <c r="J24" s="93"/>
    </row>
    <row r="25" spans="1:14" s="95" customFormat="1" ht="78" outlineLevel="1">
      <c r="A25" s="183" t="s">
        <v>43</v>
      </c>
      <c r="B25" s="110" t="s">
        <v>72</v>
      </c>
      <c r="C25" s="94" t="s">
        <v>75</v>
      </c>
      <c r="D25" s="133" t="s">
        <v>197</v>
      </c>
      <c r="E25" s="134"/>
      <c r="F25" s="134"/>
      <c r="H25" s="105">
        <v>43779</v>
      </c>
      <c r="I25" s="96" t="s">
        <v>36</v>
      </c>
      <c r="J25" s="93"/>
    </row>
    <row r="26" spans="1:14" s="88" customFormat="1" outlineLevel="1">
      <c r="A26" s="136" t="s">
        <v>77</v>
      </c>
      <c r="B26" s="137"/>
      <c r="C26" s="137"/>
      <c r="D26" s="137"/>
      <c r="E26" s="137"/>
      <c r="F26" s="137"/>
      <c r="G26" s="137"/>
      <c r="H26" s="137"/>
      <c r="I26" s="137"/>
      <c r="J26" s="138"/>
    </row>
    <row r="27" spans="1:14" s="95" customFormat="1" ht="62.4" outlineLevel="1">
      <c r="A27" s="182" t="s">
        <v>44</v>
      </c>
      <c r="B27" s="181" t="s">
        <v>150</v>
      </c>
      <c r="C27" s="108" t="s">
        <v>79</v>
      </c>
      <c r="D27" s="135" t="s">
        <v>80</v>
      </c>
      <c r="E27" s="134"/>
      <c r="F27" s="134"/>
      <c r="H27" s="105">
        <v>43779</v>
      </c>
      <c r="I27" s="96" t="s">
        <v>36</v>
      </c>
      <c r="J27" s="93"/>
    </row>
    <row r="28" spans="1:14" s="95" customFormat="1" ht="46.8" outlineLevel="1">
      <c r="A28" s="182" t="s">
        <v>45</v>
      </c>
      <c r="B28" s="181" t="s">
        <v>150</v>
      </c>
      <c r="C28" s="94" t="s">
        <v>81</v>
      </c>
      <c r="D28" s="133" t="s">
        <v>78</v>
      </c>
      <c r="E28" s="134"/>
      <c r="F28" s="134"/>
      <c r="H28" s="105">
        <v>43779</v>
      </c>
      <c r="I28" s="96" t="s">
        <v>36</v>
      </c>
      <c r="J28" s="93"/>
    </row>
    <row r="29" spans="1:14" s="95" customFormat="1" ht="46.8" outlineLevel="1">
      <c r="A29" s="182" t="s">
        <v>46</v>
      </c>
      <c r="B29" s="181" t="s">
        <v>150</v>
      </c>
      <c r="C29" s="94" t="s">
        <v>183</v>
      </c>
      <c r="D29" s="133" t="s">
        <v>78</v>
      </c>
      <c r="E29" s="134"/>
      <c r="F29" s="134"/>
      <c r="H29" s="105">
        <v>43779</v>
      </c>
      <c r="I29" s="96" t="s">
        <v>36</v>
      </c>
      <c r="J29" s="93"/>
    </row>
    <row r="30" spans="1:14" s="95" customFormat="1" ht="46.8" outlineLevel="1">
      <c r="A30" s="182" t="s">
        <v>0</v>
      </c>
      <c r="B30" s="181" t="s">
        <v>151</v>
      </c>
      <c r="C30" s="94" t="s">
        <v>82</v>
      </c>
      <c r="D30" s="133" t="s">
        <v>83</v>
      </c>
      <c r="E30" s="134"/>
      <c r="F30" s="134"/>
      <c r="H30" s="105">
        <v>43779</v>
      </c>
      <c r="I30" s="96" t="s">
        <v>36</v>
      </c>
      <c r="J30" s="93"/>
    </row>
    <row r="31" spans="1:14" s="95" customFormat="1" ht="78" outlineLevel="1">
      <c r="A31" s="182" t="s">
        <v>1</v>
      </c>
      <c r="B31" s="181" t="s">
        <v>84</v>
      </c>
      <c r="C31" s="94" t="s">
        <v>85</v>
      </c>
      <c r="D31" s="139" t="s">
        <v>86</v>
      </c>
      <c r="E31" s="140"/>
      <c r="F31" s="140"/>
      <c r="H31" s="105">
        <v>43779</v>
      </c>
      <c r="I31" s="96" t="s">
        <v>36</v>
      </c>
      <c r="J31" s="93"/>
    </row>
    <row r="32" spans="1:14" s="95" customFormat="1" ht="30" customHeight="1" outlineLevel="1">
      <c r="A32" s="182" t="s">
        <v>96</v>
      </c>
      <c r="B32" s="181" t="s">
        <v>84</v>
      </c>
      <c r="C32" s="94" t="s">
        <v>87</v>
      </c>
      <c r="D32" s="133" t="s">
        <v>78</v>
      </c>
      <c r="E32" s="134"/>
      <c r="F32" s="134"/>
      <c r="H32" s="105">
        <v>43779</v>
      </c>
      <c r="I32" s="96" t="s">
        <v>36</v>
      </c>
      <c r="J32" s="93"/>
    </row>
    <row r="33" spans="1:10" s="88" customFormat="1" outlineLevel="1">
      <c r="A33" s="136" t="s">
        <v>88</v>
      </c>
      <c r="B33" s="137"/>
      <c r="C33" s="137"/>
      <c r="D33" s="137"/>
      <c r="E33" s="137"/>
      <c r="F33" s="137"/>
      <c r="G33" s="137"/>
      <c r="H33" s="137"/>
      <c r="I33" s="137"/>
      <c r="J33" s="138"/>
    </row>
    <row r="34" spans="1:10" s="95" customFormat="1" ht="127.8" customHeight="1" outlineLevel="1">
      <c r="A34" s="182" t="s">
        <v>99</v>
      </c>
      <c r="B34" s="181" t="s">
        <v>89</v>
      </c>
      <c r="C34" s="94" t="s">
        <v>167</v>
      </c>
      <c r="D34" s="135" t="s">
        <v>172</v>
      </c>
      <c r="E34" s="134"/>
      <c r="F34" s="134"/>
      <c r="H34" s="105">
        <v>43782</v>
      </c>
      <c r="I34" s="96" t="s">
        <v>36</v>
      </c>
      <c r="J34" s="93"/>
    </row>
    <row r="35" spans="1:10" s="95" customFormat="1" ht="128.4" customHeight="1" outlineLevel="1">
      <c r="A35" s="182" t="s">
        <v>103</v>
      </c>
      <c r="B35" s="181" t="s">
        <v>89</v>
      </c>
      <c r="C35" s="94" t="s">
        <v>168</v>
      </c>
      <c r="D35" s="135" t="s">
        <v>170</v>
      </c>
      <c r="E35" s="134"/>
      <c r="F35" s="134"/>
      <c r="H35" s="105">
        <v>43782</v>
      </c>
      <c r="I35" s="96" t="s">
        <v>36</v>
      </c>
      <c r="J35" s="93"/>
    </row>
    <row r="36" spans="1:10" s="95" customFormat="1" ht="124.8" outlineLevel="1">
      <c r="A36" s="182" t="s">
        <v>107</v>
      </c>
      <c r="B36" s="181" t="s">
        <v>89</v>
      </c>
      <c r="C36" s="94" t="s">
        <v>169</v>
      </c>
      <c r="D36" s="135" t="s">
        <v>171</v>
      </c>
      <c r="E36" s="134"/>
      <c r="F36" s="134"/>
      <c r="H36" s="105">
        <v>43782</v>
      </c>
      <c r="I36" s="96" t="s">
        <v>36</v>
      </c>
      <c r="J36" s="93"/>
    </row>
    <row r="37" spans="1:10" s="95" customFormat="1" ht="93.6" outlineLevel="1">
      <c r="A37" s="182" t="s">
        <v>112</v>
      </c>
      <c r="B37" s="181" t="s">
        <v>94</v>
      </c>
      <c r="C37" s="94" t="s">
        <v>91</v>
      </c>
      <c r="D37" s="135" t="s">
        <v>173</v>
      </c>
      <c r="E37" s="134"/>
      <c r="F37" s="134"/>
      <c r="H37" s="105">
        <v>43782</v>
      </c>
      <c r="I37" s="96" t="s">
        <v>36</v>
      </c>
      <c r="J37" s="93"/>
    </row>
    <row r="38" spans="1:10" s="88" customFormat="1" ht="78" outlineLevel="1">
      <c r="A38" s="182" t="s">
        <v>114</v>
      </c>
      <c r="B38" s="181" t="s">
        <v>94</v>
      </c>
      <c r="C38" s="94" t="s">
        <v>93</v>
      </c>
      <c r="D38" s="133" t="s">
        <v>174</v>
      </c>
      <c r="E38" s="134"/>
      <c r="F38" s="134"/>
      <c r="G38" s="95"/>
      <c r="H38" s="105">
        <v>43782</v>
      </c>
      <c r="I38" s="96" t="s">
        <v>36</v>
      </c>
      <c r="J38" s="93"/>
    </row>
    <row r="39" spans="1:10" s="95" customFormat="1" ht="62.4" outlineLevel="1">
      <c r="A39" s="182" t="s">
        <v>117</v>
      </c>
      <c r="B39" s="188" t="s">
        <v>90</v>
      </c>
      <c r="C39" s="107" t="s">
        <v>95</v>
      </c>
      <c r="D39" s="133" t="s">
        <v>175</v>
      </c>
      <c r="E39" s="134"/>
      <c r="F39" s="134"/>
      <c r="H39" s="105">
        <v>43782</v>
      </c>
      <c r="I39" s="96" t="s">
        <v>36</v>
      </c>
      <c r="J39" s="93"/>
    </row>
    <row r="40" spans="1:10" s="95" customFormat="1" outlineLevel="1">
      <c r="A40" s="136" t="s">
        <v>106</v>
      </c>
      <c r="B40" s="137"/>
      <c r="C40" s="137"/>
      <c r="D40" s="137"/>
      <c r="E40" s="137"/>
      <c r="F40" s="137"/>
      <c r="G40" s="137"/>
      <c r="H40" s="137"/>
      <c r="I40" s="137"/>
      <c r="J40" s="138"/>
    </row>
    <row r="41" spans="1:10" s="88" customFormat="1" ht="46.8">
      <c r="A41" s="182" t="s">
        <v>152</v>
      </c>
      <c r="B41" s="185" t="s">
        <v>149</v>
      </c>
      <c r="C41" s="94" t="s">
        <v>181</v>
      </c>
      <c r="D41" s="135" t="s">
        <v>177</v>
      </c>
      <c r="E41" s="134"/>
      <c r="F41" s="134"/>
      <c r="G41" s="95"/>
      <c r="H41" s="105">
        <v>43783</v>
      </c>
      <c r="I41" s="96" t="s">
        <v>36</v>
      </c>
      <c r="J41" s="93"/>
    </row>
    <row r="42" spans="1:10" s="88" customFormat="1" ht="46.8">
      <c r="A42" s="182" t="s">
        <v>153</v>
      </c>
      <c r="B42" s="185" t="s">
        <v>149</v>
      </c>
      <c r="C42" s="94" t="s">
        <v>97</v>
      </c>
      <c r="D42" s="131" t="s">
        <v>178</v>
      </c>
      <c r="E42" s="132"/>
      <c r="F42" s="132"/>
      <c r="G42" s="95"/>
      <c r="H42" s="105">
        <v>43783</v>
      </c>
      <c r="I42" s="112" t="s">
        <v>36</v>
      </c>
      <c r="J42" s="113"/>
    </row>
    <row r="43" spans="1:10" s="88" customFormat="1" ht="46.8">
      <c r="A43" s="182" t="s">
        <v>154</v>
      </c>
      <c r="B43" s="185" t="s">
        <v>149</v>
      </c>
      <c r="C43" s="119" t="s">
        <v>98</v>
      </c>
      <c r="D43" s="131" t="s">
        <v>179</v>
      </c>
      <c r="E43" s="132"/>
      <c r="F43" s="132"/>
      <c r="G43" s="174"/>
      <c r="H43" s="111">
        <v>43783</v>
      </c>
      <c r="I43" s="112" t="s">
        <v>36</v>
      </c>
      <c r="J43" s="113"/>
    </row>
    <row r="44" spans="1:10" s="88" customFormat="1" ht="46.8">
      <c r="A44" s="182" t="s">
        <v>155</v>
      </c>
      <c r="B44" s="185" t="s">
        <v>149</v>
      </c>
      <c r="C44" s="119" t="s">
        <v>176</v>
      </c>
      <c r="D44" s="131" t="s">
        <v>180</v>
      </c>
      <c r="E44" s="132"/>
      <c r="F44" s="132"/>
      <c r="G44" s="174"/>
      <c r="H44" s="111">
        <v>43783</v>
      </c>
      <c r="I44" s="112" t="s">
        <v>36</v>
      </c>
      <c r="J44" s="113"/>
    </row>
    <row r="45" spans="1:10" s="88" customFormat="1" ht="101.4" customHeight="1">
      <c r="A45" s="182" t="s">
        <v>156</v>
      </c>
      <c r="B45" s="110" t="s">
        <v>134</v>
      </c>
      <c r="C45" s="94" t="s">
        <v>182</v>
      </c>
      <c r="D45" s="169" t="s">
        <v>135</v>
      </c>
      <c r="E45" s="169"/>
      <c r="F45" s="169"/>
      <c r="G45" s="99"/>
      <c r="H45" s="105">
        <v>43785</v>
      </c>
      <c r="I45" s="96" t="s">
        <v>9</v>
      </c>
      <c r="J45" s="93" t="s">
        <v>136</v>
      </c>
    </row>
    <row r="46" spans="1:10" s="88" customFormat="1" ht="89.4" customHeight="1">
      <c r="A46" s="182" t="s">
        <v>157</v>
      </c>
      <c r="B46" s="110" t="s">
        <v>148</v>
      </c>
      <c r="C46" s="175" t="s">
        <v>104</v>
      </c>
      <c r="D46" s="176" t="s">
        <v>92</v>
      </c>
      <c r="E46" s="177"/>
      <c r="F46" s="177"/>
      <c r="G46" s="95"/>
      <c r="H46" s="178">
        <v>43783</v>
      </c>
      <c r="I46" s="179" t="s">
        <v>36</v>
      </c>
      <c r="J46" s="180"/>
    </row>
    <row r="47" spans="1:10" s="88" customFormat="1" ht="72" customHeight="1">
      <c r="A47" s="182" t="s">
        <v>158</v>
      </c>
      <c r="B47" s="110" t="s">
        <v>148</v>
      </c>
      <c r="C47" s="94" t="s">
        <v>163</v>
      </c>
      <c r="D47" s="133" t="s">
        <v>165</v>
      </c>
      <c r="E47" s="134"/>
      <c r="F47" s="134"/>
      <c r="G47" s="95"/>
      <c r="H47" s="105">
        <v>43783</v>
      </c>
      <c r="I47" s="96" t="s">
        <v>36</v>
      </c>
      <c r="J47" s="93"/>
    </row>
    <row r="48" spans="1:10" s="88" customFormat="1" ht="78">
      <c r="A48" s="182" t="s">
        <v>159</v>
      </c>
      <c r="B48" s="110" t="s">
        <v>148</v>
      </c>
      <c r="C48" s="94" t="s">
        <v>164</v>
      </c>
      <c r="D48" s="133" t="s">
        <v>166</v>
      </c>
      <c r="E48" s="134"/>
      <c r="F48" s="134"/>
      <c r="G48" s="95"/>
      <c r="H48" s="105">
        <v>43783</v>
      </c>
      <c r="I48" s="96" t="s">
        <v>36</v>
      </c>
      <c r="J48" s="93"/>
    </row>
    <row r="49" spans="1:10" s="95" customFormat="1" ht="62.4" outlineLevel="1">
      <c r="A49" s="182" t="s">
        <v>160</v>
      </c>
      <c r="B49" s="110" t="s">
        <v>100</v>
      </c>
      <c r="C49" s="94" t="s">
        <v>101</v>
      </c>
      <c r="D49" s="133" t="s">
        <v>102</v>
      </c>
      <c r="E49" s="134"/>
      <c r="F49" s="134"/>
      <c r="H49" s="105">
        <v>43783</v>
      </c>
      <c r="I49" s="96" t="s">
        <v>36</v>
      </c>
      <c r="J49" s="93"/>
    </row>
    <row r="50" spans="1:10" s="95" customFormat="1" ht="39" customHeight="1" outlineLevel="1">
      <c r="A50" s="136" t="s">
        <v>105</v>
      </c>
      <c r="B50" s="137"/>
      <c r="C50" s="137"/>
      <c r="D50" s="137"/>
      <c r="E50" s="137"/>
      <c r="F50" s="137"/>
      <c r="G50" s="137"/>
      <c r="H50" s="137"/>
      <c r="I50" s="137"/>
      <c r="J50" s="138"/>
    </row>
    <row r="51" spans="1:10" ht="31.2">
      <c r="A51" s="186" t="s">
        <v>161</v>
      </c>
      <c r="B51" s="94" t="s">
        <v>108</v>
      </c>
      <c r="C51" s="94" t="s">
        <v>109</v>
      </c>
      <c r="D51" s="135" t="s">
        <v>110</v>
      </c>
      <c r="E51" s="134"/>
      <c r="F51" s="134"/>
      <c r="G51" s="98"/>
      <c r="H51" s="105">
        <v>43785</v>
      </c>
      <c r="I51" s="187" t="s">
        <v>36</v>
      </c>
      <c r="J51" s="93"/>
    </row>
    <row r="52" spans="1:10">
      <c r="A52" s="136" t="s">
        <v>111</v>
      </c>
      <c r="B52" s="137"/>
      <c r="C52" s="137"/>
      <c r="D52" s="137"/>
      <c r="E52" s="137"/>
      <c r="F52" s="137"/>
      <c r="G52" s="137"/>
      <c r="H52" s="137"/>
      <c r="I52" s="137"/>
      <c r="J52" s="138"/>
    </row>
    <row r="53" spans="1:10" ht="97.2" customHeight="1">
      <c r="A53" s="184" t="s">
        <v>162</v>
      </c>
      <c r="B53" s="110" t="s">
        <v>145</v>
      </c>
      <c r="C53" s="94" t="s">
        <v>113</v>
      </c>
      <c r="D53" s="135" t="s">
        <v>120</v>
      </c>
      <c r="E53" s="134"/>
      <c r="F53" s="134"/>
      <c r="G53" s="95"/>
      <c r="H53" s="105">
        <v>43785</v>
      </c>
      <c r="I53" s="96" t="s">
        <v>36</v>
      </c>
      <c r="J53" s="93"/>
    </row>
    <row r="54" spans="1:10" ht="124.8" customHeight="1">
      <c r="A54" s="184" t="s">
        <v>186</v>
      </c>
      <c r="B54" s="110" t="s">
        <v>144</v>
      </c>
      <c r="C54" s="94" t="s">
        <v>138</v>
      </c>
      <c r="D54" s="135" t="s">
        <v>137</v>
      </c>
      <c r="E54" s="134"/>
      <c r="F54" s="134"/>
      <c r="G54" s="95"/>
      <c r="H54" s="105">
        <v>43785</v>
      </c>
      <c r="I54" s="96" t="s">
        <v>36</v>
      </c>
      <c r="J54" s="93"/>
    </row>
    <row r="55" spans="1:10" ht="78" customHeight="1">
      <c r="A55" s="184" t="s">
        <v>187</v>
      </c>
      <c r="B55" s="110" t="s">
        <v>146</v>
      </c>
      <c r="C55" s="94" t="s">
        <v>138</v>
      </c>
      <c r="D55" s="135" t="s">
        <v>147</v>
      </c>
      <c r="E55" s="134"/>
      <c r="F55" s="134"/>
      <c r="G55" s="95"/>
      <c r="H55" s="105">
        <v>43785</v>
      </c>
      <c r="I55" s="96" t="s">
        <v>9</v>
      </c>
      <c r="J55" s="93"/>
    </row>
    <row r="56" spans="1:10" ht="105.6" customHeight="1">
      <c r="A56" s="184" t="s">
        <v>188</v>
      </c>
      <c r="B56" s="189" t="s">
        <v>143</v>
      </c>
      <c r="C56" s="119" t="s">
        <v>115</v>
      </c>
      <c r="D56" s="168" t="s">
        <v>116</v>
      </c>
      <c r="E56" s="132"/>
      <c r="F56" s="132"/>
      <c r="G56" s="95"/>
      <c r="H56" s="111">
        <v>43785</v>
      </c>
      <c r="I56" s="112" t="s">
        <v>36</v>
      </c>
      <c r="J56" s="113"/>
    </row>
    <row r="57" spans="1:10" s="115" customFormat="1" ht="108.6" customHeight="1">
      <c r="A57" s="184" t="s">
        <v>189</v>
      </c>
      <c r="B57" s="110" t="s">
        <v>139</v>
      </c>
      <c r="C57" s="94" t="s">
        <v>118</v>
      </c>
      <c r="D57" s="169" t="s">
        <v>142</v>
      </c>
      <c r="E57" s="169"/>
      <c r="F57" s="169"/>
      <c r="G57" s="99"/>
      <c r="H57" s="105">
        <v>43785</v>
      </c>
      <c r="I57" s="96" t="s">
        <v>36</v>
      </c>
      <c r="J57" s="93"/>
    </row>
    <row r="58" spans="1:10" s="115" customFormat="1" ht="62.4">
      <c r="A58" s="183" t="s">
        <v>190</v>
      </c>
      <c r="B58" s="110" t="s">
        <v>140</v>
      </c>
      <c r="C58" s="94" t="s">
        <v>118</v>
      </c>
      <c r="D58" s="169" t="s">
        <v>141</v>
      </c>
      <c r="E58" s="169"/>
      <c r="F58" s="169"/>
      <c r="G58" s="99"/>
      <c r="H58" s="105">
        <v>43785</v>
      </c>
      <c r="I58" s="96" t="s">
        <v>9</v>
      </c>
      <c r="J58" s="93" t="s">
        <v>119</v>
      </c>
    </row>
    <row r="59" spans="1:10" s="115" customFormat="1">
      <c r="A59" s="171"/>
      <c r="B59" s="172"/>
      <c r="C59" s="121"/>
      <c r="D59" s="170"/>
      <c r="E59" s="170"/>
      <c r="F59" s="170"/>
      <c r="G59" s="114"/>
      <c r="H59" s="122"/>
      <c r="I59" s="123"/>
      <c r="J59" s="124"/>
    </row>
    <row r="60" spans="1:10" s="115" customFormat="1">
      <c r="A60" s="171"/>
      <c r="B60" s="172"/>
      <c r="C60" s="121"/>
      <c r="D60" s="173"/>
      <c r="E60" s="170"/>
      <c r="F60" s="170"/>
      <c r="G60" s="114"/>
      <c r="H60" s="122"/>
      <c r="I60" s="123"/>
      <c r="J60" s="124"/>
    </row>
    <row r="61" spans="1:10" s="115" customFormat="1">
      <c r="A61" s="125"/>
      <c r="B61" s="126"/>
      <c r="C61" s="121"/>
      <c r="D61" s="173"/>
      <c r="E61" s="170"/>
      <c r="F61" s="170"/>
      <c r="G61" s="114"/>
      <c r="H61" s="122"/>
      <c r="I61" s="123"/>
      <c r="J61" s="124"/>
    </row>
    <row r="62" spans="1:10" s="115" customFormat="1">
      <c r="B62" s="116"/>
    </row>
    <row r="63" spans="1:10" s="115" customFormat="1">
      <c r="B63" s="116"/>
    </row>
    <row r="64" spans="1:10" s="115" customFormat="1">
      <c r="B64" s="116"/>
    </row>
    <row r="65" spans="2:2" s="115" customFormat="1">
      <c r="B65" s="116"/>
    </row>
    <row r="66" spans="2:2" s="115" customFormat="1">
      <c r="B66" s="116"/>
    </row>
    <row r="67" spans="2:2" s="115" customFormat="1">
      <c r="B67" s="116"/>
    </row>
    <row r="68" spans="2:2" s="115" customFormat="1">
      <c r="B68" s="116"/>
    </row>
    <row r="69" spans="2:2" s="115" customFormat="1">
      <c r="B69" s="116"/>
    </row>
    <row r="70" spans="2:2" s="115" customFormat="1">
      <c r="B70" s="116"/>
    </row>
    <row r="71" spans="2:2" s="115" customFormat="1">
      <c r="B71" s="116"/>
    </row>
    <row r="72" spans="2:2" s="115" customFormat="1">
      <c r="B72" s="116"/>
    </row>
    <row r="73" spans="2:2" s="115" customFormat="1">
      <c r="B73" s="116"/>
    </row>
    <row r="74" spans="2:2" s="115" customFormat="1">
      <c r="B74" s="116"/>
    </row>
    <row r="75" spans="2:2" s="115" customFormat="1">
      <c r="B75" s="116"/>
    </row>
    <row r="76" spans="2:2" s="115" customFormat="1">
      <c r="B76" s="116"/>
    </row>
    <row r="77" spans="2:2" s="115" customFormat="1">
      <c r="B77" s="116"/>
    </row>
    <row r="78" spans="2:2" s="115" customFormat="1">
      <c r="B78" s="116"/>
    </row>
    <row r="79" spans="2:2" s="115" customFormat="1">
      <c r="B79" s="116"/>
    </row>
    <row r="80" spans="2:2" s="115" customFormat="1">
      <c r="B80" s="116"/>
    </row>
    <row r="81" spans="2:2" s="115" customFormat="1">
      <c r="B81" s="116"/>
    </row>
    <row r="82" spans="2:2" s="115" customFormat="1">
      <c r="B82" s="116"/>
    </row>
    <row r="83" spans="2:2" s="115" customFormat="1">
      <c r="B83" s="116"/>
    </row>
    <row r="84" spans="2:2" s="115" customFormat="1">
      <c r="B84" s="116"/>
    </row>
    <row r="85" spans="2:2" s="115" customFormat="1">
      <c r="B85" s="116"/>
    </row>
    <row r="86" spans="2:2" s="115" customFormat="1">
      <c r="B86" s="116"/>
    </row>
    <row r="87" spans="2:2" s="115" customFormat="1">
      <c r="B87" s="116"/>
    </row>
    <row r="88" spans="2:2" s="115" customFormat="1">
      <c r="B88" s="116"/>
    </row>
    <row r="89" spans="2:2" s="115" customFormat="1">
      <c r="B89" s="116"/>
    </row>
    <row r="90" spans="2:2" s="115" customFormat="1">
      <c r="B90" s="116"/>
    </row>
    <row r="91" spans="2:2" s="115" customFormat="1">
      <c r="B91" s="116"/>
    </row>
    <row r="92" spans="2:2" s="115" customFormat="1">
      <c r="B92" s="116"/>
    </row>
    <row r="93" spans="2:2" s="115" customFormat="1">
      <c r="B93" s="116"/>
    </row>
    <row r="94" spans="2:2" s="115" customFormat="1">
      <c r="B94" s="116"/>
    </row>
    <row r="95" spans="2:2" s="115" customFormat="1">
      <c r="B95" s="116"/>
    </row>
    <row r="96" spans="2:2" s="115" customFormat="1">
      <c r="B96" s="116"/>
    </row>
    <row r="97" spans="2:10" s="115" customFormat="1">
      <c r="B97" s="116"/>
    </row>
    <row r="98" spans="2:10" s="115" customFormat="1">
      <c r="B98" s="116"/>
    </row>
    <row r="99" spans="2:10" s="115" customFormat="1">
      <c r="B99" s="116"/>
    </row>
    <row r="100" spans="2:10" s="115" customFormat="1">
      <c r="B100" s="116"/>
    </row>
    <row r="101" spans="2:10" s="115" customFormat="1">
      <c r="B101" s="116"/>
    </row>
    <row r="102" spans="2:10" s="115" customFormat="1">
      <c r="B102" s="116"/>
    </row>
    <row r="103" spans="2:10" s="115" customFormat="1">
      <c r="B103" s="116"/>
    </row>
    <row r="104" spans="2:10" s="115" customFormat="1">
      <c r="B104" s="116"/>
    </row>
    <row r="105" spans="2:10" s="115" customFormat="1">
      <c r="B105" s="116"/>
    </row>
    <row r="106" spans="2:10" s="115" customFormat="1">
      <c r="B106" s="116"/>
    </row>
    <row r="107" spans="2:10" s="115" customFormat="1">
      <c r="B107" s="116"/>
    </row>
    <row r="108" spans="2:10" s="115" customFormat="1">
      <c r="B108" s="116"/>
    </row>
    <row r="109" spans="2:10" s="115" customFormat="1">
      <c r="B109" s="116"/>
    </row>
    <row r="110" spans="2:10" s="115" customFormat="1">
      <c r="B110" s="116"/>
    </row>
    <row r="111" spans="2:10" s="115" customFormat="1">
      <c r="B111" s="116"/>
    </row>
    <row r="112" spans="2:10" s="115" customFormat="1">
      <c r="B112" s="116"/>
      <c r="I112" s="120"/>
      <c r="J112" s="120"/>
    </row>
    <row r="113" spans="2:10" s="115" customFormat="1">
      <c r="B113" s="116"/>
      <c r="I113" s="101"/>
      <c r="J113" s="101"/>
    </row>
    <row r="114" spans="2:10" s="115" customFormat="1">
      <c r="B114" s="116"/>
      <c r="I114" s="101"/>
      <c r="J114" s="101"/>
    </row>
    <row r="115" spans="2:10" s="115" customFormat="1">
      <c r="B115" s="116"/>
      <c r="I115" s="101"/>
      <c r="J115" s="101"/>
    </row>
    <row r="116" spans="2:10" s="115" customFormat="1">
      <c r="B116" s="116"/>
      <c r="I116" s="101"/>
      <c r="J116" s="101"/>
    </row>
    <row r="117" spans="2:10" s="115" customFormat="1">
      <c r="B117" s="116"/>
      <c r="I117" s="101"/>
      <c r="J117" s="101"/>
    </row>
    <row r="118" spans="2:10" s="115" customFormat="1">
      <c r="B118" s="116"/>
      <c r="I118" s="101"/>
      <c r="J118" s="101"/>
    </row>
    <row r="119" spans="2:10" s="115" customFormat="1">
      <c r="B119" s="116"/>
      <c r="I119" s="101"/>
      <c r="J119" s="101"/>
    </row>
    <row r="120" spans="2:10" s="115" customFormat="1">
      <c r="B120" s="116"/>
      <c r="I120" s="101"/>
      <c r="J120" s="101"/>
    </row>
    <row r="121" spans="2:10" s="115" customFormat="1">
      <c r="B121" s="116"/>
      <c r="I121" s="101"/>
      <c r="J121" s="101"/>
    </row>
    <row r="122" spans="2:10" s="115" customFormat="1">
      <c r="B122" s="116"/>
      <c r="I122" s="101"/>
      <c r="J122" s="101"/>
    </row>
    <row r="123" spans="2:10" s="115" customFormat="1">
      <c r="B123" s="116"/>
      <c r="I123" s="101"/>
      <c r="J123" s="101"/>
    </row>
    <row r="124" spans="2:10" s="115" customFormat="1">
      <c r="B124" s="116"/>
      <c r="I124" s="101"/>
      <c r="J124" s="101"/>
    </row>
    <row r="125" spans="2:10" s="115" customFormat="1">
      <c r="B125" s="116"/>
      <c r="I125" s="101"/>
      <c r="J125" s="101"/>
    </row>
    <row r="126" spans="2:10" s="115" customFormat="1">
      <c r="B126" s="116"/>
      <c r="I126" s="101"/>
      <c r="J126" s="101"/>
    </row>
    <row r="127" spans="2:10" s="115" customFormat="1">
      <c r="B127" s="116"/>
      <c r="I127" s="101"/>
      <c r="J127" s="101"/>
    </row>
    <row r="128" spans="2:10" s="115" customFormat="1">
      <c r="B128" s="116"/>
      <c r="I128" s="101"/>
      <c r="J128" s="101"/>
    </row>
    <row r="129" spans="2:10" s="115" customFormat="1">
      <c r="B129" s="116"/>
      <c r="I129" s="101"/>
      <c r="J129" s="101"/>
    </row>
    <row r="130" spans="2:10" s="115" customFormat="1">
      <c r="B130" s="116"/>
      <c r="I130" s="101"/>
      <c r="J130" s="101"/>
    </row>
    <row r="131" spans="2:10" s="115" customFormat="1">
      <c r="B131" s="116"/>
      <c r="I131" s="101"/>
      <c r="J131" s="101"/>
    </row>
    <row r="132" spans="2:10" s="115" customFormat="1">
      <c r="B132" s="116"/>
      <c r="I132" s="101"/>
      <c r="J132" s="101"/>
    </row>
    <row r="133" spans="2:10" s="115" customFormat="1">
      <c r="B133" s="116"/>
      <c r="I133" s="101"/>
      <c r="J133" s="101"/>
    </row>
    <row r="134" spans="2:10" s="115" customFormat="1">
      <c r="B134" s="116"/>
      <c r="I134" s="101"/>
      <c r="J134" s="101"/>
    </row>
    <row r="135" spans="2:10" s="115" customFormat="1">
      <c r="B135" s="116"/>
      <c r="I135" s="101"/>
      <c r="J135" s="101"/>
    </row>
    <row r="136" spans="2:10" s="115" customFormat="1">
      <c r="B136" s="116"/>
      <c r="I136" s="101"/>
      <c r="J136" s="101"/>
    </row>
    <row r="137" spans="2:10" s="115" customFormat="1">
      <c r="B137" s="116"/>
      <c r="I137" s="101"/>
      <c r="J137" s="101"/>
    </row>
    <row r="138" spans="2:10" s="115" customFormat="1">
      <c r="B138" s="116"/>
      <c r="I138" s="101"/>
      <c r="J138" s="101"/>
    </row>
    <row r="139" spans="2:10" s="115" customFormat="1">
      <c r="B139" s="116"/>
      <c r="I139" s="101"/>
      <c r="J139" s="101"/>
    </row>
    <row r="140" spans="2:10" s="115" customFormat="1">
      <c r="B140" s="116"/>
      <c r="I140" s="101"/>
      <c r="J140" s="101"/>
    </row>
    <row r="141" spans="2:10" s="115" customFormat="1">
      <c r="B141" s="116"/>
      <c r="I141" s="101"/>
      <c r="J141" s="101"/>
    </row>
    <row r="142" spans="2:10" s="115" customFormat="1">
      <c r="B142" s="116"/>
      <c r="I142" s="101"/>
      <c r="J142" s="101"/>
    </row>
    <row r="143" spans="2:10" s="115" customFormat="1">
      <c r="B143" s="116"/>
      <c r="I143" s="101"/>
      <c r="J143" s="101"/>
    </row>
    <row r="144" spans="2:10" s="115" customFormat="1">
      <c r="B144" s="116"/>
      <c r="I144" s="101"/>
      <c r="J144" s="101"/>
    </row>
    <row r="145" spans="2:10" s="115" customFormat="1">
      <c r="B145" s="116"/>
      <c r="I145" s="101"/>
      <c r="J145" s="101"/>
    </row>
    <row r="146" spans="2:10" s="115" customFormat="1">
      <c r="B146" s="116"/>
      <c r="I146" s="101"/>
      <c r="J146" s="101"/>
    </row>
    <row r="147" spans="2:10" s="115" customFormat="1">
      <c r="B147" s="116"/>
      <c r="I147" s="101"/>
      <c r="J147" s="101"/>
    </row>
    <row r="148" spans="2:10" s="115" customFormat="1">
      <c r="B148" s="116"/>
      <c r="I148" s="101"/>
      <c r="J148" s="101"/>
    </row>
    <row r="149" spans="2:10" s="115" customFormat="1">
      <c r="B149" s="116"/>
      <c r="I149" s="101"/>
      <c r="J149" s="101"/>
    </row>
    <row r="150" spans="2:10" s="115" customFormat="1">
      <c r="B150" s="116"/>
      <c r="I150" s="101"/>
      <c r="J150" s="101"/>
    </row>
    <row r="151" spans="2:10" s="115" customFormat="1">
      <c r="B151" s="116"/>
      <c r="I151" s="101"/>
      <c r="J151" s="101"/>
    </row>
    <row r="152" spans="2:10" s="115" customFormat="1">
      <c r="B152" s="116"/>
      <c r="I152" s="101"/>
      <c r="J152" s="101"/>
    </row>
    <row r="153" spans="2:10" s="115" customFormat="1">
      <c r="B153" s="116"/>
      <c r="I153" s="101"/>
      <c r="J153" s="101"/>
    </row>
    <row r="154" spans="2:10" s="115" customFormat="1">
      <c r="B154" s="116"/>
      <c r="I154" s="101"/>
      <c r="J154" s="101"/>
    </row>
    <row r="155" spans="2:10" s="115" customFormat="1">
      <c r="B155" s="116"/>
      <c r="I155" s="101"/>
      <c r="J155" s="101"/>
    </row>
    <row r="156" spans="2:10" s="115" customFormat="1">
      <c r="B156" s="116"/>
      <c r="I156" s="101"/>
      <c r="J156" s="101"/>
    </row>
    <row r="157" spans="2:10" s="115" customFormat="1">
      <c r="B157" s="116"/>
      <c r="I157" s="101"/>
      <c r="J157" s="101"/>
    </row>
    <row r="158" spans="2:10" s="115" customFormat="1">
      <c r="B158" s="116"/>
      <c r="I158" s="101"/>
      <c r="J158" s="101"/>
    </row>
    <row r="159" spans="2:10" s="115" customFormat="1">
      <c r="B159" s="116"/>
      <c r="I159" s="101"/>
      <c r="J159" s="101"/>
    </row>
    <row r="160" spans="2:10" s="115" customFormat="1">
      <c r="B160" s="116"/>
      <c r="I160" s="101"/>
      <c r="J160" s="101"/>
    </row>
    <row r="161" spans="1:10" s="115" customFormat="1">
      <c r="B161" s="116"/>
      <c r="I161" s="101"/>
      <c r="J161" s="101"/>
    </row>
    <row r="162" spans="1:10" s="115" customFormat="1">
      <c r="B162" s="116"/>
      <c r="I162" s="101"/>
      <c r="J162" s="101"/>
    </row>
    <row r="163" spans="1:10" s="115" customFormat="1">
      <c r="B163" s="116"/>
      <c r="I163" s="101"/>
      <c r="J163" s="101"/>
    </row>
    <row r="164" spans="1:10" s="115" customFormat="1">
      <c r="B164" s="116"/>
      <c r="I164" s="101"/>
      <c r="J164" s="101"/>
    </row>
    <row r="165" spans="1:10" s="115" customFormat="1">
      <c r="B165" s="116"/>
      <c r="I165" s="101"/>
      <c r="J165" s="101"/>
    </row>
    <row r="166" spans="1:10" s="115" customFormat="1">
      <c r="B166" s="116"/>
      <c r="I166" s="101"/>
      <c r="J166" s="101"/>
    </row>
    <row r="167" spans="1:10" s="115" customFormat="1">
      <c r="B167" s="116"/>
      <c r="I167" s="101"/>
      <c r="J167" s="101"/>
    </row>
    <row r="168" spans="1:10" s="115" customFormat="1">
      <c r="B168" s="116"/>
      <c r="I168" s="101"/>
      <c r="J168" s="101"/>
    </row>
    <row r="169" spans="1:10" s="115" customFormat="1">
      <c r="B169" s="116"/>
      <c r="I169" s="101"/>
      <c r="J169" s="101"/>
    </row>
    <row r="170" spans="1:10" s="115" customFormat="1">
      <c r="B170" s="116"/>
      <c r="I170" s="101"/>
      <c r="J170" s="101"/>
    </row>
    <row r="171" spans="1:10" s="115" customFormat="1">
      <c r="B171" s="116"/>
      <c r="I171" s="101"/>
      <c r="J171" s="101"/>
    </row>
    <row r="172" spans="1:10" s="115" customFormat="1">
      <c r="B172" s="116"/>
      <c r="I172" s="101"/>
      <c r="J172" s="101"/>
    </row>
    <row r="173" spans="1:10" s="117" customFormat="1">
      <c r="A173" s="115"/>
      <c r="B173" s="116"/>
      <c r="C173" s="115"/>
      <c r="D173" s="115"/>
      <c r="E173" s="115"/>
      <c r="F173" s="115"/>
      <c r="G173" s="115"/>
      <c r="H173" s="115"/>
      <c r="I173" s="101"/>
      <c r="J173" s="101"/>
    </row>
    <row r="174" spans="1:10">
      <c r="A174" s="117"/>
      <c r="B174" s="118"/>
      <c r="C174" s="117"/>
      <c r="D174" s="117"/>
      <c r="E174" s="117"/>
      <c r="F174" s="117"/>
      <c r="G174" s="117"/>
      <c r="H174" s="117"/>
    </row>
  </sheetData>
  <mergeCells count="70">
    <mergeCell ref="D18:F18"/>
    <mergeCell ref="D35:F35"/>
    <mergeCell ref="D34:F34"/>
    <mergeCell ref="D44:F44"/>
    <mergeCell ref="D29:F29"/>
    <mergeCell ref="A59:A60"/>
    <mergeCell ref="B59:B60"/>
    <mergeCell ref="D59:F59"/>
    <mergeCell ref="D60:F60"/>
    <mergeCell ref="D61:F61"/>
    <mergeCell ref="A52:J52"/>
    <mergeCell ref="D53:F53"/>
    <mergeCell ref="D56:F56"/>
    <mergeCell ref="D57:F57"/>
    <mergeCell ref="D58:F58"/>
    <mergeCell ref="D54:F54"/>
    <mergeCell ref="D55:F55"/>
    <mergeCell ref="D25:F25"/>
    <mergeCell ref="D19:F19"/>
    <mergeCell ref="D21:F21"/>
    <mergeCell ref="A20:J20"/>
    <mergeCell ref="D22:F22"/>
    <mergeCell ref="D24:F24"/>
    <mergeCell ref="D23:F23"/>
    <mergeCell ref="B1:D2"/>
    <mergeCell ref="A8:D8"/>
    <mergeCell ref="B5:D5"/>
    <mergeCell ref="A12:J12"/>
    <mergeCell ref="H5:J5"/>
    <mergeCell ref="H6:J6"/>
    <mergeCell ref="H7:J7"/>
    <mergeCell ref="B3:D3"/>
    <mergeCell ref="H4:J4"/>
    <mergeCell ref="J9:J10"/>
    <mergeCell ref="H3:J3"/>
    <mergeCell ref="B4:D4"/>
    <mergeCell ref="H9:H10"/>
    <mergeCell ref="A11:J11"/>
    <mergeCell ref="I9:I10"/>
    <mergeCell ref="D17:F17"/>
    <mergeCell ref="A9:A10"/>
    <mergeCell ref="B9:B10"/>
    <mergeCell ref="C9:C10"/>
    <mergeCell ref="D9:G10"/>
    <mergeCell ref="D14:F14"/>
    <mergeCell ref="D16:F16"/>
    <mergeCell ref="D13:F13"/>
    <mergeCell ref="D15:F15"/>
    <mergeCell ref="D31:F31"/>
    <mergeCell ref="D27:F27"/>
    <mergeCell ref="A26:J26"/>
    <mergeCell ref="D28:F28"/>
    <mergeCell ref="A50:J50"/>
    <mergeCell ref="D51:F51"/>
    <mergeCell ref="D30:F30"/>
    <mergeCell ref="D38:F38"/>
    <mergeCell ref="A40:J40"/>
    <mergeCell ref="D41:F41"/>
    <mergeCell ref="D42:F42"/>
    <mergeCell ref="D36:F36"/>
    <mergeCell ref="D37:F37"/>
    <mergeCell ref="D32:F32"/>
    <mergeCell ref="A33:J33"/>
    <mergeCell ref="D39:F39"/>
    <mergeCell ref="D43:F43"/>
    <mergeCell ref="D49:F49"/>
    <mergeCell ref="D46:F46"/>
    <mergeCell ref="D48:F48"/>
    <mergeCell ref="D45:F45"/>
    <mergeCell ref="D47:F47"/>
  </mergeCells>
  <phoneticPr fontId="15" type="noConversion"/>
  <pageMargins left="0.75" right="0.75" top="1" bottom="1" header="0.5" footer="0.5"/>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C3" sqref="C3"/>
    </sheetView>
  </sheetViews>
  <sheetFormatPr defaultRowHeight="13.2"/>
  <cols>
    <col min="3" max="3" width="22.88671875" customWidth="1"/>
    <col min="7" max="7" width="18.88671875" customWidth="1"/>
  </cols>
  <sheetData>
    <row r="1" spans="1:7" ht="22.2">
      <c r="A1" s="4" t="s">
        <v>15</v>
      </c>
      <c r="B1" s="5"/>
      <c r="C1" s="6"/>
      <c r="D1" s="6"/>
      <c r="E1" s="6"/>
      <c r="F1" s="6"/>
      <c r="G1" s="7"/>
    </row>
    <row r="2" spans="1:7" ht="14.25" customHeight="1">
      <c r="A2" s="4"/>
      <c r="B2" s="5"/>
      <c r="C2" s="6"/>
      <c r="D2" s="6"/>
      <c r="E2" s="6"/>
      <c r="F2" s="6"/>
      <c r="G2" s="7"/>
    </row>
    <row r="3" spans="1:7" ht="13.8">
      <c r="B3" s="8" t="s">
        <v>14</v>
      </c>
      <c r="C3" s="128"/>
      <c r="D3" s="6"/>
      <c r="E3" s="6"/>
      <c r="F3" s="6"/>
      <c r="G3" s="7"/>
    </row>
    <row r="4" spans="1:7" ht="13.8">
      <c r="B4" s="8" t="s">
        <v>10</v>
      </c>
      <c r="C4" s="128">
        <v>43785</v>
      </c>
      <c r="D4" s="8"/>
      <c r="E4" s="8"/>
      <c r="F4" s="8"/>
      <c r="G4" s="8"/>
    </row>
    <row r="5" spans="1:7" ht="13.8">
      <c r="A5" s="8"/>
      <c r="B5" s="8"/>
      <c r="C5" s="8"/>
      <c r="D5" s="8"/>
      <c r="E5" s="8"/>
      <c r="F5" s="8"/>
      <c r="G5" s="8"/>
    </row>
    <row r="6" spans="1:7" ht="13.8">
      <c r="A6" s="8"/>
      <c r="B6" s="8"/>
      <c r="C6" s="8"/>
      <c r="D6" s="8"/>
      <c r="E6" s="8"/>
      <c r="F6" s="8"/>
      <c r="G6" s="8"/>
    </row>
    <row r="7" spans="1:7" ht="26.4">
      <c r="A7" s="9"/>
      <c r="B7" s="42" t="s">
        <v>21</v>
      </c>
      <c r="C7" s="43" t="s">
        <v>22</v>
      </c>
      <c r="D7" s="44" t="s">
        <v>36</v>
      </c>
      <c r="E7" s="43" t="s">
        <v>9</v>
      </c>
      <c r="F7" s="43" t="s">
        <v>37</v>
      </c>
      <c r="G7" s="45" t="s">
        <v>23</v>
      </c>
    </row>
    <row r="8" spans="1:7" s="51" customFormat="1" ht="13.8">
      <c r="A8" s="52"/>
      <c r="B8" s="53">
        <v>1</v>
      </c>
      <c r="C8" s="54" t="str">
        <f>'Export all carrier choices'!B4</f>
        <v>CR100 - Export to excel</v>
      </c>
      <c r="D8" s="55">
        <f>'Export all carrier choices'!B6</f>
        <v>30</v>
      </c>
      <c r="E8" s="54">
        <f>'Export all carrier choices'!B7</f>
        <v>2</v>
      </c>
      <c r="F8" s="54">
        <f>'Export all carrier choices'!D6</f>
        <v>0</v>
      </c>
      <c r="G8" s="55">
        <f>'Export all carrier choices'!D7</f>
        <v>39</v>
      </c>
    </row>
    <row r="9" spans="1:7" ht="13.8">
      <c r="A9" s="8"/>
      <c r="B9" s="22"/>
      <c r="C9" s="21"/>
      <c r="D9" s="57"/>
      <c r="E9" s="20"/>
      <c r="F9" s="20"/>
      <c r="G9" s="23"/>
    </row>
    <row r="10" spans="1:7" ht="13.8">
      <c r="A10" s="8"/>
      <c r="B10" s="46"/>
      <c r="C10" s="47" t="s">
        <v>24</v>
      </c>
      <c r="D10" s="48">
        <f>SUM(D6:D9)</f>
        <v>30</v>
      </c>
      <c r="E10" s="48">
        <f>SUM(E6:E9)</f>
        <v>2</v>
      </c>
      <c r="F10" s="48">
        <f>SUM(F6:F9)</f>
        <v>0</v>
      </c>
      <c r="G10" s="49">
        <f>SUM(G6:G9)</f>
        <v>39</v>
      </c>
    </row>
    <row r="11" spans="1:7" ht="13.8">
      <c r="A11" s="8"/>
      <c r="B11" s="10"/>
      <c r="C11" s="8"/>
      <c r="D11" s="11"/>
      <c r="E11" s="12"/>
      <c r="F11" s="12"/>
      <c r="G11" s="12"/>
    </row>
    <row r="12" spans="1:7" ht="13.8">
      <c r="A12" s="8"/>
      <c r="B12" s="8"/>
      <c r="C12" s="8" t="s">
        <v>25</v>
      </c>
      <c r="D12" s="8"/>
      <c r="E12" s="13">
        <f>(D10+E10)*100/G10</f>
        <v>82.051282051282058</v>
      </c>
      <c r="F12" s="8" t="s">
        <v>26</v>
      </c>
      <c r="G12" s="14"/>
    </row>
    <row r="13" spans="1:7" ht="13.8">
      <c r="A13" s="8"/>
      <c r="B13" s="8"/>
      <c r="C13" s="8" t="s">
        <v>27</v>
      </c>
      <c r="D13" s="8"/>
      <c r="E13" s="13">
        <f>D10*100/G10</f>
        <v>76.92307692307692</v>
      </c>
      <c r="F13" s="8" t="s">
        <v>26</v>
      </c>
      <c r="G13" s="14"/>
    </row>
  </sheetData>
  <phoneticPr fontId="10"/>
  <pageMargins left="0.75" right="0.75" top="1" bottom="1" header="0.5" footer="0.5"/>
  <pageSetup orientation="landscape" r:id="rId1"/>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vt:lpstr>
      <vt:lpstr>Export all carrier choices</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Admin</cp:lastModifiedBy>
  <cp:lastPrinted>2006-08-02T10:15:15Z</cp:lastPrinted>
  <dcterms:created xsi:type="dcterms:W3CDTF">2002-07-27T17:17:25Z</dcterms:created>
  <dcterms:modified xsi:type="dcterms:W3CDTF">2019-11-17T12:45:32Z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ies>
</file>