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\Desktop\KTPM_QLNH\"/>
    </mc:Choice>
  </mc:AlternateContent>
  <bookViews>
    <workbookView xWindow="-105" yWindow="-105" windowWidth="23250" windowHeight="12570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<sst xmlns="http://schemas.openxmlformats.org/spreadsheetml/2006/main" count="164" uniqueCount="131">
  <si>
    <t>TC16</t>
  </si>
  <si>
    <t>TC17</t>
  </si>
  <si>
    <t>31/07/2007</t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</si>
  <si>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</si>
  <si>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</si>
  <si>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</si>
  <si>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</si>
  <si>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</si>
  <si>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</si>
  <si>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</si>
  <si>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</si>
  <si>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0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</si>
  <si>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</si>
  <si>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</si>
  <si>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</si>
  <si>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</si>
  <si>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</si>
  <si>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</si>
  <si>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</si>
  <si>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</si>
  <si>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</si>
  <si>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</si>
  <si>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</si>
  <si>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</si>
  <si>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</si>
  <si>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</si>
  <si>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</si>
  <si>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</si>
  <si>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</si>
  <si>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</si>
  <si>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</si>
  <si>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</si>
  <si>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</si>
  <si>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</si>
  <si>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</si>
  <si>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</si>
  <si>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</si>
  <si>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</si>
  <si>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</si>
  <si>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</si>
  <si>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</si>
  <si>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</si>
  <si>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</si>
  <si>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</si>
  <si>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t>Pass</t>
  </si>
  <si>
    <t>Pending</t>
  </si>
  <si>
    <t>1.0</t>
  </si>
  <si>
    <t>CR236 "Export all carrier choices"</t>
  </si>
  <si>
    <t>TC8</t>
  </si>
  <si>
    <t>TC9</t>
  </si>
  <si>
    <t>TC10</t>
  </si>
  <si>
    <t>TC11</t>
  </si>
  <si>
    <t>TC12</t>
  </si>
  <si>
    <t>TC13</t>
  </si>
  <si>
    <t>TC14</t>
  </si>
  <si>
    <t>TC15</t>
  </si>
  <si>
    <t>1.1</t>
  </si>
  <si>
    <t>Update testcase</t>
  </si>
  <si>
    <t>1.2</t>
  </si>
  <si>
    <t>Sameple project</t>
  </si>
  <si>
    <t>UTEHY-SE01</t>
  </si>
  <si>
    <t>Test Leader 01</t>
  </si>
  <si>
    <t>Sample Project</t>
  </si>
  <si>
    <t>CR100 - Export to excel</t>
  </si>
  <si>
    <t xml:space="preserve">CR1 - </t>
  </si>
  <si>
    <t>John Doe</t>
  </si>
  <si>
    <t>Jane Doe</t>
  </si>
  <si>
    <t>System Name：</t>
  </si>
  <si>
    <t>Module Code：</t>
  </si>
  <si>
    <t>1.Kiểm tra đăng nhập</t>
  </si>
  <si>
    <t>Hiển thị thông báo "Vui lòng nhập tên tài khoản"</t>
  </si>
  <si>
    <t>Kiểm tra chức năng đăng nhập khi không nhập thông tin</t>
  </si>
  <si>
    <t>Kiểm tra chức năng đăng nhập khi không nhập username</t>
  </si>
  <si>
    <t>Kiểm tra chức năng đăng nhập khi không nhập password</t>
  </si>
  <si>
    <t>Hiển thị thông báo "Vui lòng nhập mật khẩu"</t>
  </si>
  <si>
    <t>Hiển thị thông báo "Vui lòng nhập thông tin tài khoản"</t>
  </si>
  <si>
    <t>Hiển thị thông báo "Sai tài khoản"</t>
  </si>
  <si>
    <t>Kiểm tra chức năng đăng nhập khi nhập sai username</t>
  </si>
  <si>
    <t>Kiểm tra chức năng đăng nhập khi nhập sai password</t>
  </si>
  <si>
    <t>Hiển thị thông báo "Sai mật khẩu"</t>
  </si>
  <si>
    <t>Kiểm tra chức năng đăng nhập khi nhập đúng tài khoản trong csdl mẫu</t>
  </si>
  <si>
    <t>2.Kiểm tra chức năng đặt bàn</t>
  </si>
  <si>
    <t>Kiểm tra chức năng đặt bàn khi không nhập thông tin</t>
  </si>
  <si>
    <t>1.Mở ứng dụng
2.Click chọn Nhân Viên
3.Click chọn button Đăng nhập</t>
  </si>
  <si>
    <t>1.Mở ứng dụng
2.Click chọn Nhân Viên
3.Nhập username:
4.Nhập password: 123
5.Click chọn button Đăng nhập</t>
  </si>
  <si>
    <t>1.Mở ứng dụng
2.Click chọn Nhân Viên
2.Nhập username: bac1
3.Nhập password:123
4.Click chọn button Đăng nhập</t>
  </si>
  <si>
    <t>1.Mở ứng dụng
2.Click chọn Nhân Viên
3.Nhập username: bac1
4.Nhập password:
5.Click chọn button Đăng nhập</t>
  </si>
  <si>
    <t>1.Mở ứng dụng
2.Click chọn Nhân Viên
3.Nhập username: Bac1
4.Nhập password:123
5.Click chọn button Đăng nhập</t>
  </si>
  <si>
    <t>1.Mở ứng dụng
2.Click chọn Nhân Viên
3.Nhập username: bac1
4.Nhập password:1234
5.Click chọn button Đăng nhập</t>
  </si>
  <si>
    <t>1.Mở ứng dụng
2.Click chọn button Đặt bàn</t>
  </si>
  <si>
    <t>Hiển thị thông báo "Vui lòng nhập thông tin khách hàng"</t>
  </si>
  <si>
    <t>Kiểm tra chức năng đặt bàn khi không nhập tên khách hàng</t>
  </si>
  <si>
    <t>1.Mở ứng dụng
2.Tên: 
3.Click chọn button Đặt bàn</t>
  </si>
  <si>
    <t>Hiển thị thông báo "Vui lòng nhập tên chính xác"</t>
  </si>
  <si>
    <t>Hiển thị thông báo "Vui lòng đúng số điện thoại"</t>
  </si>
  <si>
    <t>Kiểm tra chức năng đặt bàn khi không nhập hoặc nhập sai số lượng quy định(0&lt;SN&lt;100)</t>
  </si>
  <si>
    <t>Hiển thị thông báo "Vui lòng nhập số người chính xác"</t>
  </si>
  <si>
    <t>Kiểm tra chức năng đặt bàn khi nhập đúng thông tin khách hàng</t>
  </si>
  <si>
    <t>1.Mở ứng dụng
2.Tên: Đạt
3.SĐT:0357318755
4.Số người:100
5.Click chọn button Đặt bàn</t>
  </si>
  <si>
    <t>1.Mở ứng dụng
2.Tên: Đạt
3.SĐT:03573187555
4.Click chọn button Đặt bàn</t>
  </si>
  <si>
    <t>1.Mở ứng dụng
2.Tên: Đạt
3.SĐT:0357318755
4.Số người:4
5.Click chọn button Đặt bàn</t>
  </si>
  <si>
    <t>Hiển thị thông báo "Đặt bàn thành công"</t>
  </si>
  <si>
    <t>Kiểm tra chức năng đặt bàn khi nhập sđt không nhập hoặc nhập không đúng định dạng đã chọn(10 số cho đt di động và 11 số cho đt bàn)</t>
  </si>
  <si>
    <t>3.Kiểm tra chức năng quản lí bàn</t>
  </si>
  <si>
    <t>Thêm bàn</t>
  </si>
  <si>
    <t>Hiển thị thông báo "Vui lòng nhập sức chứa của bàn"</t>
  </si>
  <si>
    <t>1.Nhập đúng sức chứa  (0&lt;SC&lt;100)
2.Chọn ccb tình trạng
3.Click chọn button Thêm</t>
  </si>
  <si>
    <t>Thêm bàn xuống datagridview và csdl(Mã bàn tăng theo stt, sức chứa = sức chứa đã nhập)</t>
  </si>
  <si>
    <t>1.Nhập sai sức chứa
2.Chọn ccb tình trạng
3.Click chọn button Thêm</t>
  </si>
  <si>
    <t>Xóa bàn</t>
  </si>
  <si>
    <t>1.Click chọn bàn cần xóa
2.Click button Xóa
3.Chọn Yes</t>
  </si>
  <si>
    <r>
      <t xml:space="preserve">Hiển thị thông báo "Bạn có chắc chắn muốn xóa"
</t>
    </r>
    <r>
      <rPr>
        <sz val="12"/>
        <color rgb="FF000000"/>
        <rFont val="Times New Roman"/>
        <family val="1"/>
      </rPr>
      <t>Xóa bàn đã chọn.Cập nhật lại csdl</t>
    </r>
    <r>
      <rPr>
        <b/>
        <sz val="12"/>
        <color indexed="8"/>
        <rFont val="Times New Roman"/>
        <family val="1"/>
      </rPr>
      <t xml:space="preserve">
</t>
    </r>
  </si>
  <si>
    <t>Sửa bàn</t>
  </si>
  <si>
    <t>1.Click chọn bàn cần sửa
2.Nhập đúng sức chứa(0&lt;SC&lt;100)
3.Chọn ccb tình trạng
4.Click chọn button Sửa</t>
  </si>
  <si>
    <t>Cập nhật lại sức chứa của bàn.Cập nhật lại csdl</t>
  </si>
  <si>
    <t>1.Click chọn button Sửa</t>
  </si>
  <si>
    <t>4.Kiểm tra chức năng quản lí nhân viên</t>
  </si>
  <si>
    <t>Thêm nhân viên</t>
  </si>
  <si>
    <t>Lưu toàn bộ thông tin nhân viên đã nhập vào ds nhân viên và csdl(Mã nhân viên tăng theo stt)</t>
  </si>
  <si>
    <t>1.Nhập họ tên , quốc tịch nhân viên
2.Chọn ngày sinh , giới tính, trình độ, chức vụ cho nhân viên
3.Click chọn button Thêm</t>
  </si>
  <si>
    <t>1.Không nhập tên nhân viên
2.Chọn  ngày sinh , giới tính, trình độ, chức vụ cho nhân viên
3.Click chọn button Thêm</t>
  </si>
  <si>
    <t>Hiển thị thông báo "Vui lòng nhập tên nhân viên"</t>
  </si>
  <si>
    <t>Xóa nhân viên</t>
  </si>
  <si>
    <t>1.Click chọn nhân viên cần sửa
2.Sửa tên , quốc tịch , ngày sinh , giới tính, trình độ, chức vụ cho nhân viên
3.Click chọn button Sửa</t>
  </si>
  <si>
    <t>Lưu toàn bộ thông tin nhân viên đã sửa vào ds nhân viên và cập nhật lại csdl</t>
  </si>
  <si>
    <t>1.Không nhập tên nhân viên
2.Chọn  ngày sinh , giới tính, trình độ, chức vụ cho nhân viên
3.Click chọn button Sửa</t>
  </si>
  <si>
    <t>Sửa thông tin nhân viên</t>
  </si>
  <si>
    <t>1.Click chọn nhân viên cần xóa
2.Click chọn button Xóa
3.Chọn Yes</t>
  </si>
  <si>
    <r>
      <t xml:space="preserve">Hiển thị thông báo "Bạn có chắc chắn muốn xóa"
</t>
    </r>
    <r>
      <rPr>
        <sz val="12"/>
        <color rgb="FF000000"/>
        <rFont val="Times New Roman"/>
        <family val="1"/>
      </rPr>
      <t>Xóa nhân viên đã chọn.Cập nhật lại csdl</t>
    </r>
    <r>
      <rPr>
        <b/>
        <sz val="12"/>
        <color indexed="8"/>
        <rFont val="Times New Roman"/>
        <family val="1"/>
      </rPr>
      <t xml:space="preserve">
</t>
    </r>
  </si>
  <si>
    <t>5.Kiểm tra chức năng quản lí món ăn</t>
  </si>
  <si>
    <t>Load form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</si>
</sst>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23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imes New Roman"/>
      <family val="1"/>
    </font>
    <font>
      <b/>
      <sz val="12"/>
      <color indexed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63">
    <xf numFmtId="0" fontId="0" fillId="0" borderId="0" xfId="0"/>
    <xf numFmtId="0" fontId="7" fillId="0" borderId="0" xfId="0" applyFont="1"/>
    <xf numFmtId="0" fontId="9" fillId="0" borderId="0" xfId="0" applyFont="1"/>
    <xf numFmtId="15" fontId="4" fillId="0" borderId="0" xfId="0" applyNumberFormat="1" applyFont="1" applyAlignment="1">
      <alignment horizontal="left"/>
    </xf>
    <xf numFmtId="0" fontId="6" fillId="0" borderId="0" xfId="1" applyFont="1" applyBorder="1"/>
    <xf numFmtId="0" fontId="8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right" wrapText="1"/>
    </xf>
    <xf numFmtId="0" fontId="5" fillId="0" borderId="0" xfId="0" applyFont="1" applyBorder="1" applyAlignment="1">
      <alignment horizontal="center" wrapText="1"/>
    </xf>
    <xf numFmtId="0" fontId="7" fillId="2" borderId="0" xfId="0" applyFont="1" applyFill="1"/>
    <xf numFmtId="0" fontId="6" fillId="2" borderId="0" xfId="0" applyFont="1" applyFill="1"/>
    <xf numFmtId="0" fontId="9" fillId="2" borderId="0" xfId="0" applyFont="1" applyFill="1"/>
    <xf numFmtId="0" fontId="4" fillId="2" borderId="0" xfId="0" applyFont="1" applyFill="1"/>
    <xf numFmtId="0" fontId="7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2" fillId="3" borderId="12" xfId="0" applyNumberFormat="1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12" xfId="0" applyNumberFormat="1" applyFont="1" applyFill="1" applyBorder="1" applyAlignment="1">
      <alignment horizontal="center"/>
    </xf>
    <xf numFmtId="0" fontId="12" fillId="3" borderId="13" xfId="0" applyNumberFormat="1" applyFont="1" applyFill="1" applyBorder="1" applyAlignment="1">
      <alignment horizontal="center"/>
    </xf>
    <xf numFmtId="0" fontId="12" fillId="3" borderId="13" xfId="0" applyNumberFormat="1" applyFont="1" applyFill="1" applyBorder="1" applyAlignment="1">
      <alignment horizontal="center" wrapText="1"/>
    </xf>
    <xf numFmtId="0" fontId="12" fillId="3" borderId="14" xfId="0" applyNumberFormat="1" applyFont="1" applyFill="1" applyBorder="1" applyAlignment="1">
      <alignment horizontal="center" wrapText="1"/>
    </xf>
    <xf numFmtId="0" fontId="13" fillId="3" borderId="9" xfId="0" applyNumberFormat="1" applyFont="1" applyFill="1" applyBorder="1" applyAlignment="1">
      <alignment horizontal="center"/>
    </xf>
    <xf numFmtId="0" fontId="12" fillId="3" borderId="10" xfId="0" applyFont="1" applyFill="1" applyBorder="1"/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/>
    </xf>
    <xf numFmtId="0" fontId="4" fillId="0" borderId="18" xfId="0" applyFont="1" applyBorder="1" applyAlignment="1">
      <alignment horizontal="left" vertical="center" wrapText="1"/>
    </xf>
    <xf numFmtId="0" fontId="12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16" fillId="2" borderId="0" xfId="0" applyFont="1" applyFill="1" applyAlignment="1"/>
    <xf numFmtId="0" fontId="16" fillId="0" borderId="0" xfId="0" applyFont="1" applyAlignment="1"/>
    <xf numFmtId="0" fontId="18" fillId="0" borderId="0" xfId="0" applyFont="1"/>
    <xf numFmtId="0" fontId="19" fillId="2" borderId="0" xfId="2" applyFont="1" applyFill="1" applyAlignment="1"/>
    <xf numFmtId="0" fontId="16" fillId="2" borderId="0" xfId="0" applyFont="1" applyFill="1" applyAlignment="1">
      <alignment wrapText="1"/>
    </xf>
    <xf numFmtId="0" fontId="16" fillId="2" borderId="0" xfId="0" applyFont="1" applyFill="1" applyBorder="1" applyAlignment="1">
      <alignment wrapText="1"/>
    </xf>
    <xf numFmtId="0" fontId="19" fillId="2" borderId="15" xfId="2" applyFont="1" applyFill="1" applyBorder="1" applyAlignment="1">
      <alignment horizontal="left" wrapText="1"/>
    </xf>
    <xf numFmtId="0" fontId="18" fillId="2" borderId="0" xfId="2" applyFont="1" applyFill="1" applyBorder="1" applyAlignment="1">
      <alignment horizontal="left" wrapText="1"/>
    </xf>
    <xf numFmtId="0" fontId="19" fillId="2" borderId="2" xfId="2" applyFont="1" applyFill="1" applyBorder="1" applyAlignment="1">
      <alignment horizontal="left" vertical="center" wrapText="1"/>
    </xf>
    <xf numFmtId="0" fontId="18" fillId="2" borderId="0" xfId="2" applyFont="1" applyFill="1" applyBorder="1" applyAlignment="1">
      <alignment horizontal="left" vertical="center" wrapText="1"/>
    </xf>
    <xf numFmtId="0" fontId="16" fillId="2" borderId="0" xfId="0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2" borderId="2" xfId="0" applyFont="1" applyFill="1" applyBorder="1" applyAlignment="1">
      <alignment horizontal="right"/>
    </xf>
    <xf numFmtId="0" fontId="16" fillId="2" borderId="1" xfId="0" applyFont="1" applyFill="1" applyBorder="1" applyAlignment="1">
      <alignment wrapText="1"/>
    </xf>
    <xf numFmtId="0" fontId="16" fillId="2" borderId="1" xfId="0" applyFont="1" applyFill="1" applyBorder="1" applyAlignment="1">
      <alignment horizontal="center" wrapText="1"/>
    </xf>
    <xf numFmtId="0" fontId="16" fillId="2" borderId="3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6" fillId="2" borderId="4" xfId="0" applyFont="1" applyFill="1" applyBorder="1" applyAlignment="1">
      <alignment horizontal="right"/>
    </xf>
    <xf numFmtId="0" fontId="16" fillId="2" borderId="5" xfId="0" applyFont="1" applyFill="1" applyBorder="1" applyAlignment="1">
      <alignment wrapText="1"/>
    </xf>
    <xf numFmtId="0" fontId="16" fillId="0" borderId="5" xfId="0" applyFont="1" applyBorder="1" applyAlignment="1">
      <alignment horizontal="center"/>
    </xf>
    <xf numFmtId="1" fontId="16" fillId="2" borderId="16" xfId="0" applyNumberFormat="1" applyFont="1" applyFill="1" applyBorder="1" applyAlignment="1">
      <alignment horizontal="center" wrapText="1"/>
    </xf>
    <xf numFmtId="1" fontId="16" fillId="2" borderId="0" xfId="0" applyNumberFormat="1" applyFont="1" applyFill="1" applyBorder="1" applyAlignment="1">
      <alignment horizontal="center" wrapText="1"/>
    </xf>
    <xf numFmtId="0" fontId="16" fillId="2" borderId="33" xfId="0" applyFont="1" applyFill="1" applyBorder="1" applyAlignment="1">
      <alignment horizontal="center" wrapText="1"/>
    </xf>
    <xf numFmtId="0" fontId="16" fillId="2" borderId="0" xfId="0" applyFont="1" applyFill="1" applyBorder="1" applyAlignment="1"/>
    <xf numFmtId="0" fontId="16" fillId="0" borderId="0" xfId="0" applyFont="1" applyBorder="1" applyAlignment="1"/>
    <xf numFmtId="0" fontId="16" fillId="0" borderId="0" xfId="0" applyFont="1" applyAlignment="1">
      <alignment vertical="top"/>
    </xf>
    <xf numFmtId="165" fontId="16" fillId="0" borderId="1" xfId="0" applyNumberFormat="1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" xfId="0" quotePrefix="1" applyFont="1" applyBorder="1" applyAlignment="1">
      <alignment horizontal="left" vertical="top" wrapText="1"/>
    </xf>
    <xf numFmtId="0" fontId="16" fillId="0" borderId="21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left" vertical="top" wrapText="1"/>
    </xf>
    <xf numFmtId="2" fontId="16" fillId="0" borderId="1" xfId="0" applyNumberFormat="1" applyFont="1" applyBorder="1" applyAlignment="1">
      <alignment vertical="top" wrapText="1"/>
    </xf>
    <xf numFmtId="2" fontId="16" fillId="0" borderId="1" xfId="0" applyNumberFormat="1" applyFont="1" applyBorder="1" applyAlignment="1">
      <alignment horizontal="left" vertical="top" wrapText="1"/>
    </xf>
    <xf numFmtId="2" fontId="18" fillId="0" borderId="0" xfId="0" applyNumberFormat="1" applyFont="1"/>
    <xf numFmtId="0" fontId="18" fillId="0" borderId="1" xfId="0" applyFont="1" applyBorder="1" applyAlignment="1">
      <alignment horizontal="left" vertical="top" wrapText="1"/>
    </xf>
    <xf numFmtId="0" fontId="21" fillId="0" borderId="1" xfId="0" applyFont="1" applyBorder="1" applyAlignment="1">
      <alignment vertical="top" wrapText="1"/>
    </xf>
    <xf numFmtId="2" fontId="18" fillId="0" borderId="0" xfId="0" applyNumberFormat="1" applyFont="1" applyAlignment="1">
      <alignment vertical="top"/>
    </xf>
    <xf numFmtId="2" fontId="18" fillId="0" borderId="20" xfId="0" applyNumberFormat="1" applyFont="1" applyBorder="1"/>
    <xf numFmtId="2" fontId="18" fillId="0" borderId="1" xfId="0" applyNumberFormat="1" applyFont="1" applyBorder="1"/>
    <xf numFmtId="0" fontId="18" fillId="0" borderId="0" xfId="0" applyFont="1" applyAlignment="1"/>
    <xf numFmtId="0" fontId="18" fillId="0" borderId="1" xfId="0" applyFont="1" applyBorder="1"/>
    <xf numFmtId="14" fontId="21" fillId="0" borderId="20" xfId="0" applyNumberFormat="1" applyFont="1" applyBorder="1" applyAlignment="1">
      <alignment horizontal="left" vertical="top" wrapText="1"/>
    </xf>
    <xf numFmtId="0" fontId="16" fillId="0" borderId="21" xfId="0" applyFont="1" applyBorder="1" applyAlignment="1">
      <alignment horizontal="left" vertical="center" wrapText="1"/>
    </xf>
    <xf numFmtId="0" fontId="16" fillId="0" borderId="21" xfId="0" applyFont="1" applyBorder="1" applyAlignment="1">
      <alignment vertical="top" wrapText="1"/>
    </xf>
    <xf numFmtId="14" fontId="21" fillId="0" borderId="1" xfId="0" applyNumberFormat="1" applyFont="1" applyBorder="1" applyAlignment="1">
      <alignment horizontal="left" vertical="top" wrapText="1"/>
    </xf>
    <xf numFmtId="0" fontId="16" fillId="0" borderId="21" xfId="0" applyNumberFormat="1" applyFont="1" applyBorder="1" applyAlignment="1">
      <alignment horizontal="left" vertical="top" wrapText="1"/>
    </xf>
    <xf numFmtId="2" fontId="16" fillId="0" borderId="20" xfId="0" applyNumberFormat="1" applyFont="1" applyBorder="1" applyAlignment="1">
      <alignment horizontal="left" vertical="top" wrapText="1"/>
    </xf>
    <xf numFmtId="165" fontId="16" fillId="0" borderId="1" xfId="0" applyNumberFormat="1" applyFont="1" applyBorder="1" applyAlignment="1">
      <alignment horizontal="center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left" vertical="center" wrapText="1"/>
    </xf>
    <xf numFmtId="165" fontId="16" fillId="0" borderId="27" xfId="0" applyNumberFormat="1" applyFont="1" applyBorder="1" applyAlignment="1">
      <alignment horizontal="center" vertical="center" wrapText="1"/>
    </xf>
    <xf numFmtId="2" fontId="16" fillId="0" borderId="20" xfId="0" applyNumberFormat="1" applyFont="1" applyBorder="1" applyAlignment="1">
      <alignment horizontal="center" vertic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0" fillId="0" borderId="20" xfId="0" applyFont="1" applyBorder="1" applyAlignment="1">
      <alignment horizontal="left" vertical="top" wrapText="1"/>
    </xf>
    <xf numFmtId="0" fontId="16" fillId="0" borderId="22" xfId="0" applyFont="1" applyBorder="1" applyAlignment="1">
      <alignment horizontal="left" vertical="top" wrapText="1"/>
    </xf>
    <xf numFmtId="2" fontId="16" fillId="0" borderId="21" xfId="0" applyNumberFormat="1" applyFont="1" applyBorder="1" applyAlignment="1">
      <alignment horizontal="center" vertical="center" wrapText="1"/>
    </xf>
    <xf numFmtId="2" fontId="16" fillId="0" borderId="30" xfId="0" applyNumberFormat="1" applyFont="1" applyBorder="1" applyAlignment="1">
      <alignment horizontal="center" vertical="center" wrapText="1"/>
    </xf>
    <xf numFmtId="165" fontId="16" fillId="0" borderId="21" xfId="0" applyNumberFormat="1" applyFont="1" applyBorder="1" applyAlignment="1">
      <alignment horizontal="center" vertical="center" wrapText="1"/>
    </xf>
    <xf numFmtId="165" fontId="16" fillId="0" borderId="30" xfId="0" applyNumberFormat="1" applyFont="1" applyBorder="1" applyAlignment="1">
      <alignment horizontal="center" vertical="center" wrapText="1"/>
    </xf>
    <xf numFmtId="0" fontId="20" fillId="4" borderId="20" xfId="2" applyFont="1" applyFill="1" applyBorder="1" applyAlignment="1">
      <alignment horizontal="left" vertical="center" wrapText="1"/>
    </xf>
    <xf numFmtId="0" fontId="20" fillId="4" borderId="22" xfId="2" applyFont="1" applyFill="1" applyBorder="1" applyAlignment="1">
      <alignment horizontal="left" vertical="center" wrapText="1"/>
    </xf>
    <xf numFmtId="0" fontId="20" fillId="4" borderId="17" xfId="2" applyFont="1" applyFill="1" applyBorder="1" applyAlignment="1">
      <alignment horizontal="left" vertical="center" wrapText="1"/>
    </xf>
    <xf numFmtId="0" fontId="16" fillId="0" borderId="20" xfId="0" applyFont="1" applyBorder="1" applyAlignment="1">
      <alignment horizontal="left" vertical="top" wrapText="1"/>
    </xf>
    <xf numFmtId="165" fontId="16" fillId="0" borderId="35" xfId="0" applyNumberFormat="1" applyFont="1" applyBorder="1" applyAlignment="1">
      <alignment horizontal="center" vertical="center" wrapText="1"/>
    </xf>
    <xf numFmtId="0" fontId="16" fillId="0" borderId="20" xfId="0" quotePrefix="1" applyFont="1" applyBorder="1" applyAlignment="1">
      <alignment horizontal="left" vertical="top" wrapText="1"/>
    </xf>
    <xf numFmtId="0" fontId="16" fillId="0" borderId="22" xfId="0" quotePrefix="1" applyFont="1" applyBorder="1" applyAlignment="1">
      <alignment horizontal="left" vertical="top" wrapText="1"/>
    </xf>
    <xf numFmtId="2" fontId="16" fillId="0" borderId="35" xfId="0" applyNumberFormat="1" applyFont="1" applyBorder="1" applyAlignment="1">
      <alignment horizontal="center" vertical="center" wrapText="1"/>
    </xf>
    <xf numFmtId="0" fontId="17" fillId="5" borderId="30" xfId="2" applyFont="1" applyFill="1" applyBorder="1" applyAlignment="1">
      <alignment horizontal="center" vertical="center" wrapText="1"/>
    </xf>
    <xf numFmtId="0" fontId="17" fillId="5" borderId="1" xfId="2" applyFont="1" applyFill="1" applyBorder="1" applyAlignment="1">
      <alignment horizontal="center" vertical="center" wrapText="1"/>
    </xf>
    <xf numFmtId="0" fontId="17" fillId="5" borderId="30" xfId="2" applyFont="1" applyFill="1" applyBorder="1" applyAlignment="1">
      <alignment vertical="center" wrapText="1"/>
    </xf>
    <xf numFmtId="0" fontId="17" fillId="5" borderId="1" xfId="2" applyFont="1" applyFill="1" applyBorder="1" applyAlignment="1">
      <alignment vertical="center" wrapText="1"/>
    </xf>
    <xf numFmtId="0" fontId="17" fillId="5" borderId="31" xfId="2" applyFont="1" applyFill="1" applyBorder="1" applyAlignment="1">
      <alignment horizontal="center" vertical="center" wrapText="1"/>
    </xf>
    <xf numFmtId="0" fontId="17" fillId="5" borderId="0" xfId="2" applyFont="1" applyFill="1" applyBorder="1" applyAlignment="1">
      <alignment horizontal="center" vertical="center" wrapText="1"/>
    </xf>
    <xf numFmtId="0" fontId="17" fillId="5" borderId="32" xfId="2" applyFont="1" applyFill="1" applyBorder="1" applyAlignment="1">
      <alignment horizontal="center" vertical="center" wrapText="1"/>
    </xf>
    <xf numFmtId="0" fontId="17" fillId="5" borderId="27" xfId="2" applyFont="1" applyFill="1" applyBorder="1" applyAlignment="1">
      <alignment horizontal="center" vertical="center" wrapText="1"/>
    </xf>
    <xf numFmtId="0" fontId="17" fillId="5" borderId="33" xfId="2" applyFont="1" applyFill="1" applyBorder="1" applyAlignment="1">
      <alignment horizontal="center" vertical="center" wrapText="1"/>
    </xf>
    <xf numFmtId="0" fontId="17" fillId="5" borderId="34" xfId="2" applyFont="1" applyFill="1" applyBorder="1" applyAlignment="1">
      <alignment horizontal="center" vertical="center" wrapText="1"/>
    </xf>
    <xf numFmtId="0" fontId="20" fillId="0" borderId="22" xfId="0" applyFont="1" applyBorder="1" applyAlignment="1">
      <alignment horizontal="left" vertical="top" wrapText="1"/>
    </xf>
    <xf numFmtId="0" fontId="16" fillId="2" borderId="0" xfId="0" applyFont="1" applyFill="1" applyAlignment="1">
      <alignment horizontal="center" wrapText="1"/>
    </xf>
    <xf numFmtId="0" fontId="16" fillId="2" borderId="28" xfId="0" applyFont="1" applyFill="1" applyBorder="1" applyAlignment="1">
      <alignment horizontal="center" wrapText="1"/>
    </xf>
    <xf numFmtId="0" fontId="16" fillId="2" borderId="29" xfId="0" applyFont="1" applyFill="1" applyBorder="1" applyAlignment="1">
      <alignment horizontal="center"/>
    </xf>
    <xf numFmtId="0" fontId="18" fillId="2" borderId="20" xfId="2" applyFont="1" applyFill="1" applyBorder="1" applyAlignment="1">
      <alignment horizontal="left" vertical="center" wrapText="1"/>
    </xf>
    <xf numFmtId="0" fontId="18" fillId="2" borderId="22" xfId="2" applyFont="1" applyFill="1" applyBorder="1" applyAlignment="1">
      <alignment horizontal="left" vertical="center" wrapText="1"/>
    </xf>
    <xf numFmtId="0" fontId="18" fillId="2" borderId="25" xfId="2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wrapText="1"/>
    </xf>
    <xf numFmtId="0" fontId="18" fillId="2" borderId="23" xfId="2" applyFont="1" applyFill="1" applyBorder="1" applyAlignment="1">
      <alignment horizontal="left" wrapText="1"/>
    </xf>
    <xf numFmtId="0" fontId="18" fillId="2" borderId="24" xfId="2" applyFont="1" applyFill="1" applyBorder="1" applyAlignment="1">
      <alignment horizontal="left" wrapText="1"/>
    </xf>
    <xf numFmtId="0" fontId="18" fillId="2" borderId="20" xfId="2" applyFont="1" applyFill="1" applyBorder="1" applyAlignment="1">
      <alignment horizontal="left" vertical="top" wrapText="1"/>
    </xf>
    <xf numFmtId="0" fontId="18" fillId="2" borderId="22" xfId="2" applyFont="1" applyFill="1" applyBorder="1" applyAlignment="1">
      <alignment horizontal="left" vertical="top" wrapText="1"/>
    </xf>
    <xf numFmtId="0" fontId="18" fillId="2" borderId="25" xfId="2" applyFont="1" applyFill="1" applyBorder="1" applyAlignment="1">
      <alignment horizontal="left" vertical="top" wrapText="1"/>
    </xf>
    <xf numFmtId="0" fontId="17" fillId="5" borderId="26" xfId="2" applyFont="1" applyFill="1" applyBorder="1" applyAlignment="1">
      <alignment horizontal="center" vertical="center" wrapText="1"/>
    </xf>
    <xf numFmtId="0" fontId="17" fillId="6" borderId="22" xfId="0" applyFont="1" applyFill="1" applyBorder="1" applyAlignment="1">
      <alignment horizontal="left" vertical="center"/>
    </xf>
    <xf numFmtId="0" fontId="17" fillId="6" borderId="17" xfId="0" applyFont="1" applyFill="1" applyBorder="1" applyAlignment="1">
      <alignment horizontal="left" vertical="center"/>
    </xf>
    <xf numFmtId="0" fontId="22" fillId="0" borderId="20" xfId="0" applyFont="1" applyBorder="1" applyAlignment="1">
      <alignment horizontal="left" vertical="top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B13" sqref="B13"/>
    </sheetView>
  </sheetViews>
  <sheetFormatPr defaultColWidth="9"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19"/>
      <c r="C1" s="19"/>
    </row>
    <row r="2" spans="1:8" ht="22.5">
      <c r="A2" s="15"/>
      <c r="B2" s="16" t="s">
        <v>12</v>
      </c>
      <c r="C2" s="15"/>
      <c r="D2" s="15"/>
      <c r="E2" s="15"/>
      <c r="F2" s="15"/>
      <c r="G2" s="15"/>
    </row>
    <row r="3" spans="1:8">
      <c r="A3" s="15"/>
      <c r="B3" s="17" t="s">
        <v>41</v>
      </c>
      <c r="C3" s="51">
        <v>1.2</v>
      </c>
      <c r="D3" s="18"/>
      <c r="E3" s="15"/>
      <c r="F3" s="15"/>
      <c r="G3" s="15"/>
    </row>
    <row r="4" spans="1:8">
      <c r="A4" s="15"/>
      <c r="B4" s="17" t="s">
        <v>23</v>
      </c>
      <c r="C4" s="3" t="s">
        <v>2</v>
      </c>
      <c r="D4" s="3"/>
      <c r="E4" s="15"/>
      <c r="F4" s="15"/>
      <c r="G4" s="15"/>
    </row>
    <row r="5" spans="1:8" ht="15" thickBot="1">
      <c r="A5" s="15"/>
      <c r="B5" s="17"/>
      <c r="C5" s="18"/>
      <c r="D5" s="18"/>
      <c r="E5" s="15"/>
      <c r="F5" s="15"/>
      <c r="G5" s="15"/>
    </row>
    <row r="6" spans="1:8" ht="14.25" customHeight="1" thickBot="1">
      <c r="A6" s="15"/>
      <c r="B6" s="17" t="s">
        <v>42</v>
      </c>
      <c r="C6" s="119" t="s">
        <v>59</v>
      </c>
      <c r="D6" s="119"/>
      <c r="E6" s="120"/>
      <c r="F6" s="15"/>
      <c r="G6" s="15"/>
    </row>
    <row r="7" spans="1:8">
      <c r="A7" s="15"/>
      <c r="B7" s="17" t="s">
        <v>43</v>
      </c>
      <c r="C7" s="119" t="s">
        <v>60</v>
      </c>
      <c r="D7" s="119"/>
      <c r="E7" s="120"/>
      <c r="F7" s="15"/>
      <c r="G7" s="15"/>
    </row>
    <row r="8" spans="1:8">
      <c r="A8" s="15"/>
      <c r="B8" s="17"/>
      <c r="C8" s="15"/>
      <c r="D8" s="15"/>
      <c r="E8" s="15"/>
      <c r="F8" s="15"/>
      <c r="G8" s="15"/>
    </row>
    <row r="9" spans="1:8">
      <c r="A9" s="15"/>
      <c r="B9" s="8"/>
      <c r="C9" s="8"/>
      <c r="D9" s="8"/>
      <c r="E9" s="8"/>
      <c r="F9" s="15"/>
      <c r="G9" s="15"/>
    </row>
    <row r="10" spans="1:8">
      <c r="B10" s="2" t="s">
        <v>32</v>
      </c>
    </row>
    <row r="11" spans="1:8" s="24" customFormat="1" ht="25.5">
      <c r="B11" s="40" t="s">
        <v>19</v>
      </c>
      <c r="C11" s="41" t="s">
        <v>33</v>
      </c>
      <c r="D11" s="41" t="s">
        <v>15</v>
      </c>
      <c r="E11" s="41" t="s">
        <v>16</v>
      </c>
      <c r="F11" s="41" t="s">
        <v>22</v>
      </c>
      <c r="G11" s="42" t="s">
        <v>21</v>
      </c>
      <c r="H11" s="60" t="s">
        <v>34</v>
      </c>
    </row>
    <row r="12" spans="1:8" s="24" customFormat="1">
      <c r="B12" s="26">
        <v>39293</v>
      </c>
      <c r="C12" s="27" t="s">
        <v>46</v>
      </c>
      <c r="D12" s="28"/>
      <c r="E12" s="29" t="s">
        <v>20</v>
      </c>
      <c r="F12" s="57" t="s">
        <v>65</v>
      </c>
      <c r="G12" s="59"/>
      <c r="H12" s="61" t="s">
        <v>47</v>
      </c>
    </row>
    <row r="13" spans="1:8" s="24" customFormat="1">
      <c r="B13" s="63">
        <v>39295</v>
      </c>
      <c r="C13" s="27" t="s">
        <v>56</v>
      </c>
      <c r="D13" s="28"/>
      <c r="E13" s="29" t="s">
        <v>57</v>
      </c>
      <c r="F13" s="57" t="s">
        <v>65</v>
      </c>
      <c r="G13" s="62" t="s">
        <v>66</v>
      </c>
      <c r="H13" s="61" t="s">
        <v>47</v>
      </c>
    </row>
    <row r="14" spans="1:8" s="25" customFormat="1" ht="12.75">
      <c r="B14" s="26">
        <v>39311</v>
      </c>
      <c r="C14" s="27" t="s">
        <v>58</v>
      </c>
      <c r="D14" s="28"/>
      <c r="E14" s="29" t="s">
        <v>57</v>
      </c>
      <c r="F14" s="57" t="s">
        <v>65</v>
      </c>
      <c r="G14" s="62" t="s">
        <v>61</v>
      </c>
      <c r="H14" s="61" t="s">
        <v>47</v>
      </c>
    </row>
    <row r="15" spans="1:8" s="25" customFormat="1" ht="12.75">
      <c r="B15" s="33"/>
      <c r="C15" s="34"/>
      <c r="D15" s="31"/>
      <c r="E15" s="31"/>
      <c r="F15" s="31"/>
      <c r="G15" s="31"/>
      <c r="H15" s="32"/>
    </row>
    <row r="16" spans="1:8" s="24" customFormat="1">
      <c r="B16" s="26"/>
      <c r="C16" s="30"/>
      <c r="D16" s="28"/>
      <c r="E16" s="31"/>
      <c r="F16" s="31"/>
      <c r="G16" s="31"/>
      <c r="H16" s="35"/>
    </row>
    <row r="17" spans="2:8" s="24" customFormat="1">
      <c r="B17" s="33"/>
      <c r="C17" s="34"/>
      <c r="D17" s="31"/>
      <c r="E17" s="31"/>
      <c r="F17" s="31"/>
      <c r="G17" s="31"/>
      <c r="H17" s="32"/>
    </row>
    <row r="18" spans="2:8" s="24" customFormat="1">
      <c r="B18" s="33"/>
      <c r="C18" s="34"/>
      <c r="D18" s="31"/>
      <c r="E18" s="31"/>
      <c r="F18" s="31"/>
      <c r="G18" s="31"/>
      <c r="H18" s="32"/>
    </row>
    <row r="19" spans="2:8" s="24" customFormat="1">
      <c r="B19" s="33"/>
      <c r="C19" s="34"/>
      <c r="D19" s="31"/>
      <c r="E19" s="31"/>
      <c r="F19" s="31"/>
      <c r="G19" s="31"/>
      <c r="H19" s="32"/>
    </row>
    <row r="20" spans="2:8" s="24" customFormat="1">
      <c r="B20" s="33"/>
      <c r="C20" s="34"/>
      <c r="D20" s="31"/>
      <c r="E20" s="31"/>
      <c r="F20" s="31"/>
      <c r="G20" s="31"/>
      <c r="H20" s="32"/>
    </row>
    <row r="21" spans="2:8" s="24" customFormat="1">
      <c r="B21" s="33"/>
      <c r="C21" s="34"/>
      <c r="D21" s="31"/>
      <c r="E21" s="31"/>
      <c r="F21" s="31"/>
      <c r="G21" s="31"/>
      <c r="H21" s="32"/>
    </row>
    <row r="22" spans="2:8" s="24" customFormat="1">
      <c r="B22" s="33"/>
      <c r="C22" s="34"/>
      <c r="D22" s="31"/>
      <c r="E22" s="31"/>
      <c r="F22" s="31"/>
      <c r="G22" s="31"/>
      <c r="H22" s="32"/>
    </row>
    <row r="23" spans="2:8" s="24" customFormat="1">
      <c r="B23" s="36"/>
      <c r="C23" s="37"/>
      <c r="D23" s="38"/>
      <c r="E23" s="38"/>
      <c r="F23" s="38"/>
      <c r="G23" s="38"/>
      <c r="H23" s="3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42"/>
  <sheetViews>
    <sheetView tabSelected="1" topLeftCell="A26" workbookViewId="0">
      <selection activeCell="D33" sqref="D33:F33"/>
    </sheetView>
  </sheetViews>
  <sheetFormatPr defaultColWidth="8.875" defaultRowHeight="15.75" outlineLevelRow="1"/>
  <cols>
    <col min="1" max="1" width="15.75" style="66" customWidth="1"/>
    <col min="2" max="2" width="20.75" style="104" customWidth="1"/>
    <col min="3" max="3" width="26.5" style="66" bestFit="1" customWidth="1"/>
    <col min="4" max="6" width="10.75" style="66" customWidth="1"/>
    <col min="7" max="7" width="18.5" style="66" hidden="1" customWidth="1"/>
    <col min="8" max="8" width="9.875" style="66" bestFit="1" customWidth="1"/>
    <col min="9" max="9" width="7" style="105" bestFit="1" customWidth="1"/>
    <col min="10" max="10" width="5.5" style="105" bestFit="1" customWidth="1"/>
    <col min="11" max="16384" width="8.875" style="66"/>
  </cols>
  <sheetData>
    <row r="1" spans="1:11" s="65" customFormat="1">
      <c r="A1" s="67" t="s">
        <v>12</v>
      </c>
      <c r="B1" s="146"/>
      <c r="C1" s="146"/>
      <c r="D1" s="146"/>
      <c r="E1" s="68"/>
      <c r="F1" s="68"/>
      <c r="G1" s="68"/>
      <c r="H1" s="68"/>
      <c r="I1" s="69"/>
      <c r="J1" s="69"/>
      <c r="K1" s="64"/>
    </row>
    <row r="2" spans="1:11" s="65" customFormat="1" ht="16.5" thickBot="1">
      <c r="A2" s="64"/>
      <c r="B2" s="147"/>
      <c r="C2" s="147"/>
      <c r="D2" s="147"/>
      <c r="E2" s="68"/>
      <c r="F2" s="68"/>
      <c r="G2" s="68"/>
      <c r="H2" s="68"/>
      <c r="I2" s="69"/>
      <c r="J2" s="69"/>
      <c r="K2" s="64"/>
    </row>
    <row r="3" spans="1:11" s="65" customFormat="1">
      <c r="A3" s="70" t="s">
        <v>67</v>
      </c>
      <c r="B3" s="154" t="s">
        <v>62</v>
      </c>
      <c r="C3" s="154"/>
      <c r="D3" s="155"/>
      <c r="E3" s="71"/>
      <c r="F3" s="71"/>
      <c r="G3" s="71"/>
      <c r="H3" s="153"/>
      <c r="I3" s="153"/>
      <c r="J3" s="153"/>
      <c r="K3" s="64"/>
    </row>
    <row r="4" spans="1:11" s="65" customFormat="1">
      <c r="A4" s="72" t="s">
        <v>68</v>
      </c>
      <c r="B4" s="156" t="s">
        <v>63</v>
      </c>
      <c r="C4" s="157"/>
      <c r="D4" s="158"/>
      <c r="E4" s="71"/>
      <c r="F4" s="71"/>
      <c r="G4" s="71"/>
      <c r="H4" s="153"/>
      <c r="I4" s="153"/>
      <c r="J4" s="153"/>
      <c r="K4" s="64"/>
    </row>
    <row r="5" spans="1:11" s="75" customFormat="1" ht="31.5">
      <c r="A5" s="72" t="s">
        <v>38</v>
      </c>
      <c r="B5" s="149" t="s">
        <v>64</v>
      </c>
      <c r="C5" s="150"/>
      <c r="D5" s="151"/>
      <c r="E5" s="73"/>
      <c r="F5" s="73"/>
      <c r="G5" s="73"/>
      <c r="H5" s="152"/>
      <c r="I5" s="152"/>
      <c r="J5" s="152"/>
      <c r="K5" s="74"/>
    </row>
    <row r="6" spans="1:11" s="65" customFormat="1">
      <c r="A6" s="76" t="s">
        <v>44</v>
      </c>
      <c r="B6" s="77">
        <f>COUNTIF(I12:I39,"Pass")</f>
        <v>21</v>
      </c>
      <c r="C6" s="78" t="s">
        <v>45</v>
      </c>
      <c r="D6" s="79">
        <f>COUNTIF(I10:I761,"Pending")</f>
        <v>0</v>
      </c>
      <c r="E6" s="80"/>
      <c r="F6" s="80"/>
      <c r="G6" s="80"/>
      <c r="H6" s="153"/>
      <c r="I6" s="153"/>
      <c r="J6" s="153"/>
      <c r="K6" s="64"/>
    </row>
    <row r="7" spans="1:11" s="65" customFormat="1" ht="16.5" thickBot="1">
      <c r="A7" s="81" t="s">
        <v>10</v>
      </c>
      <c r="B7" s="82">
        <f>COUNTIF(I12:I39,"Fail")</f>
        <v>0</v>
      </c>
      <c r="C7" s="83" t="s">
        <v>36</v>
      </c>
      <c r="D7" s="84">
        <f>COUNTA(A12:A42) -15</f>
        <v>7</v>
      </c>
      <c r="E7" s="85"/>
      <c r="F7" s="85"/>
      <c r="G7" s="85"/>
      <c r="H7" s="153"/>
      <c r="I7" s="153"/>
      <c r="J7" s="153"/>
      <c r="K7" s="64"/>
    </row>
    <row r="8" spans="1:11" s="65" customFormat="1">
      <c r="A8" s="148"/>
      <c r="B8" s="148"/>
      <c r="C8" s="148"/>
      <c r="D8" s="148"/>
      <c r="E8" s="80"/>
      <c r="F8" s="80"/>
      <c r="G8" s="80"/>
      <c r="H8" s="80"/>
      <c r="I8" s="86"/>
      <c r="J8" s="86"/>
      <c r="K8" s="64"/>
    </row>
    <row r="9" spans="1:11" s="65" customFormat="1">
      <c r="A9" s="135" t="s">
        <v>39</v>
      </c>
      <c r="B9" s="137" t="s">
        <v>13</v>
      </c>
      <c r="C9" s="135" t="s">
        <v>24</v>
      </c>
      <c r="D9" s="139" t="s">
        <v>37</v>
      </c>
      <c r="E9" s="140"/>
      <c r="F9" s="140"/>
      <c r="G9" s="141"/>
      <c r="H9" s="159" t="s">
        <v>35</v>
      </c>
      <c r="I9" s="136" t="s">
        <v>14</v>
      </c>
      <c r="J9" s="136" t="s">
        <v>40</v>
      </c>
      <c r="K9" s="64"/>
    </row>
    <row r="10" spans="1:11" s="88" customFormat="1">
      <c r="A10" s="136"/>
      <c r="B10" s="138"/>
      <c r="C10" s="136"/>
      <c r="D10" s="142"/>
      <c r="E10" s="143"/>
      <c r="F10" s="143"/>
      <c r="G10" s="144"/>
      <c r="H10" s="142"/>
      <c r="I10" s="136"/>
      <c r="J10" s="136"/>
      <c r="K10" s="87"/>
    </row>
    <row r="11" spans="1:11">
      <c r="A11" s="160"/>
      <c r="B11" s="160"/>
      <c r="C11" s="160"/>
      <c r="D11" s="160"/>
      <c r="E11" s="160"/>
      <c r="F11" s="160"/>
      <c r="G11" s="160"/>
      <c r="H11" s="160"/>
      <c r="I11" s="160"/>
      <c r="J11" s="161"/>
    </row>
    <row r="12" spans="1:11" s="89" customFormat="1">
      <c r="A12" s="127" t="s">
        <v>69</v>
      </c>
      <c r="B12" s="128"/>
      <c r="C12" s="128"/>
      <c r="D12" s="128"/>
      <c r="E12" s="128"/>
      <c r="F12" s="128"/>
      <c r="G12" s="128"/>
      <c r="H12" s="128"/>
      <c r="I12" s="128"/>
      <c r="J12" s="129"/>
    </row>
    <row r="13" spans="1:11" s="89" customFormat="1" ht="47.25" outlineLevel="1">
      <c r="A13" s="112" t="s">
        <v>3</v>
      </c>
      <c r="B13" s="115" t="s">
        <v>71</v>
      </c>
      <c r="C13" s="91" t="s">
        <v>83</v>
      </c>
      <c r="D13" s="121" t="s">
        <v>75</v>
      </c>
      <c r="E13" s="145"/>
      <c r="F13" s="145"/>
      <c r="G13" s="92"/>
      <c r="H13" s="106">
        <v>43779</v>
      </c>
      <c r="I13" s="91" t="s">
        <v>44</v>
      </c>
      <c r="J13" s="93"/>
    </row>
    <row r="14" spans="1:11" s="89" customFormat="1" ht="78.75" outlineLevel="1">
      <c r="A14" s="112" t="s">
        <v>4</v>
      </c>
      <c r="B14" s="107" t="s">
        <v>72</v>
      </c>
      <c r="C14" s="110" t="s">
        <v>84</v>
      </c>
      <c r="D14" s="121" t="s">
        <v>70</v>
      </c>
      <c r="E14" s="122"/>
      <c r="F14" s="122"/>
      <c r="G14" s="92"/>
      <c r="H14" s="106">
        <v>43779</v>
      </c>
      <c r="I14" s="91" t="s">
        <v>44</v>
      </c>
      <c r="J14" s="93"/>
    </row>
    <row r="15" spans="1:11" s="89" customFormat="1" ht="78.75" outlineLevel="1">
      <c r="A15" s="112" t="s">
        <v>5</v>
      </c>
      <c r="B15" s="107" t="s">
        <v>73</v>
      </c>
      <c r="C15" s="108" t="s">
        <v>86</v>
      </c>
      <c r="D15" s="121" t="s">
        <v>74</v>
      </c>
      <c r="E15" s="122"/>
      <c r="F15" s="122"/>
      <c r="G15" s="92"/>
      <c r="H15" s="106">
        <v>43779</v>
      </c>
      <c r="I15" s="91" t="s">
        <v>44</v>
      </c>
      <c r="J15" s="93"/>
    </row>
    <row r="16" spans="1:11" s="89" customFormat="1" ht="78.75" outlineLevel="1">
      <c r="A16" s="112" t="s">
        <v>6</v>
      </c>
      <c r="B16" s="107" t="s">
        <v>77</v>
      </c>
      <c r="C16" s="94" t="s">
        <v>87</v>
      </c>
      <c r="D16" s="121" t="s">
        <v>76</v>
      </c>
      <c r="E16" s="122"/>
      <c r="F16" s="122"/>
      <c r="G16" s="92"/>
      <c r="H16" s="109">
        <v>43779</v>
      </c>
      <c r="I16" s="91" t="s">
        <v>44</v>
      </c>
      <c r="J16" s="93"/>
    </row>
    <row r="17" spans="1:14" s="89" customFormat="1" ht="78.75" outlineLevel="1">
      <c r="A17" s="112" t="s">
        <v>7</v>
      </c>
      <c r="B17" s="107" t="s">
        <v>78</v>
      </c>
      <c r="C17" s="94" t="s">
        <v>88</v>
      </c>
      <c r="D17" s="121" t="s">
        <v>79</v>
      </c>
      <c r="E17" s="122"/>
      <c r="F17" s="122"/>
      <c r="G17" s="92"/>
      <c r="H17" s="109">
        <v>43779</v>
      </c>
      <c r="I17" s="91" t="s">
        <v>44</v>
      </c>
      <c r="J17" s="93"/>
    </row>
    <row r="18" spans="1:14" s="89" customFormat="1" ht="78.75" outlineLevel="1">
      <c r="A18" s="112" t="s">
        <v>8</v>
      </c>
      <c r="B18" s="107" t="s">
        <v>80</v>
      </c>
      <c r="C18" s="94" t="s">
        <v>85</v>
      </c>
      <c r="D18" s="162" t="s">
        <v>130</v>
      </c>
      <c r="E18" s="122"/>
      <c r="F18" s="122"/>
      <c r="G18" s="92"/>
      <c r="H18" s="109">
        <v>43779</v>
      </c>
      <c r="I18" s="91" t="s">
        <v>44</v>
      </c>
      <c r="J18" s="93"/>
    </row>
    <row r="19" spans="1:14" s="89" customFormat="1">
      <c r="A19" s="127" t="s">
        <v>81</v>
      </c>
      <c r="B19" s="128"/>
      <c r="C19" s="128"/>
      <c r="D19" s="128"/>
      <c r="E19" s="128"/>
      <c r="F19" s="128"/>
      <c r="G19" s="128"/>
      <c r="H19" s="128"/>
      <c r="I19" s="128"/>
      <c r="J19" s="129"/>
    </row>
    <row r="20" spans="1:14" s="98" customFormat="1" ht="47.25" outlineLevel="1">
      <c r="A20" s="112" t="s">
        <v>9</v>
      </c>
      <c r="B20" s="116" t="s">
        <v>82</v>
      </c>
      <c r="C20" s="97" t="s">
        <v>89</v>
      </c>
      <c r="D20" s="121" t="s">
        <v>90</v>
      </c>
      <c r="E20" s="122"/>
      <c r="F20" s="122"/>
      <c r="H20" s="109">
        <v>43779</v>
      </c>
      <c r="I20" s="99" t="s">
        <v>44</v>
      </c>
      <c r="J20" s="95"/>
    </row>
    <row r="21" spans="1:14" s="98" customFormat="1" ht="47.25" outlineLevel="1">
      <c r="A21" s="112" t="s">
        <v>48</v>
      </c>
      <c r="B21" s="116" t="s">
        <v>91</v>
      </c>
      <c r="C21" s="97" t="s">
        <v>92</v>
      </c>
      <c r="D21" s="121" t="s">
        <v>93</v>
      </c>
      <c r="E21" s="122"/>
      <c r="F21" s="122"/>
      <c r="H21" s="109">
        <v>43779</v>
      </c>
      <c r="I21" s="99" t="s">
        <v>44</v>
      </c>
      <c r="J21" s="95"/>
    </row>
    <row r="22" spans="1:14" s="98" customFormat="1" ht="110.25" outlineLevel="1">
      <c r="A22" s="112" t="s">
        <v>49</v>
      </c>
      <c r="B22" s="116" t="s">
        <v>102</v>
      </c>
      <c r="C22" s="97" t="s">
        <v>99</v>
      </c>
      <c r="D22" s="121" t="s">
        <v>94</v>
      </c>
      <c r="E22" s="122"/>
      <c r="F22" s="122"/>
      <c r="H22" s="109">
        <v>43779</v>
      </c>
      <c r="I22" s="99" t="s">
        <v>44</v>
      </c>
      <c r="J22" s="100"/>
      <c r="K22" s="101"/>
      <c r="L22" s="101"/>
      <c r="M22" s="101"/>
      <c r="N22" s="101"/>
    </row>
    <row r="23" spans="1:14" s="98" customFormat="1" ht="78.75" outlineLevel="1">
      <c r="A23" s="112" t="s">
        <v>50</v>
      </c>
      <c r="B23" s="116" t="s">
        <v>95</v>
      </c>
      <c r="C23" s="97" t="s">
        <v>98</v>
      </c>
      <c r="D23" s="121" t="s">
        <v>96</v>
      </c>
      <c r="E23" s="122"/>
      <c r="F23" s="122"/>
      <c r="H23" s="109">
        <v>43779</v>
      </c>
      <c r="I23" s="99" t="s">
        <v>44</v>
      </c>
      <c r="J23" s="95"/>
    </row>
    <row r="24" spans="1:14" s="98" customFormat="1" ht="78.75" outlineLevel="1">
      <c r="A24" s="112" t="s">
        <v>51</v>
      </c>
      <c r="B24" s="116" t="s">
        <v>97</v>
      </c>
      <c r="C24" s="97" t="s">
        <v>100</v>
      </c>
      <c r="D24" s="121" t="s">
        <v>101</v>
      </c>
      <c r="E24" s="122"/>
      <c r="F24" s="122"/>
      <c r="H24" s="109">
        <v>43779</v>
      </c>
      <c r="I24" s="99" t="s">
        <v>44</v>
      </c>
      <c r="J24" s="95"/>
    </row>
    <row r="25" spans="1:14" s="89" customFormat="1" outlineLevel="1">
      <c r="A25" s="127" t="s">
        <v>103</v>
      </c>
      <c r="B25" s="128"/>
      <c r="C25" s="128"/>
      <c r="D25" s="128"/>
      <c r="E25" s="128"/>
      <c r="F25" s="128"/>
      <c r="G25" s="128"/>
      <c r="H25" s="128"/>
      <c r="I25" s="128"/>
      <c r="J25" s="129"/>
    </row>
    <row r="26" spans="1:14" s="98" customFormat="1" ht="63" outlineLevel="1">
      <c r="A26" s="125" t="s">
        <v>52</v>
      </c>
      <c r="B26" s="123" t="s">
        <v>104</v>
      </c>
      <c r="C26" s="114" t="s">
        <v>106</v>
      </c>
      <c r="D26" s="130" t="s">
        <v>107</v>
      </c>
      <c r="E26" s="122"/>
      <c r="F26" s="122"/>
      <c r="H26" s="109">
        <v>43779</v>
      </c>
      <c r="I26" s="99" t="s">
        <v>44</v>
      </c>
      <c r="J26" s="95"/>
    </row>
    <row r="27" spans="1:14" s="98" customFormat="1" ht="47.25" outlineLevel="1">
      <c r="A27" s="131"/>
      <c r="B27" s="134"/>
      <c r="C27" s="97" t="s">
        <v>108</v>
      </c>
      <c r="D27" s="121" t="s">
        <v>105</v>
      </c>
      <c r="E27" s="122"/>
      <c r="F27" s="122"/>
      <c r="H27" s="109">
        <v>43779</v>
      </c>
      <c r="I27" s="99" t="s">
        <v>44</v>
      </c>
      <c r="J27" s="95"/>
    </row>
    <row r="28" spans="1:14" s="98" customFormat="1" ht="47.25" outlineLevel="1">
      <c r="A28" s="112" t="s">
        <v>53</v>
      </c>
      <c r="B28" s="113" t="s">
        <v>109</v>
      </c>
      <c r="C28" s="97" t="s">
        <v>110</v>
      </c>
      <c r="D28" s="121" t="s">
        <v>111</v>
      </c>
      <c r="E28" s="122"/>
      <c r="F28" s="122"/>
      <c r="H28" s="109">
        <v>43779</v>
      </c>
      <c r="I28" s="99" t="s">
        <v>44</v>
      </c>
      <c r="J28" s="95"/>
    </row>
    <row r="29" spans="1:14" s="98" customFormat="1" ht="78.75" outlineLevel="1">
      <c r="A29" s="125" t="s">
        <v>54</v>
      </c>
      <c r="B29" s="123" t="s">
        <v>112</v>
      </c>
      <c r="C29" s="97" t="s">
        <v>113</v>
      </c>
      <c r="D29" s="132" t="s">
        <v>114</v>
      </c>
      <c r="E29" s="133"/>
      <c r="F29" s="133"/>
      <c r="H29" s="109">
        <v>43779</v>
      </c>
      <c r="I29" s="99" t="s">
        <v>44</v>
      </c>
      <c r="J29" s="95"/>
    </row>
    <row r="30" spans="1:14" s="98" customFormat="1" ht="30" customHeight="1" outlineLevel="1">
      <c r="A30" s="126"/>
      <c r="B30" s="124"/>
      <c r="C30" s="97" t="s">
        <v>115</v>
      </c>
      <c r="D30" s="121" t="s">
        <v>105</v>
      </c>
      <c r="E30" s="122"/>
      <c r="F30" s="122"/>
      <c r="H30" s="109">
        <v>43779</v>
      </c>
      <c r="I30" s="99" t="s">
        <v>44</v>
      </c>
      <c r="J30" s="95"/>
    </row>
    <row r="31" spans="1:14" s="89" customFormat="1" outlineLevel="1">
      <c r="A31" s="127" t="s">
        <v>116</v>
      </c>
      <c r="B31" s="128"/>
      <c r="C31" s="128"/>
      <c r="D31" s="128"/>
      <c r="E31" s="128"/>
      <c r="F31" s="128"/>
      <c r="G31" s="128"/>
      <c r="H31" s="128"/>
      <c r="I31" s="128"/>
      <c r="J31" s="129"/>
    </row>
    <row r="32" spans="1:14" s="98" customFormat="1" ht="78.75" outlineLevel="1">
      <c r="A32" s="125" t="s">
        <v>55</v>
      </c>
      <c r="B32" s="123" t="s">
        <v>117</v>
      </c>
      <c r="C32" s="97" t="s">
        <v>119</v>
      </c>
      <c r="D32" s="130" t="s">
        <v>118</v>
      </c>
      <c r="E32" s="122"/>
      <c r="F32" s="122"/>
      <c r="H32" s="109">
        <v>43779</v>
      </c>
      <c r="I32" s="99" t="s">
        <v>44</v>
      </c>
      <c r="J32" s="95"/>
    </row>
    <row r="33" spans="1:10" s="98" customFormat="1" ht="63" outlineLevel="1">
      <c r="A33" s="126"/>
      <c r="B33" s="124"/>
      <c r="C33" s="97" t="s">
        <v>120</v>
      </c>
      <c r="D33" s="121" t="s">
        <v>121</v>
      </c>
      <c r="E33" s="122"/>
      <c r="F33" s="122"/>
      <c r="H33" s="109">
        <v>43779</v>
      </c>
      <c r="I33" s="99" t="s">
        <v>44</v>
      </c>
      <c r="J33" s="95"/>
    </row>
    <row r="34" spans="1:10" s="98" customFormat="1" ht="78.75" outlineLevel="1">
      <c r="A34" s="125" t="s">
        <v>0</v>
      </c>
      <c r="B34" s="123" t="s">
        <v>126</v>
      </c>
      <c r="C34" s="97" t="s">
        <v>123</v>
      </c>
      <c r="D34" s="130" t="s">
        <v>124</v>
      </c>
      <c r="E34" s="122"/>
      <c r="F34" s="122"/>
      <c r="H34" s="109">
        <v>43779</v>
      </c>
      <c r="I34" s="99" t="s">
        <v>44</v>
      </c>
      <c r="J34" s="95"/>
    </row>
    <row r="35" spans="1:10" s="98" customFormat="1" ht="63" outlineLevel="1">
      <c r="A35" s="126"/>
      <c r="B35" s="124"/>
      <c r="C35" s="97" t="s">
        <v>125</v>
      </c>
      <c r="D35" s="121" t="s">
        <v>121</v>
      </c>
      <c r="E35" s="122"/>
      <c r="F35" s="122"/>
      <c r="H35" s="109">
        <v>43779</v>
      </c>
      <c r="I35" s="99" t="s">
        <v>44</v>
      </c>
      <c r="J35" s="95"/>
    </row>
    <row r="36" spans="1:10" s="89" customFormat="1" ht="47.25" outlineLevel="1">
      <c r="A36" s="117" t="s">
        <v>1</v>
      </c>
      <c r="B36" s="118" t="s">
        <v>122</v>
      </c>
      <c r="C36" s="111" t="s">
        <v>127</v>
      </c>
      <c r="D36" s="121" t="s">
        <v>128</v>
      </c>
      <c r="E36" s="122"/>
      <c r="F36" s="122"/>
      <c r="G36" s="98"/>
      <c r="H36" s="109">
        <v>43779</v>
      </c>
      <c r="I36" s="99" t="s">
        <v>44</v>
      </c>
      <c r="J36" s="95"/>
    </row>
    <row r="37" spans="1:10" s="98" customFormat="1" outlineLevel="1">
      <c r="A37" s="127" t="s">
        <v>129</v>
      </c>
      <c r="B37" s="128"/>
      <c r="C37" s="128"/>
      <c r="D37" s="128"/>
      <c r="E37" s="128"/>
      <c r="F37" s="128"/>
      <c r="G37" s="128"/>
      <c r="H37" s="128"/>
      <c r="I37" s="128"/>
      <c r="J37" s="129"/>
    </row>
    <row r="38" spans="1:10" s="98" customFormat="1" outlineLevel="1">
      <c r="A38" s="90"/>
      <c r="B38" s="96"/>
      <c r="C38" s="97"/>
      <c r="D38" s="130"/>
      <c r="E38" s="122"/>
      <c r="F38" s="122"/>
      <c r="H38" s="102"/>
      <c r="I38" s="103"/>
      <c r="J38" s="95"/>
    </row>
    <row r="39" spans="1:10" s="89" customFormat="1">
      <c r="A39" s="90"/>
      <c r="B39" s="96"/>
      <c r="C39" s="97"/>
      <c r="D39" s="130"/>
      <c r="E39" s="122"/>
      <c r="F39" s="122"/>
      <c r="G39" s="98"/>
      <c r="H39" s="102"/>
      <c r="I39" s="103"/>
      <c r="J39" s="95"/>
    </row>
    <row r="40" spans="1:10" s="98" customFormat="1" outlineLevel="1">
      <c r="A40" s="127"/>
      <c r="B40" s="128"/>
      <c r="C40" s="128"/>
      <c r="D40" s="128"/>
      <c r="E40" s="128"/>
      <c r="F40" s="128"/>
      <c r="G40" s="128"/>
      <c r="H40" s="128"/>
      <c r="I40" s="128"/>
      <c r="J40" s="129"/>
    </row>
    <row r="41" spans="1:10" s="98" customFormat="1" outlineLevel="1">
      <c r="A41" s="90"/>
      <c r="B41" s="96"/>
      <c r="C41" s="97"/>
      <c r="D41" s="130"/>
      <c r="E41" s="122"/>
      <c r="F41" s="122"/>
      <c r="H41" s="102"/>
      <c r="I41" s="103"/>
      <c r="J41" s="95"/>
    </row>
    <row r="42" spans="1:10">
      <c r="A42" s="90"/>
      <c r="B42" s="96"/>
      <c r="C42" s="97"/>
      <c r="D42" s="130"/>
      <c r="E42" s="122"/>
      <c r="F42" s="122"/>
      <c r="G42" s="98"/>
      <c r="H42" s="102"/>
      <c r="I42" s="103"/>
      <c r="J42" s="95"/>
    </row>
  </sheetData>
  <mergeCells count="57">
    <mergeCell ref="D24:F24"/>
    <mergeCell ref="D18:F18"/>
    <mergeCell ref="D20:F20"/>
    <mergeCell ref="A19:J19"/>
    <mergeCell ref="D21:F21"/>
    <mergeCell ref="D23:F23"/>
    <mergeCell ref="D22:F22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17:F17"/>
    <mergeCell ref="A9:A10"/>
    <mergeCell ref="B9:B10"/>
    <mergeCell ref="C9:C10"/>
    <mergeCell ref="D9:G10"/>
    <mergeCell ref="D14:F14"/>
    <mergeCell ref="D16:F16"/>
    <mergeCell ref="D13:F13"/>
    <mergeCell ref="D15:F15"/>
    <mergeCell ref="A26:A27"/>
    <mergeCell ref="D29:F29"/>
    <mergeCell ref="D26:F26"/>
    <mergeCell ref="A25:J25"/>
    <mergeCell ref="D27:F27"/>
    <mergeCell ref="B26:B27"/>
    <mergeCell ref="A40:J40"/>
    <mergeCell ref="D41:F41"/>
    <mergeCell ref="D42:F42"/>
    <mergeCell ref="D28:F28"/>
    <mergeCell ref="D35:F35"/>
    <mergeCell ref="A37:J37"/>
    <mergeCell ref="D38:F38"/>
    <mergeCell ref="D39:F39"/>
    <mergeCell ref="D32:F32"/>
    <mergeCell ref="D33:F33"/>
    <mergeCell ref="D34:F34"/>
    <mergeCell ref="D30:F30"/>
    <mergeCell ref="A31:J31"/>
    <mergeCell ref="D36:F36"/>
    <mergeCell ref="B29:B30"/>
    <mergeCell ref="A29:A30"/>
    <mergeCell ref="B32:B33"/>
    <mergeCell ref="A32:A33"/>
    <mergeCell ref="B34:B35"/>
    <mergeCell ref="A34:A35"/>
  </mergeCells>
  <phoneticPr fontId="1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4" t="s">
        <v>18</v>
      </c>
      <c r="B1" s="5"/>
      <c r="C1" s="6"/>
      <c r="D1" s="6"/>
      <c r="E1" s="6"/>
      <c r="F1" s="6"/>
      <c r="G1" s="7"/>
    </row>
    <row r="2" spans="1:7" ht="14.25" customHeight="1">
      <c r="A2" s="4"/>
      <c r="B2" s="5"/>
      <c r="C2" s="6"/>
      <c r="D2" s="6"/>
      <c r="E2" s="6"/>
      <c r="F2" s="6"/>
      <c r="G2" s="7"/>
    </row>
    <row r="3" spans="1:7" ht="14.25">
      <c r="B3" s="8" t="s">
        <v>17</v>
      </c>
      <c r="C3" s="6"/>
      <c r="D3" s="6"/>
      <c r="E3" s="6"/>
      <c r="F3" s="6"/>
      <c r="G3" s="7"/>
    </row>
    <row r="4" spans="1:7" ht="14.25">
      <c r="B4" s="8" t="s">
        <v>11</v>
      </c>
      <c r="C4" s="63"/>
      <c r="D4" s="8"/>
      <c r="E4" s="8"/>
      <c r="F4" s="8"/>
      <c r="G4" s="8"/>
    </row>
    <row r="5" spans="1:7" ht="14.25">
      <c r="A5" s="8"/>
      <c r="B5" s="8"/>
      <c r="C5" s="8"/>
      <c r="D5" s="8"/>
      <c r="E5" s="8"/>
      <c r="F5" s="8"/>
      <c r="G5" s="8"/>
    </row>
    <row r="6" spans="1:7" ht="14.25">
      <c r="A6" s="8"/>
      <c r="B6" s="8"/>
      <c r="C6" s="8"/>
      <c r="D6" s="8"/>
      <c r="E6" s="8"/>
      <c r="F6" s="8"/>
      <c r="G6" s="8"/>
    </row>
    <row r="7" spans="1:7" ht="14.25">
      <c r="A7" s="9"/>
      <c r="B7" s="43" t="s">
        <v>25</v>
      </c>
      <c r="C7" s="44" t="s">
        <v>26</v>
      </c>
      <c r="D7" s="45" t="s">
        <v>44</v>
      </c>
      <c r="E7" s="44" t="s">
        <v>10</v>
      </c>
      <c r="F7" s="44" t="s">
        <v>45</v>
      </c>
      <c r="G7" s="46" t="s">
        <v>27</v>
      </c>
    </row>
    <row r="8" spans="1:7" s="52" customFormat="1" ht="14.25">
      <c r="A8" s="53"/>
      <c r="B8" s="54">
        <v>1</v>
      </c>
      <c r="C8" s="55" t="str">
        <f>'Export all carrier choices'!B4</f>
        <v>CR100 - Export to excel</v>
      </c>
      <c r="D8" s="56">
        <f>'Export all carrier choices'!B6</f>
        <v>21</v>
      </c>
      <c r="E8" s="55">
        <f>'Export all carrier choices'!B7</f>
        <v>0</v>
      </c>
      <c r="F8" s="55">
        <f>'Export all carrier choices'!D6</f>
        <v>0</v>
      </c>
      <c r="G8" s="56">
        <f>'Export all carrier choices'!D7</f>
        <v>7</v>
      </c>
    </row>
    <row r="9" spans="1:7" ht="14.25">
      <c r="A9" s="8"/>
      <c r="B9" s="22"/>
      <c r="C9" s="21"/>
      <c r="D9" s="58"/>
      <c r="E9" s="20"/>
      <c r="F9" s="20"/>
      <c r="G9" s="23"/>
    </row>
    <row r="10" spans="1:7" ht="14.25">
      <c r="A10" s="8"/>
      <c r="B10" s="47"/>
      <c r="C10" s="48" t="s">
        <v>28</v>
      </c>
      <c r="D10" s="49">
        <f>SUM(D6:D9)</f>
        <v>21</v>
      </c>
      <c r="E10" s="49">
        <f>SUM(E6:E9)</f>
        <v>0</v>
      </c>
      <c r="F10" s="49">
        <f>SUM(F6:F9)</f>
        <v>0</v>
      </c>
      <c r="G10" s="50">
        <f>SUM(G6:G9)</f>
        <v>7</v>
      </c>
    </row>
    <row r="11" spans="1:7" ht="14.25">
      <c r="A11" s="8"/>
      <c r="B11" s="10"/>
      <c r="C11" s="8"/>
      <c r="D11" s="11"/>
      <c r="E11" s="12"/>
      <c r="F11" s="12"/>
      <c r="G11" s="12"/>
    </row>
    <row r="12" spans="1:7" ht="14.25">
      <c r="A12" s="8"/>
      <c r="B12" s="8"/>
      <c r="C12" s="8" t="s">
        <v>29</v>
      </c>
      <c r="D12" s="8"/>
      <c r="E12" s="13">
        <f>(D10+E10)*100/G10</f>
        <v>300</v>
      </c>
      <c r="F12" s="8" t="s">
        <v>30</v>
      </c>
      <c r="G12" s="14"/>
    </row>
    <row r="13" spans="1:7" ht="14.25">
      <c r="A13" s="8"/>
      <c r="B13" s="8"/>
      <c r="C13" s="8" t="s">
        <v>31</v>
      </c>
      <c r="D13" s="8"/>
      <c r="E13" s="13">
        <f>D10*100/G10</f>
        <v>300</v>
      </c>
      <c r="F13" s="8" t="s">
        <v>30</v>
      </c>
      <c r="G13" s="14"/>
    </row>
  </sheetData>
  <phoneticPr fontId="10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X</cp:lastModifiedBy>
  <cp:lastPrinted>2006-08-02T10:15:15Z</cp:lastPrinted>
  <dcterms:created xsi:type="dcterms:W3CDTF">2002-07-27T17:17:25Z</dcterms:created>
  <dcterms:modified xsi:type="dcterms:W3CDTF">2019-11-11T00:52:03Z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