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UMMARY" sheetId="4" r:id="rId1"/>
    <sheet name="REFERENCE STORE" sheetId="1" r:id="rId2"/>
    <sheet name="LISTTING" sheetId="2" r:id="rId3"/>
    <sheet name="THAM KHAO" sheetId="3" r:id="rId4"/>
  </sheets>
  <calcPr calcId="152511"/>
</workbook>
</file>

<file path=xl/calcChain.xml><?xml version="1.0" encoding="utf-8"?>
<calcChain xmlns="http://schemas.openxmlformats.org/spreadsheetml/2006/main">
  <c r="L19" i="2" l="1"/>
  <c r="M19" i="2"/>
  <c r="N19" i="2"/>
  <c r="L20" i="2"/>
  <c r="M20" i="2"/>
  <c r="N20" i="2" s="1"/>
  <c r="L21" i="2"/>
  <c r="M21" i="2"/>
  <c r="N21" i="2"/>
  <c r="L22" i="2"/>
  <c r="M22" i="2"/>
  <c r="N22" i="2"/>
  <c r="L23" i="2"/>
  <c r="M23" i="2"/>
  <c r="N23" i="2"/>
  <c r="L24" i="2"/>
  <c r="M24" i="2"/>
  <c r="N24" i="2" s="1"/>
  <c r="L25" i="2"/>
  <c r="M25" i="2"/>
  <c r="N25" i="2"/>
  <c r="L26" i="2"/>
  <c r="M26" i="2"/>
  <c r="N26" i="2"/>
  <c r="L27" i="2"/>
  <c r="M27" i="2"/>
  <c r="N27" i="2"/>
  <c r="L28" i="2"/>
  <c r="M28" i="2"/>
  <c r="N28" i="2" s="1"/>
  <c r="L29" i="2"/>
  <c r="M29" i="2"/>
  <c r="N29" i="2"/>
  <c r="L30" i="2"/>
  <c r="M30" i="2"/>
  <c r="N30" i="2"/>
  <c r="L31" i="2"/>
  <c r="M31" i="2"/>
  <c r="N31" i="2"/>
  <c r="L32" i="2"/>
  <c r="M32" i="2"/>
  <c r="N32" i="2" s="1"/>
  <c r="L33" i="2"/>
  <c r="M33" i="2"/>
  <c r="N33" i="2"/>
  <c r="L34" i="2"/>
  <c r="M34" i="2"/>
  <c r="N34" i="2"/>
  <c r="L35" i="2"/>
  <c r="M35" i="2"/>
  <c r="N35" i="2"/>
  <c r="L36" i="2"/>
  <c r="M36" i="2"/>
  <c r="N36" i="2" s="1"/>
  <c r="L37" i="2"/>
  <c r="M37" i="2"/>
  <c r="N37" i="2"/>
  <c r="L38" i="2"/>
  <c r="M38" i="2"/>
  <c r="N38" i="2"/>
  <c r="L39" i="2"/>
  <c r="M39" i="2"/>
  <c r="N39" i="2"/>
  <c r="L40" i="2"/>
  <c r="M40" i="2"/>
  <c r="N40" i="2" s="1"/>
  <c r="L41" i="2"/>
  <c r="M41" i="2"/>
  <c r="N41" i="2"/>
  <c r="L42" i="2"/>
  <c r="M42" i="2"/>
  <c r="N42" i="2"/>
  <c r="L43" i="2"/>
  <c r="M43" i="2"/>
  <c r="N43" i="2"/>
  <c r="L44" i="2"/>
  <c r="M44" i="2"/>
  <c r="N44" i="2" s="1"/>
  <c r="L45" i="2"/>
  <c r="M45" i="2"/>
  <c r="N45" i="2"/>
  <c r="L46" i="2"/>
  <c r="M46" i="2"/>
  <c r="N46" i="2"/>
  <c r="L47" i="2"/>
  <c r="M47" i="2"/>
  <c r="N47" i="2"/>
  <c r="L48" i="2"/>
  <c r="M48" i="2"/>
  <c r="N48" i="2" s="1"/>
  <c r="L49" i="2"/>
  <c r="M49" i="2"/>
  <c r="N49" i="2"/>
  <c r="L50" i="2"/>
  <c r="M50" i="2"/>
  <c r="N50" i="2"/>
  <c r="L51" i="2"/>
  <c r="M51" i="2"/>
  <c r="N51" i="2"/>
  <c r="L52" i="2"/>
  <c r="M52" i="2"/>
  <c r="N52" i="2" s="1"/>
  <c r="L53" i="2"/>
  <c r="M53" i="2"/>
  <c r="N53" i="2"/>
  <c r="L3" i="2"/>
  <c r="M3" i="2"/>
  <c r="N3" i="2"/>
  <c r="L4" i="2"/>
  <c r="M4" i="2"/>
  <c r="N4" i="2" s="1"/>
  <c r="L5" i="2"/>
  <c r="M5" i="2"/>
  <c r="N5" i="2"/>
  <c r="L6" i="2"/>
  <c r="M6" i="2"/>
  <c r="N6" i="2"/>
  <c r="L7" i="2"/>
  <c r="M7" i="2"/>
  <c r="N7" i="2"/>
  <c r="L8" i="2"/>
  <c r="M8" i="2"/>
  <c r="N8" i="2" s="1"/>
  <c r="L9" i="2"/>
  <c r="M9" i="2"/>
  <c r="N9" i="2"/>
  <c r="L10" i="2"/>
  <c r="M10" i="2"/>
  <c r="N10" i="2"/>
  <c r="L11" i="2"/>
  <c r="M11" i="2"/>
  <c r="N11" i="2"/>
  <c r="L12" i="2"/>
  <c r="M12" i="2"/>
  <c r="N12" i="2" s="1"/>
  <c r="L13" i="2"/>
  <c r="M13" i="2"/>
  <c r="N13" i="2"/>
  <c r="L14" i="2"/>
  <c r="M14" i="2"/>
  <c r="N14" i="2"/>
  <c r="L15" i="2"/>
  <c r="M15" i="2"/>
  <c r="N15" i="2"/>
  <c r="L16" i="2"/>
  <c r="M16" i="2"/>
  <c r="N16" i="2" s="1"/>
  <c r="L17" i="2"/>
  <c r="M17" i="2"/>
  <c r="N17" i="2"/>
  <c r="L18" i="2"/>
  <c r="M18" i="2"/>
  <c r="N18" i="2"/>
  <c r="D2" i="2"/>
  <c r="E16" i="4" l="1"/>
  <c r="E19" i="4"/>
  <c r="E20" i="4"/>
  <c r="E23" i="4"/>
  <c r="E14" i="4"/>
  <c r="D15" i="4"/>
  <c r="E15" i="4" s="1"/>
  <c r="D16" i="4"/>
  <c r="D17" i="4"/>
  <c r="E17" i="4" s="1"/>
  <c r="D18" i="4"/>
  <c r="E18" i="4" s="1"/>
  <c r="D19" i="4"/>
  <c r="D20" i="4"/>
  <c r="D21" i="4"/>
  <c r="E21" i="4" s="1"/>
  <c r="D22" i="4"/>
  <c r="E22" i="4" s="1"/>
  <c r="D23" i="4"/>
  <c r="D14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I3" i="2"/>
  <c r="J3" i="2"/>
  <c r="I4" i="2"/>
  <c r="K4" i="2" s="1"/>
  <c r="J4" i="2"/>
  <c r="I5" i="2"/>
  <c r="J5" i="2"/>
  <c r="K5" i="2"/>
  <c r="I6" i="2"/>
  <c r="J6" i="2"/>
  <c r="K6" i="2"/>
  <c r="I7" i="2"/>
  <c r="K7" i="2" s="1"/>
  <c r="J7" i="2"/>
  <c r="I8" i="2"/>
  <c r="K8" i="2" s="1"/>
  <c r="J8" i="2"/>
  <c r="I9" i="2"/>
  <c r="J9" i="2"/>
  <c r="K9" i="2"/>
  <c r="I10" i="2"/>
  <c r="J10" i="2"/>
  <c r="K10" i="2"/>
  <c r="I11" i="2"/>
  <c r="K11" i="2" s="1"/>
  <c r="J11" i="2"/>
  <c r="I12" i="2"/>
  <c r="K12" i="2" s="1"/>
  <c r="J12" i="2"/>
  <c r="I13" i="2"/>
  <c r="J13" i="2"/>
  <c r="K13" i="2"/>
  <c r="I14" i="2"/>
  <c r="J14" i="2"/>
  <c r="K14" i="2"/>
  <c r="I15" i="2"/>
  <c r="K15" i="2" s="1"/>
  <c r="J15" i="2"/>
  <c r="I16" i="2"/>
  <c r="K16" i="2" s="1"/>
  <c r="J16" i="2"/>
  <c r="I17" i="2"/>
  <c r="J17" i="2"/>
  <c r="K17" i="2"/>
  <c r="I18" i="2"/>
  <c r="J18" i="2"/>
  <c r="K18" i="2"/>
  <c r="I19" i="2"/>
  <c r="K19" i="2" s="1"/>
  <c r="J19" i="2"/>
  <c r="I20" i="2"/>
  <c r="K20" i="2" s="1"/>
  <c r="J20" i="2"/>
  <c r="I21" i="2"/>
  <c r="J21" i="2"/>
  <c r="K21" i="2"/>
  <c r="I22" i="2"/>
  <c r="J22" i="2"/>
  <c r="K22" i="2"/>
  <c r="I23" i="2"/>
  <c r="K23" i="2" s="1"/>
  <c r="J23" i="2"/>
  <c r="I24" i="2"/>
  <c r="K24" i="2" s="1"/>
  <c r="J24" i="2"/>
  <c r="I25" i="2"/>
  <c r="J25" i="2"/>
  <c r="K25" i="2"/>
  <c r="I26" i="2"/>
  <c r="J26" i="2"/>
  <c r="K26" i="2"/>
  <c r="I27" i="2"/>
  <c r="K27" i="2" s="1"/>
  <c r="J27" i="2"/>
  <c r="I28" i="2"/>
  <c r="K28" i="2" s="1"/>
  <c r="J28" i="2"/>
  <c r="I29" i="2"/>
  <c r="J29" i="2"/>
  <c r="K29" i="2"/>
  <c r="I30" i="2"/>
  <c r="J30" i="2"/>
  <c r="K30" i="2"/>
  <c r="I31" i="2"/>
  <c r="K31" i="2" s="1"/>
  <c r="J31" i="2"/>
  <c r="I32" i="2"/>
  <c r="K32" i="2" s="1"/>
  <c r="J32" i="2"/>
  <c r="I33" i="2"/>
  <c r="J33" i="2"/>
  <c r="K33" i="2"/>
  <c r="I34" i="2"/>
  <c r="J34" i="2"/>
  <c r="K34" i="2"/>
  <c r="I35" i="2"/>
  <c r="K35" i="2" s="1"/>
  <c r="J35" i="2"/>
  <c r="I36" i="2"/>
  <c r="K36" i="2" s="1"/>
  <c r="J36" i="2"/>
  <c r="I37" i="2"/>
  <c r="J37" i="2"/>
  <c r="K37" i="2"/>
  <c r="I38" i="2"/>
  <c r="J38" i="2"/>
  <c r="K38" i="2"/>
  <c r="I39" i="2"/>
  <c r="K39" i="2" s="1"/>
  <c r="J39" i="2"/>
  <c r="I40" i="2"/>
  <c r="K40" i="2" s="1"/>
  <c r="J40" i="2"/>
  <c r="I41" i="2"/>
  <c r="J41" i="2"/>
  <c r="K41" i="2"/>
  <c r="I42" i="2"/>
  <c r="J42" i="2"/>
  <c r="K42" i="2"/>
  <c r="I43" i="2"/>
  <c r="K43" i="2" s="1"/>
  <c r="J43" i="2"/>
  <c r="I44" i="2"/>
  <c r="K44" i="2" s="1"/>
  <c r="J44" i="2"/>
  <c r="I45" i="2"/>
  <c r="J45" i="2"/>
  <c r="K45" i="2"/>
  <c r="I46" i="2"/>
  <c r="J46" i="2"/>
  <c r="K46" i="2"/>
  <c r="I47" i="2"/>
  <c r="K47" i="2" s="1"/>
  <c r="J47" i="2"/>
  <c r="I48" i="2"/>
  <c r="K48" i="2" s="1"/>
  <c r="J48" i="2"/>
  <c r="I49" i="2"/>
  <c r="J49" i="2"/>
  <c r="K49" i="2"/>
  <c r="I50" i="2"/>
  <c r="J50" i="2"/>
  <c r="K50" i="2"/>
  <c r="I51" i="2"/>
  <c r="K51" i="2" s="1"/>
  <c r="J51" i="2"/>
  <c r="I52" i="2"/>
  <c r="K52" i="2" s="1"/>
  <c r="J52" i="2"/>
  <c r="I53" i="2"/>
  <c r="J53" i="2"/>
  <c r="K53" i="2"/>
  <c r="J2" i="2"/>
  <c r="I2" i="2"/>
  <c r="K3" i="2" l="1"/>
  <c r="D3" i="2"/>
  <c r="K2" i="2"/>
  <c r="M2" i="2" l="1"/>
  <c r="N2" i="2" s="1"/>
  <c r="L2" i="2"/>
</calcChain>
</file>

<file path=xl/sharedStrings.xml><?xml version="1.0" encoding="utf-8"?>
<sst xmlns="http://schemas.openxmlformats.org/spreadsheetml/2006/main" count="60" uniqueCount="58">
  <si>
    <t>ID</t>
  </si>
  <si>
    <t>Name</t>
  </si>
  <si>
    <t>Positive Feedback</t>
  </si>
  <si>
    <t>Item as Description</t>
  </si>
  <si>
    <t>Comunication</t>
  </si>
  <si>
    <t>Shipping Rate</t>
  </si>
  <si>
    <t>YearOld</t>
  </si>
  <si>
    <t>Category</t>
  </si>
  <si>
    <t>Address</t>
  </si>
  <si>
    <t>Status</t>
  </si>
  <si>
    <t>Từ khóa</t>
  </si>
  <si>
    <t>Note/Tham chieu</t>
  </si>
  <si>
    <t>GIA BAN</t>
  </si>
  <si>
    <t>GIA NGUON</t>
  </si>
  <si>
    <t>Source</t>
  </si>
  <si>
    <t>LISTING NO</t>
  </si>
  <si>
    <t>ORDER COUNT</t>
  </si>
  <si>
    <t>https://www.etsy.com/shop/CaitlynMinimalist#about</t>
  </si>
  <si>
    <t>Thông tin tham khảo</t>
  </si>
  <si>
    <t>Limit</t>
  </si>
  <si>
    <t>100 item- 5000$</t>
  </si>
  <si>
    <t>Ngày yêu cầu limit</t>
  </si>
  <si>
    <t>ROI</t>
  </si>
  <si>
    <t>Thông tin khác</t>
  </si>
  <si>
    <t>Facebook:</t>
  </si>
  <si>
    <t>Instagram</t>
  </si>
  <si>
    <t>Link</t>
  </si>
  <si>
    <t>Username</t>
  </si>
  <si>
    <t>Password</t>
  </si>
  <si>
    <t>https://www.instagram.com/babyangleshark/</t>
  </si>
  <si>
    <t>buivankhoat.mmo@gmail.com</t>
  </si>
  <si>
    <t>https://www.facebook.com/bbmyangle</t>
  </si>
  <si>
    <t>Black@ngelk510</t>
  </si>
  <si>
    <t>khoatbui.mmo@gmail.com</t>
  </si>
  <si>
    <t>https://www.christianbook.com</t>
  </si>
  <si>
    <t>HANDDING TIME FEE</t>
  </si>
  <si>
    <t>PAYPAL FEE</t>
  </si>
  <si>
    <t>EBAY FEE</t>
  </si>
  <si>
    <t>SHIPPING FEE</t>
  </si>
  <si>
    <t>DỰ BÁN</t>
  </si>
  <si>
    <t>TARGET</t>
  </si>
  <si>
    <t>Tháng 2</t>
  </si>
  <si>
    <t>Tháng 3</t>
  </si>
  <si>
    <t>Tháng 4</t>
  </si>
  <si>
    <t>Tháng 5</t>
  </si>
  <si>
    <t>Tháng 6</t>
  </si>
  <si>
    <t>$ /tháng</t>
  </si>
  <si>
    <t>$/ngày</t>
  </si>
  <si>
    <t>Sold/ngày</t>
  </si>
  <si>
    <t>Time</t>
  </si>
  <si>
    <t>Tháng 7</t>
  </si>
  <si>
    <t>Tháng 8</t>
  </si>
  <si>
    <t>Tháng 9</t>
  </si>
  <si>
    <t>Tháng 10</t>
  </si>
  <si>
    <t>Tháng 11</t>
  </si>
  <si>
    <t>NET PROFIT</t>
  </si>
  <si>
    <t>NET PROFIT FEE</t>
  </si>
  <si>
    <t>END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</si>
</sst>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4" xfId="0" quotePrefix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2" fillId="0" borderId="1" xfId="0" applyFont="1" applyBorder="1"/>
    <xf numFmtId="0" fontId="5" fillId="0" borderId="1" xfId="1" applyFont="1" applyBorder="1"/>
    <xf numFmtId="0" fontId="2" fillId="0" borderId="1" xfId="0" applyFont="1" applyBorder="1" applyAlignment="1">
      <alignment wrapText="1"/>
    </xf>
    <xf numFmtId="49" fontId="3" fillId="3" borderId="3" xfId="0" applyNumberFormat="1" applyFont="1" applyFill="1" applyBorder="1" applyAlignment="1">
      <alignment horizontal="left" vertical="top"/>
    </xf>
    <xf numFmtId="49" fontId="2" fillId="0" borderId="1" xfId="0" applyNumberFormat="1" applyFont="1" applyBorder="1"/>
    <xf numFmtId="49" fontId="2" fillId="0" borderId="0" xfId="0" applyNumberFormat="1" applyFont="1"/>
    <xf numFmtId="0" fontId="5" fillId="0" borderId="0" xfId="1" applyFont="1"/>
    <xf numFmtId="0" fontId="2" fillId="0" borderId="0" xfId="0" applyFont="1" applyAlignment="1">
      <alignment wrapText="1"/>
    </xf>
    <xf numFmtId="14" fontId="2" fillId="0" borderId="1" xfId="0" applyNumberFormat="1" applyFont="1" applyBorder="1"/>
    <xf numFmtId="0" fontId="1" fillId="4" borderId="1" xfId="0" applyFont="1" applyFill="1" applyBorder="1"/>
    <xf numFmtId="0" fontId="6" fillId="5" borderId="1" xfId="0" applyFont="1" applyFill="1" applyBorder="1"/>
    <xf numFmtId="0" fontId="3" fillId="6" borderId="3" xfId="0" applyFont="1" applyFill="1" applyBorder="1" applyAlignment="1">
      <alignment horizontal="left" vertical="center"/>
    </xf>
    <xf numFmtId="0" fontId="2" fillId="6" borderId="1" xfId="0" applyFont="1" applyFill="1" applyBorder="1"/>
    <xf numFmtId="0" fontId="2" fillId="6" borderId="0" xfId="0" applyFont="1" applyFill="1"/>
    <xf numFmtId="0" fontId="3" fillId="7" borderId="3" xfId="0" applyFont="1" applyFill="1" applyBorder="1" applyAlignment="1">
      <alignment horizontal="left" vertical="center"/>
    </xf>
    <xf numFmtId="0" fontId="2" fillId="7" borderId="1" xfId="0" applyFont="1" applyFill="1" applyBorder="1"/>
    <xf numFmtId="0" fontId="2" fillId="7" borderId="0" xfId="0" applyFont="1" applyFill="1"/>
    <xf numFmtId="0" fontId="1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1" fillId="8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8" borderId="5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3" fillId="6" borderId="3" xfId="0" applyNumberFormat="1" applyFont="1" applyFill="1" applyBorder="1" applyAlignment="1">
      <alignment horizontal="left" vertical="center"/>
    </xf>
    <xf numFmtId="164" fontId="2" fillId="6" borderId="1" xfId="0" applyNumberFormat="1" applyFont="1" applyFill="1" applyBorder="1"/>
    <xf numFmtId="164" fontId="2" fillId="6" borderId="0" xfId="0" applyNumberFormat="1" applyFont="1" applyFill="1"/>
    <xf numFmtId="0" fontId="3" fillId="8" borderId="3" xfId="0" applyFont="1" applyFill="1" applyBorder="1" applyAlignment="1">
      <alignment horizontal="left" vertical="center"/>
    </xf>
    <xf numFmtId="10" fontId="3" fillId="8" borderId="3" xfId="0" applyNumberFormat="1" applyFont="1" applyFill="1" applyBorder="1" applyAlignment="1">
      <alignment horizontal="left" vertical="center"/>
    </xf>
    <xf numFmtId="0" fontId="2" fillId="8" borderId="1" xfId="0" applyFont="1" applyFill="1" applyBorder="1"/>
    <xf numFmtId="10" fontId="2" fillId="8" borderId="1" xfId="0" applyNumberFormat="1" applyFont="1" applyFill="1" applyBorder="1"/>
    <xf numFmtId="0" fontId="2" fillId="8" borderId="0" xfId="0" applyFont="1" applyFill="1"/>
    <xf numFmtId="10" fontId="2" fillId="8" borderId="0" xfId="0" applyNumberFormat="1" applyFont="1" applyFill="1"/>
    <xf numFmtId="164" fontId="3" fillId="8" borderId="3" xfId="0" applyNumberFormat="1" applyFont="1" applyFill="1" applyBorder="1" applyAlignment="1">
      <alignment horizontal="left" vertical="center"/>
    </xf>
    <xf numFmtId="164" fontId="2" fillId="8" borderId="1" xfId="0" applyNumberFormat="1" applyFont="1" applyFill="1" applyBorder="1"/>
    <xf numFmtId="164" fontId="2" fillId="8" borderId="0" xfId="0" applyNumberFormat="1" applyFont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hristianbook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etsy.com/shop/CaitlynMinima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23"/>
  <sheetViews>
    <sheetView workbookViewId="0">
      <selection activeCell="F23" sqref="F23"/>
    </sheetView>
  </sheetViews>
  <sheetFormatPr defaultRowHeight="11.25" x14ac:dyDescent="0.2"/>
  <cols>
    <col min="1" max="1" width="19.28515625" style="2" bestFit="1" customWidth="1"/>
    <col min="2" max="2" width="14.85546875" style="2" bestFit="1" customWidth="1"/>
    <col min="3" max="4" width="9.140625" style="2"/>
    <col min="5" max="5" width="10.5703125" style="2" bestFit="1" customWidth="1"/>
    <col min="6" max="6" width="32.7109375" style="2" bestFit="1" customWidth="1"/>
    <col min="7" max="7" width="9.140625" style="2"/>
    <col min="8" max="8" width="12.140625" style="2" bestFit="1" customWidth="1"/>
    <col min="9" max="16384" width="9.140625" style="2"/>
  </cols>
  <sheetData>
    <row r="1" spans="1:8" x14ac:dyDescent="0.2">
      <c r="A1" s="31" t="s">
        <v>18</v>
      </c>
      <c r="B1" s="32"/>
      <c r="E1" s="15" t="s">
        <v>23</v>
      </c>
      <c r="F1" s="16" t="s">
        <v>26</v>
      </c>
      <c r="G1" s="16" t="s">
        <v>27</v>
      </c>
      <c r="H1" s="16" t="s">
        <v>28</v>
      </c>
    </row>
    <row r="2" spans="1:8" x14ac:dyDescent="0.2">
      <c r="A2" s="6" t="s">
        <v>19</v>
      </c>
      <c r="B2" s="6" t="s">
        <v>20</v>
      </c>
      <c r="E2" s="15" t="s">
        <v>24</v>
      </c>
      <c r="F2" s="6" t="s">
        <v>31</v>
      </c>
      <c r="G2" s="6" t="s">
        <v>33</v>
      </c>
      <c r="H2" s="6" t="s">
        <v>32</v>
      </c>
    </row>
    <row r="3" spans="1:8" x14ac:dyDescent="0.2">
      <c r="A3" s="6" t="s">
        <v>21</v>
      </c>
      <c r="B3" s="14">
        <v>43324</v>
      </c>
      <c r="E3" s="15" t="s">
        <v>25</v>
      </c>
      <c r="F3" s="6" t="s">
        <v>29</v>
      </c>
      <c r="G3" s="6" t="s">
        <v>30</v>
      </c>
      <c r="H3" s="6" t="s">
        <v>32</v>
      </c>
    </row>
    <row r="4" spans="1:8" x14ac:dyDescent="0.2">
      <c r="A4" s="6"/>
      <c r="B4" s="6"/>
    </row>
    <row r="5" spans="1:8" x14ac:dyDescent="0.2">
      <c r="A5" s="6"/>
      <c r="B5" s="6"/>
    </row>
    <row r="6" spans="1:8" x14ac:dyDescent="0.2">
      <c r="A6" s="6"/>
      <c r="B6" s="6"/>
    </row>
    <row r="7" spans="1:8" x14ac:dyDescent="0.2">
      <c r="A7" s="6"/>
      <c r="B7" s="6"/>
    </row>
    <row r="8" spans="1:8" x14ac:dyDescent="0.2">
      <c r="A8" s="6"/>
      <c r="B8" s="6"/>
    </row>
    <row r="9" spans="1:8" x14ac:dyDescent="0.2">
      <c r="A9" s="6"/>
      <c r="B9" s="6"/>
    </row>
    <row r="10" spans="1:8" x14ac:dyDescent="0.2">
      <c r="A10" s="6"/>
      <c r="B10" s="6"/>
    </row>
    <row r="12" spans="1:8" ht="15" customHeight="1" x14ac:dyDescent="0.2">
      <c r="A12" s="28" t="s">
        <v>40</v>
      </c>
      <c r="B12" s="29"/>
      <c r="C12" s="29"/>
      <c r="D12" s="29"/>
      <c r="E12" s="30"/>
    </row>
    <row r="13" spans="1:8" ht="15" customHeight="1" x14ac:dyDescent="0.2">
      <c r="A13" s="23" t="s">
        <v>49</v>
      </c>
      <c r="B13" s="25" t="s">
        <v>19</v>
      </c>
      <c r="C13" s="25" t="s">
        <v>46</v>
      </c>
      <c r="D13" s="25" t="s">
        <v>47</v>
      </c>
      <c r="E13" s="26" t="s">
        <v>48</v>
      </c>
    </row>
    <row r="14" spans="1:8" x14ac:dyDescent="0.2">
      <c r="A14" s="24" t="s">
        <v>41</v>
      </c>
      <c r="B14" s="27">
        <v>150</v>
      </c>
      <c r="C14" s="27">
        <v>300</v>
      </c>
      <c r="D14" s="27">
        <f>C14/30</f>
        <v>10</v>
      </c>
      <c r="E14" s="27">
        <f>D14/5</f>
        <v>2</v>
      </c>
    </row>
    <row r="15" spans="1:8" x14ac:dyDescent="0.2">
      <c r="A15" s="24" t="s">
        <v>42</v>
      </c>
      <c r="B15" s="27">
        <v>200</v>
      </c>
      <c r="C15" s="27">
        <v>350</v>
      </c>
      <c r="D15" s="27">
        <f t="shared" ref="D15:D23" si="0">C15/30</f>
        <v>11.666666666666666</v>
      </c>
      <c r="E15" s="27">
        <f t="shared" ref="E15:E23" si="1">D15/5</f>
        <v>2.333333333333333</v>
      </c>
    </row>
    <row r="16" spans="1:8" x14ac:dyDescent="0.2">
      <c r="A16" s="24" t="s">
        <v>43</v>
      </c>
      <c r="B16" s="27">
        <v>250</v>
      </c>
      <c r="C16" s="27">
        <v>400</v>
      </c>
      <c r="D16" s="27">
        <f t="shared" si="0"/>
        <v>13.333333333333334</v>
      </c>
      <c r="E16" s="27">
        <f t="shared" si="1"/>
        <v>2.666666666666667</v>
      </c>
    </row>
    <row r="17" spans="1:5" x14ac:dyDescent="0.2">
      <c r="A17" s="24" t="s">
        <v>44</v>
      </c>
      <c r="B17" s="27">
        <v>300</v>
      </c>
      <c r="C17" s="27">
        <v>450</v>
      </c>
      <c r="D17" s="27">
        <f t="shared" si="0"/>
        <v>15</v>
      </c>
      <c r="E17" s="27">
        <f t="shared" si="1"/>
        <v>3</v>
      </c>
    </row>
    <row r="18" spans="1:5" x14ac:dyDescent="0.2">
      <c r="A18" s="24" t="s">
        <v>45</v>
      </c>
      <c r="B18" s="27">
        <v>350</v>
      </c>
      <c r="C18" s="27">
        <v>500</v>
      </c>
      <c r="D18" s="27">
        <f t="shared" si="0"/>
        <v>16.666666666666668</v>
      </c>
      <c r="E18" s="27">
        <f t="shared" si="1"/>
        <v>3.3333333333333335</v>
      </c>
    </row>
    <row r="19" spans="1:5" x14ac:dyDescent="0.2">
      <c r="A19" s="24" t="s">
        <v>50</v>
      </c>
      <c r="B19" s="27">
        <v>400</v>
      </c>
      <c r="C19" s="27">
        <v>550</v>
      </c>
      <c r="D19" s="27">
        <f t="shared" si="0"/>
        <v>18.333333333333332</v>
      </c>
      <c r="E19" s="27">
        <f t="shared" si="1"/>
        <v>3.6666666666666665</v>
      </c>
    </row>
    <row r="20" spans="1:5" x14ac:dyDescent="0.2">
      <c r="A20" s="24" t="s">
        <v>51</v>
      </c>
      <c r="B20" s="27">
        <v>450</v>
      </c>
      <c r="C20" s="27">
        <v>600</v>
      </c>
      <c r="D20" s="27">
        <f t="shared" si="0"/>
        <v>20</v>
      </c>
      <c r="E20" s="27">
        <f t="shared" si="1"/>
        <v>4</v>
      </c>
    </row>
    <row r="21" spans="1:5" x14ac:dyDescent="0.2">
      <c r="A21" s="24" t="s">
        <v>52</v>
      </c>
      <c r="B21" s="27">
        <v>500</v>
      </c>
      <c r="C21" s="27">
        <v>650</v>
      </c>
      <c r="D21" s="27">
        <f t="shared" si="0"/>
        <v>21.666666666666668</v>
      </c>
      <c r="E21" s="27">
        <f t="shared" si="1"/>
        <v>4.3333333333333339</v>
      </c>
    </row>
    <row r="22" spans="1:5" x14ac:dyDescent="0.2">
      <c r="A22" s="24" t="s">
        <v>53</v>
      </c>
      <c r="B22" s="27">
        <v>550</v>
      </c>
      <c r="C22" s="27">
        <v>700</v>
      </c>
      <c r="D22" s="27">
        <f t="shared" si="0"/>
        <v>23.333333333333332</v>
      </c>
      <c r="E22" s="27">
        <f t="shared" si="1"/>
        <v>4.6666666666666661</v>
      </c>
    </row>
    <row r="23" spans="1:5" x14ac:dyDescent="0.2">
      <c r="A23" s="24" t="s">
        <v>54</v>
      </c>
      <c r="B23" s="27">
        <v>600</v>
      </c>
      <c r="C23" s="27">
        <v>750</v>
      </c>
      <c r="D23" s="27">
        <f t="shared" si="0"/>
        <v>25</v>
      </c>
      <c r="E23" s="27">
        <f t="shared" si="1"/>
        <v>5</v>
      </c>
    </row>
  </sheetData>
  <mergeCells count="2">
    <mergeCell ref="A12:E12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C17" sqref="C17:C18"/>
    </sheetView>
  </sheetViews>
  <sheetFormatPr defaultRowHeight="11.25" x14ac:dyDescent="0.2"/>
  <cols>
    <col min="1" max="1" width="7" style="2" bestFit="1" customWidth="1"/>
    <col min="2" max="2" width="29.140625" style="2" bestFit="1" customWidth="1"/>
    <col min="3" max="3" width="12.85546875" style="2" bestFit="1" customWidth="1"/>
    <col min="4" max="4" width="13.85546875" style="2" bestFit="1" customWidth="1"/>
    <col min="5" max="5" width="10.28515625" style="2" bestFit="1" customWidth="1"/>
    <col min="6" max="6" width="10" style="2" bestFit="1" customWidth="1"/>
    <col min="7" max="7" width="6.28515625" style="2" bestFit="1" customWidth="1"/>
    <col min="8" max="8" width="15" style="2" bestFit="1" customWidth="1"/>
    <col min="9" max="9" width="41.42578125" style="2" customWidth="1"/>
    <col min="10" max="10" width="6" style="2" bestFit="1" customWidth="1"/>
    <col min="11" max="11" width="28.42578125" style="2" customWidth="1"/>
    <col min="12" max="16384" width="9.140625" style="2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2">
      <c r="I2" s="12" t="s">
        <v>34</v>
      </c>
      <c r="K2" s="13"/>
    </row>
    <row r="3" spans="1:11" x14ac:dyDescent="0.2">
      <c r="I3" s="12"/>
    </row>
  </sheetData>
  <hyperlinks>
    <hyperlink ref="I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workbookViewId="0">
      <pane xSplit="19" ySplit="16" topLeftCell="T17" activePane="bottomRight" state="frozen"/>
      <selection pane="topRight" activeCell="K1" sqref="K1"/>
      <selection pane="bottomLeft" activeCell="A17" sqref="A17"/>
      <selection pane="bottomRight" activeCell="P10" sqref="P10"/>
    </sheetView>
  </sheetViews>
  <sheetFormatPr defaultRowHeight="11.25" x14ac:dyDescent="0.2"/>
  <cols>
    <col min="1" max="1" width="12.140625" style="11" customWidth="1"/>
    <col min="2" max="2" width="6.140625" style="2" bestFit="1" customWidth="1"/>
    <col min="3" max="4" width="9.140625" style="2"/>
    <col min="5" max="5" width="6.5703125" style="2" bestFit="1" customWidth="1"/>
    <col min="6" max="6" width="8.7109375" style="22" bestFit="1" customWidth="1"/>
    <col min="7" max="7" width="9.7109375" style="22" bestFit="1" customWidth="1"/>
    <col min="8" max="8" width="14.5703125" style="19" bestFit="1" customWidth="1"/>
    <col min="9" max="9" width="8.7109375" style="19" bestFit="1" customWidth="1"/>
    <col min="10" max="10" width="6.85546875" style="19" bestFit="1" customWidth="1"/>
    <col min="11" max="11" width="8.42578125" style="40" bestFit="1" customWidth="1"/>
    <col min="12" max="12" width="9.140625" style="41"/>
    <col min="13" max="13" width="10.7109375" style="35" bestFit="1" customWidth="1"/>
    <col min="14" max="14" width="10.7109375" style="44" customWidth="1"/>
    <col min="15" max="15" width="10.28515625" style="2" bestFit="1" customWidth="1"/>
    <col min="16" max="16" width="12.5703125" style="2" bestFit="1" customWidth="1"/>
    <col min="17" max="16384" width="9.140625" style="2"/>
  </cols>
  <sheetData>
    <row r="1" spans="1:16" x14ac:dyDescent="0.2">
      <c r="A1" s="9" t="s">
        <v>15</v>
      </c>
      <c r="B1" s="3" t="s">
        <v>10</v>
      </c>
      <c r="C1" s="5" t="s">
        <v>14</v>
      </c>
      <c r="D1" s="4" t="s">
        <v>39</v>
      </c>
      <c r="E1" s="4" t="s">
        <v>12</v>
      </c>
      <c r="F1" s="20" t="s">
        <v>13</v>
      </c>
      <c r="G1" s="20" t="s">
        <v>38</v>
      </c>
      <c r="H1" s="17" t="s">
        <v>35</v>
      </c>
      <c r="I1" s="17" t="s">
        <v>36</v>
      </c>
      <c r="J1" s="17" t="s">
        <v>37</v>
      </c>
      <c r="K1" s="36" t="s">
        <v>55</v>
      </c>
      <c r="L1" s="37" t="s">
        <v>22</v>
      </c>
      <c r="M1" s="33" t="s">
        <v>56</v>
      </c>
      <c r="N1" s="42" t="s">
        <v>57</v>
      </c>
      <c r="O1" s="4" t="s">
        <v>16</v>
      </c>
      <c r="P1" s="4" t="s">
        <v>11</v>
      </c>
    </row>
    <row r="2" spans="1:16" x14ac:dyDescent="0.2">
      <c r="A2" s="10"/>
      <c r="B2" s="6"/>
      <c r="C2" s="7"/>
      <c r="D2" s="7">
        <f>F2+G2+H2+(E2*0.044 + 0.3)+(E2*0.12+0.35)+5</f>
        <v>38.21</v>
      </c>
      <c r="E2" s="6">
        <v>40</v>
      </c>
      <c r="F2" s="21">
        <v>25</v>
      </c>
      <c r="G2" s="21"/>
      <c r="H2" s="18">
        <v>1</v>
      </c>
      <c r="I2" s="18">
        <f>E2*0.044 + 0.3</f>
        <v>2.0599999999999996</v>
      </c>
      <c r="J2" s="18">
        <f>E2*0.12+0.35</f>
        <v>5.1499999999999995</v>
      </c>
      <c r="K2" s="38">
        <f>E2-(F2+G2+H2+I2+J2)</f>
        <v>6.7899999999999991</v>
      </c>
      <c r="L2" s="39">
        <f>K2/E2</f>
        <v>0.16974999999999998</v>
      </c>
      <c r="M2" s="34">
        <f>K2 *0.15</f>
        <v>1.0184999999999997</v>
      </c>
      <c r="N2" s="43">
        <f>K2-M2</f>
        <v>5.7714999999999996</v>
      </c>
      <c r="O2" s="6"/>
      <c r="P2" s="6"/>
    </row>
    <row r="3" spans="1:16" x14ac:dyDescent="0.2">
      <c r="A3" s="10"/>
      <c r="B3" s="6"/>
      <c r="C3" s="7"/>
      <c r="D3" s="7">
        <f t="shared" ref="D3:D53" si="0">SUM(F3:J3)+5</f>
        <v>19.93</v>
      </c>
      <c r="E3" s="6">
        <v>20</v>
      </c>
      <c r="F3" s="21">
        <v>10</v>
      </c>
      <c r="G3" s="21"/>
      <c r="H3" s="18">
        <v>1</v>
      </c>
      <c r="I3" s="18">
        <f t="shared" ref="I3:I53" si="1">E3*0.044 + 0.3</f>
        <v>1.18</v>
      </c>
      <c r="J3" s="18">
        <f t="shared" ref="J3:J53" si="2">E3*0.12+0.35</f>
        <v>2.75</v>
      </c>
      <c r="K3" s="38">
        <f t="shared" ref="K3:K53" si="3">E3-(F3+G3+H3+I3+J3)</f>
        <v>5.07</v>
      </c>
      <c r="L3" s="39">
        <f t="shared" ref="L3:L19" si="4">K3/E3</f>
        <v>0.2535</v>
      </c>
      <c r="M3" s="34">
        <f t="shared" ref="M3:M19" si="5">K3 *0.15</f>
        <v>0.76050000000000006</v>
      </c>
      <c r="N3" s="43">
        <f t="shared" ref="N3:N19" si="6">K3-M3</f>
        <v>4.3094999999999999</v>
      </c>
      <c r="O3" s="6"/>
      <c r="P3" s="6"/>
    </row>
    <row r="4" spans="1:16" ht="11.25" customHeight="1" x14ac:dyDescent="0.2">
      <c r="A4" s="10"/>
      <c r="B4" s="8"/>
      <c r="C4" s="7"/>
      <c r="D4" s="7">
        <f t="shared" si="0"/>
        <v>6.65</v>
      </c>
      <c r="E4" s="6"/>
      <c r="F4" s="21"/>
      <c r="G4" s="21"/>
      <c r="H4" s="18">
        <v>1</v>
      </c>
      <c r="I4" s="18">
        <f t="shared" si="1"/>
        <v>0.3</v>
      </c>
      <c r="J4" s="18">
        <f t="shared" si="2"/>
        <v>0.35</v>
      </c>
      <c r="K4" s="38">
        <f t="shared" si="3"/>
        <v>-1.65</v>
      </c>
      <c r="L4" s="39" t="e">
        <f t="shared" si="4"/>
        <v>#DIV/0!</v>
      </c>
      <c r="M4" s="34">
        <f t="shared" si="5"/>
        <v>-0.24749999999999997</v>
      </c>
      <c r="N4" s="43">
        <f t="shared" si="6"/>
        <v>-1.4024999999999999</v>
      </c>
      <c r="O4" s="6"/>
      <c r="P4" s="6"/>
    </row>
    <row r="5" spans="1:16" ht="12" customHeight="1" x14ac:dyDescent="0.2">
      <c r="A5" s="10"/>
      <c r="B5" s="8"/>
      <c r="C5" s="7"/>
      <c r="D5" s="7">
        <f t="shared" si="0"/>
        <v>6.65</v>
      </c>
      <c r="E5" s="6"/>
      <c r="F5" s="21"/>
      <c r="G5" s="21"/>
      <c r="H5" s="18">
        <v>1</v>
      </c>
      <c r="I5" s="18">
        <f t="shared" si="1"/>
        <v>0.3</v>
      </c>
      <c r="J5" s="18">
        <f t="shared" si="2"/>
        <v>0.35</v>
      </c>
      <c r="K5" s="38">
        <f t="shared" si="3"/>
        <v>-1.65</v>
      </c>
      <c r="L5" s="39" t="e">
        <f t="shared" si="4"/>
        <v>#DIV/0!</v>
      </c>
      <c r="M5" s="34">
        <f t="shared" si="5"/>
        <v>-0.24749999999999997</v>
      </c>
      <c r="N5" s="43">
        <f t="shared" si="6"/>
        <v>-1.4024999999999999</v>
      </c>
      <c r="O5" s="6"/>
      <c r="P5" s="6"/>
    </row>
    <row r="6" spans="1:16" x14ac:dyDescent="0.2">
      <c r="A6" s="10"/>
      <c r="B6" s="6"/>
      <c r="C6" s="7"/>
      <c r="D6" s="7">
        <f t="shared" si="0"/>
        <v>6.65</v>
      </c>
      <c r="E6" s="6"/>
      <c r="F6" s="21"/>
      <c r="G6" s="21"/>
      <c r="H6" s="18">
        <v>1</v>
      </c>
      <c r="I6" s="18">
        <f t="shared" si="1"/>
        <v>0.3</v>
      </c>
      <c r="J6" s="18">
        <f t="shared" si="2"/>
        <v>0.35</v>
      </c>
      <c r="K6" s="38">
        <f t="shared" si="3"/>
        <v>-1.65</v>
      </c>
      <c r="L6" s="39" t="e">
        <f t="shared" si="4"/>
        <v>#DIV/0!</v>
      </c>
      <c r="M6" s="34">
        <f t="shared" si="5"/>
        <v>-0.24749999999999997</v>
      </c>
      <c r="N6" s="43">
        <f t="shared" si="6"/>
        <v>-1.4024999999999999</v>
      </c>
      <c r="O6" s="6"/>
      <c r="P6" s="6"/>
    </row>
    <row r="7" spans="1:16" x14ac:dyDescent="0.2">
      <c r="A7" s="10"/>
      <c r="B7" s="6"/>
      <c r="C7" s="7"/>
      <c r="D7" s="7">
        <f t="shared" si="0"/>
        <v>6.65</v>
      </c>
      <c r="E7" s="6"/>
      <c r="F7" s="21"/>
      <c r="G7" s="21"/>
      <c r="H7" s="18">
        <v>1</v>
      </c>
      <c r="I7" s="18">
        <f t="shared" si="1"/>
        <v>0.3</v>
      </c>
      <c r="J7" s="18">
        <f t="shared" si="2"/>
        <v>0.35</v>
      </c>
      <c r="K7" s="38">
        <f t="shared" si="3"/>
        <v>-1.65</v>
      </c>
      <c r="L7" s="39" t="e">
        <f t="shared" si="4"/>
        <v>#DIV/0!</v>
      </c>
      <c r="M7" s="34">
        <f t="shared" si="5"/>
        <v>-0.24749999999999997</v>
      </c>
      <c r="N7" s="43">
        <f t="shared" si="6"/>
        <v>-1.4024999999999999</v>
      </c>
      <c r="O7" s="6"/>
      <c r="P7" s="6"/>
    </row>
    <row r="8" spans="1:16" x14ac:dyDescent="0.2">
      <c r="A8" s="10"/>
      <c r="B8" s="6"/>
      <c r="C8" s="7"/>
      <c r="D8" s="7">
        <f t="shared" si="0"/>
        <v>6.65</v>
      </c>
      <c r="E8" s="6"/>
      <c r="F8" s="21"/>
      <c r="G8" s="21"/>
      <c r="H8" s="18">
        <v>1</v>
      </c>
      <c r="I8" s="18">
        <f t="shared" si="1"/>
        <v>0.3</v>
      </c>
      <c r="J8" s="18">
        <f t="shared" si="2"/>
        <v>0.35</v>
      </c>
      <c r="K8" s="38">
        <f t="shared" si="3"/>
        <v>-1.65</v>
      </c>
      <c r="L8" s="39" t="e">
        <f t="shared" si="4"/>
        <v>#DIV/0!</v>
      </c>
      <c r="M8" s="34">
        <f t="shared" si="5"/>
        <v>-0.24749999999999997</v>
      </c>
      <c r="N8" s="43">
        <f t="shared" si="6"/>
        <v>-1.4024999999999999</v>
      </c>
      <c r="O8" s="6"/>
      <c r="P8" s="6"/>
    </row>
    <row r="9" spans="1:16" x14ac:dyDescent="0.2">
      <c r="A9" s="10"/>
      <c r="B9" s="6"/>
      <c r="C9" s="7"/>
      <c r="D9" s="7">
        <f t="shared" si="0"/>
        <v>6.65</v>
      </c>
      <c r="E9" s="6"/>
      <c r="F9" s="21"/>
      <c r="G9" s="21"/>
      <c r="H9" s="18">
        <v>1</v>
      </c>
      <c r="I9" s="18">
        <f t="shared" si="1"/>
        <v>0.3</v>
      </c>
      <c r="J9" s="18">
        <f t="shared" si="2"/>
        <v>0.35</v>
      </c>
      <c r="K9" s="38">
        <f t="shared" si="3"/>
        <v>-1.65</v>
      </c>
      <c r="L9" s="39" t="e">
        <f t="shared" si="4"/>
        <v>#DIV/0!</v>
      </c>
      <c r="M9" s="34">
        <f t="shared" si="5"/>
        <v>-0.24749999999999997</v>
      </c>
      <c r="N9" s="43">
        <f t="shared" si="6"/>
        <v>-1.4024999999999999</v>
      </c>
      <c r="O9" s="6"/>
      <c r="P9" s="6"/>
    </row>
    <row r="10" spans="1:16" x14ac:dyDescent="0.2">
      <c r="A10" s="10"/>
      <c r="B10" s="6"/>
      <c r="C10" s="7"/>
      <c r="D10" s="7">
        <f t="shared" si="0"/>
        <v>6.65</v>
      </c>
      <c r="E10" s="6"/>
      <c r="F10" s="21"/>
      <c r="G10" s="21"/>
      <c r="H10" s="18">
        <v>1</v>
      </c>
      <c r="I10" s="18">
        <f t="shared" si="1"/>
        <v>0.3</v>
      </c>
      <c r="J10" s="18">
        <f t="shared" si="2"/>
        <v>0.35</v>
      </c>
      <c r="K10" s="38">
        <f t="shared" si="3"/>
        <v>-1.65</v>
      </c>
      <c r="L10" s="39" t="e">
        <f t="shared" si="4"/>
        <v>#DIV/0!</v>
      </c>
      <c r="M10" s="34">
        <f t="shared" si="5"/>
        <v>-0.24749999999999997</v>
      </c>
      <c r="N10" s="43">
        <f t="shared" si="6"/>
        <v>-1.4024999999999999</v>
      </c>
      <c r="O10" s="6"/>
      <c r="P10" s="6"/>
    </row>
    <row r="11" spans="1:16" x14ac:dyDescent="0.2">
      <c r="A11" s="10"/>
      <c r="B11" s="6"/>
      <c r="C11" s="7"/>
      <c r="D11" s="7">
        <f t="shared" si="0"/>
        <v>6.65</v>
      </c>
      <c r="E11" s="6"/>
      <c r="F11" s="21"/>
      <c r="G11" s="21"/>
      <c r="H11" s="18">
        <v>1</v>
      </c>
      <c r="I11" s="18">
        <f t="shared" si="1"/>
        <v>0.3</v>
      </c>
      <c r="J11" s="18">
        <f t="shared" si="2"/>
        <v>0.35</v>
      </c>
      <c r="K11" s="38">
        <f t="shared" si="3"/>
        <v>-1.65</v>
      </c>
      <c r="L11" s="39" t="e">
        <f t="shared" si="4"/>
        <v>#DIV/0!</v>
      </c>
      <c r="M11" s="34">
        <f t="shared" si="5"/>
        <v>-0.24749999999999997</v>
      </c>
      <c r="N11" s="43">
        <f t="shared" si="6"/>
        <v>-1.4024999999999999</v>
      </c>
      <c r="O11" s="6"/>
      <c r="P11" s="6"/>
    </row>
    <row r="12" spans="1:16" x14ac:dyDescent="0.2">
      <c r="A12" s="10"/>
      <c r="B12" s="6"/>
      <c r="C12" s="7"/>
      <c r="D12" s="7">
        <f t="shared" si="0"/>
        <v>6.65</v>
      </c>
      <c r="E12" s="6"/>
      <c r="F12" s="21"/>
      <c r="G12" s="21"/>
      <c r="H12" s="18">
        <v>1</v>
      </c>
      <c r="I12" s="18">
        <f t="shared" si="1"/>
        <v>0.3</v>
      </c>
      <c r="J12" s="18">
        <f t="shared" si="2"/>
        <v>0.35</v>
      </c>
      <c r="K12" s="38">
        <f t="shared" si="3"/>
        <v>-1.65</v>
      </c>
      <c r="L12" s="39" t="e">
        <f t="shared" si="4"/>
        <v>#DIV/0!</v>
      </c>
      <c r="M12" s="34">
        <f t="shared" si="5"/>
        <v>-0.24749999999999997</v>
      </c>
      <c r="N12" s="43">
        <f t="shared" si="6"/>
        <v>-1.4024999999999999</v>
      </c>
      <c r="O12" s="6"/>
      <c r="P12" s="6"/>
    </row>
    <row r="13" spans="1:16" x14ac:dyDescent="0.2">
      <c r="A13" s="10"/>
      <c r="B13" s="6"/>
      <c r="C13" s="7"/>
      <c r="D13" s="7">
        <f t="shared" si="0"/>
        <v>6.65</v>
      </c>
      <c r="E13" s="6"/>
      <c r="F13" s="21"/>
      <c r="G13" s="21"/>
      <c r="H13" s="18">
        <v>1</v>
      </c>
      <c r="I13" s="18">
        <f t="shared" si="1"/>
        <v>0.3</v>
      </c>
      <c r="J13" s="18">
        <f t="shared" si="2"/>
        <v>0.35</v>
      </c>
      <c r="K13" s="38">
        <f t="shared" si="3"/>
        <v>-1.65</v>
      </c>
      <c r="L13" s="39" t="e">
        <f t="shared" si="4"/>
        <v>#DIV/0!</v>
      </c>
      <c r="M13" s="34">
        <f t="shared" si="5"/>
        <v>-0.24749999999999997</v>
      </c>
      <c r="N13" s="43">
        <f t="shared" si="6"/>
        <v>-1.4024999999999999</v>
      </c>
      <c r="O13" s="6"/>
      <c r="P13" s="6"/>
    </row>
    <row r="14" spans="1:16" x14ac:dyDescent="0.2">
      <c r="A14" s="10"/>
      <c r="B14" s="6"/>
      <c r="C14" s="7"/>
      <c r="D14" s="7">
        <f t="shared" si="0"/>
        <v>6.65</v>
      </c>
      <c r="E14" s="6"/>
      <c r="F14" s="21"/>
      <c r="G14" s="21"/>
      <c r="H14" s="18">
        <v>1</v>
      </c>
      <c r="I14" s="18">
        <f t="shared" si="1"/>
        <v>0.3</v>
      </c>
      <c r="J14" s="18">
        <f t="shared" si="2"/>
        <v>0.35</v>
      </c>
      <c r="K14" s="38">
        <f t="shared" si="3"/>
        <v>-1.65</v>
      </c>
      <c r="L14" s="39" t="e">
        <f t="shared" si="4"/>
        <v>#DIV/0!</v>
      </c>
      <c r="M14" s="34">
        <f t="shared" si="5"/>
        <v>-0.24749999999999997</v>
      </c>
      <c r="N14" s="43">
        <f t="shared" si="6"/>
        <v>-1.4024999999999999</v>
      </c>
      <c r="O14" s="6"/>
      <c r="P14" s="6"/>
    </row>
    <row r="15" spans="1:16" x14ac:dyDescent="0.2">
      <c r="A15" s="10"/>
      <c r="B15" s="6"/>
      <c r="C15" s="7"/>
      <c r="D15" s="7">
        <f t="shared" si="0"/>
        <v>6.65</v>
      </c>
      <c r="E15" s="6"/>
      <c r="F15" s="21"/>
      <c r="G15" s="21"/>
      <c r="H15" s="18">
        <v>1</v>
      </c>
      <c r="I15" s="18">
        <f t="shared" si="1"/>
        <v>0.3</v>
      </c>
      <c r="J15" s="18">
        <f t="shared" si="2"/>
        <v>0.35</v>
      </c>
      <c r="K15" s="38">
        <f t="shared" si="3"/>
        <v>-1.65</v>
      </c>
      <c r="L15" s="39" t="e">
        <f t="shared" si="4"/>
        <v>#DIV/0!</v>
      </c>
      <c r="M15" s="34">
        <f t="shared" si="5"/>
        <v>-0.24749999999999997</v>
      </c>
      <c r="N15" s="43">
        <f t="shared" si="6"/>
        <v>-1.4024999999999999</v>
      </c>
      <c r="O15" s="6"/>
      <c r="P15" s="6"/>
    </row>
    <row r="16" spans="1:16" x14ac:dyDescent="0.2">
      <c r="A16" s="10"/>
      <c r="B16" s="6"/>
      <c r="C16" s="7"/>
      <c r="D16" s="7">
        <f t="shared" si="0"/>
        <v>6.65</v>
      </c>
      <c r="E16" s="6"/>
      <c r="F16" s="21"/>
      <c r="G16" s="21"/>
      <c r="H16" s="18">
        <v>1</v>
      </c>
      <c r="I16" s="18">
        <f t="shared" si="1"/>
        <v>0.3</v>
      </c>
      <c r="J16" s="18">
        <f t="shared" si="2"/>
        <v>0.35</v>
      </c>
      <c r="K16" s="38">
        <f t="shared" si="3"/>
        <v>-1.65</v>
      </c>
      <c r="L16" s="39" t="e">
        <f t="shared" si="4"/>
        <v>#DIV/0!</v>
      </c>
      <c r="M16" s="34">
        <f t="shared" si="5"/>
        <v>-0.24749999999999997</v>
      </c>
      <c r="N16" s="43">
        <f t="shared" si="6"/>
        <v>-1.4024999999999999</v>
      </c>
      <c r="O16" s="6"/>
      <c r="P16" s="6"/>
    </row>
    <row r="17" spans="1:16" x14ac:dyDescent="0.2">
      <c r="A17" s="10"/>
      <c r="B17" s="6"/>
      <c r="C17" s="7"/>
      <c r="D17" s="7">
        <f t="shared" si="0"/>
        <v>6.65</v>
      </c>
      <c r="E17" s="6"/>
      <c r="F17" s="21"/>
      <c r="G17" s="21"/>
      <c r="H17" s="18">
        <v>1</v>
      </c>
      <c r="I17" s="18">
        <f t="shared" si="1"/>
        <v>0.3</v>
      </c>
      <c r="J17" s="18">
        <f t="shared" si="2"/>
        <v>0.35</v>
      </c>
      <c r="K17" s="38">
        <f t="shared" si="3"/>
        <v>-1.65</v>
      </c>
      <c r="L17" s="39" t="e">
        <f t="shared" si="4"/>
        <v>#DIV/0!</v>
      </c>
      <c r="M17" s="34">
        <f t="shared" si="5"/>
        <v>-0.24749999999999997</v>
      </c>
      <c r="N17" s="43">
        <f t="shared" si="6"/>
        <v>-1.4024999999999999</v>
      </c>
      <c r="O17" s="6"/>
      <c r="P17" s="6"/>
    </row>
    <row r="18" spans="1:16" x14ac:dyDescent="0.2">
      <c r="A18" s="10"/>
      <c r="B18" s="6"/>
      <c r="C18" s="7"/>
      <c r="D18" s="7">
        <f t="shared" si="0"/>
        <v>6.65</v>
      </c>
      <c r="E18" s="6"/>
      <c r="F18" s="21"/>
      <c r="G18" s="21"/>
      <c r="H18" s="18">
        <v>1</v>
      </c>
      <c r="I18" s="18">
        <f t="shared" si="1"/>
        <v>0.3</v>
      </c>
      <c r="J18" s="18">
        <f t="shared" si="2"/>
        <v>0.35</v>
      </c>
      <c r="K18" s="38">
        <f t="shared" si="3"/>
        <v>-1.65</v>
      </c>
      <c r="L18" s="39" t="e">
        <f t="shared" si="4"/>
        <v>#DIV/0!</v>
      </c>
      <c r="M18" s="34">
        <f t="shared" si="5"/>
        <v>-0.24749999999999997</v>
      </c>
      <c r="N18" s="43">
        <f t="shared" si="6"/>
        <v>-1.4024999999999999</v>
      </c>
      <c r="O18" s="6"/>
      <c r="P18" s="6"/>
    </row>
    <row r="19" spans="1:16" x14ac:dyDescent="0.2">
      <c r="A19" s="10"/>
      <c r="B19" s="6"/>
      <c r="C19" s="7"/>
      <c r="D19" s="7">
        <f t="shared" si="0"/>
        <v>6.65</v>
      </c>
      <c r="E19" s="6"/>
      <c r="F19" s="21"/>
      <c r="G19" s="21"/>
      <c r="H19" s="18">
        <v>1</v>
      </c>
      <c r="I19" s="18">
        <f t="shared" si="1"/>
        <v>0.3</v>
      </c>
      <c r="J19" s="18">
        <f t="shared" si="2"/>
        <v>0.35</v>
      </c>
      <c r="K19" s="38">
        <f t="shared" si="3"/>
        <v>-1.65</v>
      </c>
      <c r="L19" s="39" t="e">
        <f t="shared" si="4"/>
        <v>#DIV/0!</v>
      </c>
      <c r="M19" s="34">
        <f t="shared" si="5"/>
        <v>-0.24749999999999997</v>
      </c>
      <c r="N19" s="43">
        <f t="shared" si="6"/>
        <v>-1.4024999999999999</v>
      </c>
      <c r="O19" s="6"/>
      <c r="P19" s="6"/>
    </row>
    <row r="20" spans="1:16" x14ac:dyDescent="0.2">
      <c r="A20" s="10"/>
      <c r="B20" s="6"/>
      <c r="C20" s="7"/>
      <c r="D20" s="7">
        <f t="shared" si="0"/>
        <v>6.65</v>
      </c>
      <c r="E20" s="6"/>
      <c r="F20" s="21"/>
      <c r="G20" s="21"/>
      <c r="H20" s="18">
        <v>1</v>
      </c>
      <c r="I20" s="18">
        <f t="shared" si="1"/>
        <v>0.3</v>
      </c>
      <c r="J20" s="18">
        <f t="shared" si="2"/>
        <v>0.35</v>
      </c>
      <c r="K20" s="38">
        <f t="shared" si="3"/>
        <v>-1.65</v>
      </c>
      <c r="L20" s="39" t="e">
        <f t="shared" ref="L20:L53" si="7">K20/E20</f>
        <v>#DIV/0!</v>
      </c>
      <c r="M20" s="34">
        <f t="shared" ref="M20:M53" si="8">K20 *0.15</f>
        <v>-0.24749999999999997</v>
      </c>
      <c r="N20" s="43">
        <f t="shared" ref="N20:N53" si="9">K20-M20</f>
        <v>-1.4024999999999999</v>
      </c>
      <c r="O20" s="6"/>
      <c r="P20" s="6"/>
    </row>
    <row r="21" spans="1:16" x14ac:dyDescent="0.2">
      <c r="A21" s="10"/>
      <c r="B21" s="6"/>
      <c r="C21" s="7"/>
      <c r="D21" s="7">
        <f t="shared" si="0"/>
        <v>6.65</v>
      </c>
      <c r="E21" s="6"/>
      <c r="F21" s="21"/>
      <c r="G21" s="21"/>
      <c r="H21" s="18">
        <v>1</v>
      </c>
      <c r="I21" s="18">
        <f t="shared" si="1"/>
        <v>0.3</v>
      </c>
      <c r="J21" s="18">
        <f t="shared" si="2"/>
        <v>0.35</v>
      </c>
      <c r="K21" s="38">
        <f t="shared" si="3"/>
        <v>-1.65</v>
      </c>
      <c r="L21" s="39" t="e">
        <f t="shared" si="7"/>
        <v>#DIV/0!</v>
      </c>
      <c r="M21" s="34">
        <f t="shared" si="8"/>
        <v>-0.24749999999999997</v>
      </c>
      <c r="N21" s="43">
        <f t="shared" si="9"/>
        <v>-1.4024999999999999</v>
      </c>
      <c r="O21" s="6"/>
      <c r="P21" s="6"/>
    </row>
    <row r="22" spans="1:16" x14ac:dyDescent="0.2">
      <c r="A22" s="10"/>
      <c r="B22" s="6"/>
      <c r="C22" s="7"/>
      <c r="D22" s="7">
        <f t="shared" si="0"/>
        <v>6.65</v>
      </c>
      <c r="E22" s="6"/>
      <c r="F22" s="21"/>
      <c r="G22" s="21"/>
      <c r="H22" s="18">
        <v>1</v>
      </c>
      <c r="I22" s="18">
        <f t="shared" si="1"/>
        <v>0.3</v>
      </c>
      <c r="J22" s="18">
        <f t="shared" si="2"/>
        <v>0.35</v>
      </c>
      <c r="K22" s="38">
        <f t="shared" si="3"/>
        <v>-1.65</v>
      </c>
      <c r="L22" s="39" t="e">
        <f t="shared" si="7"/>
        <v>#DIV/0!</v>
      </c>
      <c r="M22" s="34">
        <f t="shared" si="8"/>
        <v>-0.24749999999999997</v>
      </c>
      <c r="N22" s="43">
        <f t="shared" si="9"/>
        <v>-1.4024999999999999</v>
      </c>
      <c r="O22" s="6"/>
      <c r="P22" s="6"/>
    </row>
    <row r="23" spans="1:16" x14ac:dyDescent="0.2">
      <c r="A23" s="10"/>
      <c r="B23" s="6"/>
      <c r="C23" s="7"/>
      <c r="D23" s="7">
        <f t="shared" si="0"/>
        <v>6.65</v>
      </c>
      <c r="E23" s="6"/>
      <c r="F23" s="21"/>
      <c r="G23" s="21"/>
      <c r="H23" s="18">
        <v>1</v>
      </c>
      <c r="I23" s="18">
        <f t="shared" si="1"/>
        <v>0.3</v>
      </c>
      <c r="J23" s="18">
        <f t="shared" si="2"/>
        <v>0.35</v>
      </c>
      <c r="K23" s="38">
        <f t="shared" si="3"/>
        <v>-1.65</v>
      </c>
      <c r="L23" s="39" t="e">
        <f t="shared" si="7"/>
        <v>#DIV/0!</v>
      </c>
      <c r="M23" s="34">
        <f t="shared" si="8"/>
        <v>-0.24749999999999997</v>
      </c>
      <c r="N23" s="43">
        <f t="shared" si="9"/>
        <v>-1.4024999999999999</v>
      </c>
      <c r="O23" s="6"/>
      <c r="P23" s="6"/>
    </row>
    <row r="24" spans="1:16" x14ac:dyDescent="0.2">
      <c r="A24" s="10"/>
      <c r="B24" s="6"/>
      <c r="C24" s="7"/>
      <c r="D24" s="7">
        <f t="shared" si="0"/>
        <v>6.65</v>
      </c>
      <c r="E24" s="6"/>
      <c r="F24" s="21"/>
      <c r="G24" s="21"/>
      <c r="H24" s="18">
        <v>1</v>
      </c>
      <c r="I24" s="18">
        <f t="shared" si="1"/>
        <v>0.3</v>
      </c>
      <c r="J24" s="18">
        <f t="shared" si="2"/>
        <v>0.35</v>
      </c>
      <c r="K24" s="38">
        <f t="shared" si="3"/>
        <v>-1.65</v>
      </c>
      <c r="L24" s="39" t="e">
        <f t="shared" si="7"/>
        <v>#DIV/0!</v>
      </c>
      <c r="M24" s="34">
        <f t="shared" si="8"/>
        <v>-0.24749999999999997</v>
      </c>
      <c r="N24" s="43">
        <f t="shared" si="9"/>
        <v>-1.4024999999999999</v>
      </c>
      <c r="O24" s="6"/>
      <c r="P24" s="6"/>
    </row>
    <row r="25" spans="1:16" x14ac:dyDescent="0.2">
      <c r="A25" s="10"/>
      <c r="B25" s="6"/>
      <c r="C25" s="7"/>
      <c r="D25" s="7">
        <f t="shared" si="0"/>
        <v>6.65</v>
      </c>
      <c r="E25" s="6"/>
      <c r="F25" s="21"/>
      <c r="G25" s="21"/>
      <c r="H25" s="18">
        <v>1</v>
      </c>
      <c r="I25" s="18">
        <f t="shared" si="1"/>
        <v>0.3</v>
      </c>
      <c r="J25" s="18">
        <f t="shared" si="2"/>
        <v>0.35</v>
      </c>
      <c r="K25" s="38">
        <f t="shared" si="3"/>
        <v>-1.65</v>
      </c>
      <c r="L25" s="39" t="e">
        <f t="shared" si="7"/>
        <v>#DIV/0!</v>
      </c>
      <c r="M25" s="34">
        <f t="shared" si="8"/>
        <v>-0.24749999999999997</v>
      </c>
      <c r="N25" s="43">
        <f t="shared" si="9"/>
        <v>-1.4024999999999999</v>
      </c>
      <c r="O25" s="6"/>
      <c r="P25" s="6"/>
    </row>
    <row r="26" spans="1:16" x14ac:dyDescent="0.2">
      <c r="A26" s="10"/>
      <c r="B26" s="6"/>
      <c r="C26" s="7"/>
      <c r="D26" s="7">
        <f t="shared" si="0"/>
        <v>6.65</v>
      </c>
      <c r="E26" s="6"/>
      <c r="F26" s="21"/>
      <c r="G26" s="21"/>
      <c r="H26" s="18">
        <v>1</v>
      </c>
      <c r="I26" s="18">
        <f t="shared" si="1"/>
        <v>0.3</v>
      </c>
      <c r="J26" s="18">
        <f t="shared" si="2"/>
        <v>0.35</v>
      </c>
      <c r="K26" s="38">
        <f t="shared" si="3"/>
        <v>-1.65</v>
      </c>
      <c r="L26" s="39" t="e">
        <f t="shared" si="7"/>
        <v>#DIV/0!</v>
      </c>
      <c r="M26" s="34">
        <f t="shared" si="8"/>
        <v>-0.24749999999999997</v>
      </c>
      <c r="N26" s="43">
        <f t="shared" si="9"/>
        <v>-1.4024999999999999</v>
      </c>
      <c r="O26" s="6"/>
      <c r="P26" s="6"/>
    </row>
    <row r="27" spans="1:16" x14ac:dyDescent="0.2">
      <c r="A27" s="10"/>
      <c r="B27" s="6"/>
      <c r="C27" s="7"/>
      <c r="D27" s="7">
        <f t="shared" si="0"/>
        <v>6.65</v>
      </c>
      <c r="E27" s="6"/>
      <c r="F27" s="21"/>
      <c r="G27" s="21"/>
      <c r="H27" s="18">
        <v>1</v>
      </c>
      <c r="I27" s="18">
        <f t="shared" si="1"/>
        <v>0.3</v>
      </c>
      <c r="J27" s="18">
        <f t="shared" si="2"/>
        <v>0.35</v>
      </c>
      <c r="K27" s="38">
        <f t="shared" si="3"/>
        <v>-1.65</v>
      </c>
      <c r="L27" s="39" t="e">
        <f t="shared" si="7"/>
        <v>#DIV/0!</v>
      </c>
      <c r="M27" s="34">
        <f t="shared" si="8"/>
        <v>-0.24749999999999997</v>
      </c>
      <c r="N27" s="43">
        <f t="shared" si="9"/>
        <v>-1.4024999999999999</v>
      </c>
      <c r="O27" s="6"/>
      <c r="P27" s="6"/>
    </row>
    <row r="28" spans="1:16" x14ac:dyDescent="0.2">
      <c r="A28" s="10"/>
      <c r="B28" s="6"/>
      <c r="C28" s="7"/>
      <c r="D28" s="7">
        <f t="shared" si="0"/>
        <v>6.65</v>
      </c>
      <c r="E28" s="6"/>
      <c r="F28" s="21"/>
      <c r="G28" s="21"/>
      <c r="H28" s="18">
        <v>1</v>
      </c>
      <c r="I28" s="18">
        <f t="shared" si="1"/>
        <v>0.3</v>
      </c>
      <c r="J28" s="18">
        <f t="shared" si="2"/>
        <v>0.35</v>
      </c>
      <c r="K28" s="38">
        <f t="shared" si="3"/>
        <v>-1.65</v>
      </c>
      <c r="L28" s="39" t="e">
        <f t="shared" si="7"/>
        <v>#DIV/0!</v>
      </c>
      <c r="M28" s="34">
        <f t="shared" si="8"/>
        <v>-0.24749999999999997</v>
      </c>
      <c r="N28" s="43">
        <f t="shared" si="9"/>
        <v>-1.4024999999999999</v>
      </c>
      <c r="O28" s="6"/>
      <c r="P28" s="6"/>
    </row>
    <row r="29" spans="1:16" x14ac:dyDescent="0.2">
      <c r="A29" s="10"/>
      <c r="B29" s="6"/>
      <c r="C29" s="7"/>
      <c r="D29" s="7">
        <f t="shared" si="0"/>
        <v>6.65</v>
      </c>
      <c r="E29" s="6"/>
      <c r="F29" s="21"/>
      <c r="G29" s="21"/>
      <c r="H29" s="18">
        <v>1</v>
      </c>
      <c r="I29" s="18">
        <f t="shared" si="1"/>
        <v>0.3</v>
      </c>
      <c r="J29" s="18">
        <f t="shared" si="2"/>
        <v>0.35</v>
      </c>
      <c r="K29" s="38">
        <f t="shared" si="3"/>
        <v>-1.65</v>
      </c>
      <c r="L29" s="39" t="e">
        <f t="shared" si="7"/>
        <v>#DIV/0!</v>
      </c>
      <c r="M29" s="34">
        <f t="shared" si="8"/>
        <v>-0.24749999999999997</v>
      </c>
      <c r="N29" s="43">
        <f t="shared" si="9"/>
        <v>-1.4024999999999999</v>
      </c>
      <c r="O29" s="6"/>
      <c r="P29" s="6"/>
    </row>
    <row r="30" spans="1:16" x14ac:dyDescent="0.2">
      <c r="A30" s="10"/>
      <c r="B30" s="6"/>
      <c r="C30" s="7"/>
      <c r="D30" s="7">
        <f t="shared" si="0"/>
        <v>6.65</v>
      </c>
      <c r="E30" s="6"/>
      <c r="F30" s="21"/>
      <c r="G30" s="21"/>
      <c r="H30" s="18">
        <v>1</v>
      </c>
      <c r="I30" s="18">
        <f t="shared" si="1"/>
        <v>0.3</v>
      </c>
      <c r="J30" s="18">
        <f t="shared" si="2"/>
        <v>0.35</v>
      </c>
      <c r="K30" s="38">
        <f t="shared" si="3"/>
        <v>-1.65</v>
      </c>
      <c r="L30" s="39" t="e">
        <f t="shared" si="7"/>
        <v>#DIV/0!</v>
      </c>
      <c r="M30" s="34">
        <f t="shared" si="8"/>
        <v>-0.24749999999999997</v>
      </c>
      <c r="N30" s="43">
        <f t="shared" si="9"/>
        <v>-1.4024999999999999</v>
      </c>
      <c r="O30" s="6"/>
      <c r="P30" s="6"/>
    </row>
    <row r="31" spans="1:16" x14ac:dyDescent="0.2">
      <c r="A31" s="10"/>
      <c r="B31" s="6"/>
      <c r="C31" s="7"/>
      <c r="D31" s="7">
        <f t="shared" si="0"/>
        <v>6.65</v>
      </c>
      <c r="E31" s="6"/>
      <c r="F31" s="21"/>
      <c r="G31" s="21"/>
      <c r="H31" s="18">
        <v>1</v>
      </c>
      <c r="I31" s="18">
        <f t="shared" si="1"/>
        <v>0.3</v>
      </c>
      <c r="J31" s="18">
        <f t="shared" si="2"/>
        <v>0.35</v>
      </c>
      <c r="K31" s="38">
        <f t="shared" si="3"/>
        <v>-1.65</v>
      </c>
      <c r="L31" s="39" t="e">
        <f t="shared" si="7"/>
        <v>#DIV/0!</v>
      </c>
      <c r="M31" s="34">
        <f t="shared" si="8"/>
        <v>-0.24749999999999997</v>
      </c>
      <c r="N31" s="43">
        <f t="shared" si="9"/>
        <v>-1.4024999999999999</v>
      </c>
      <c r="O31" s="6"/>
      <c r="P31" s="6"/>
    </row>
    <row r="32" spans="1:16" x14ac:dyDescent="0.2">
      <c r="A32" s="10"/>
      <c r="B32" s="6"/>
      <c r="C32" s="7"/>
      <c r="D32" s="7">
        <f t="shared" si="0"/>
        <v>6.65</v>
      </c>
      <c r="E32" s="6"/>
      <c r="F32" s="21"/>
      <c r="G32" s="21"/>
      <c r="H32" s="18">
        <v>1</v>
      </c>
      <c r="I32" s="18">
        <f t="shared" si="1"/>
        <v>0.3</v>
      </c>
      <c r="J32" s="18">
        <f t="shared" si="2"/>
        <v>0.35</v>
      </c>
      <c r="K32" s="38">
        <f t="shared" si="3"/>
        <v>-1.65</v>
      </c>
      <c r="L32" s="39" t="e">
        <f t="shared" si="7"/>
        <v>#DIV/0!</v>
      </c>
      <c r="M32" s="34">
        <f t="shared" si="8"/>
        <v>-0.24749999999999997</v>
      </c>
      <c r="N32" s="43">
        <f t="shared" si="9"/>
        <v>-1.4024999999999999</v>
      </c>
      <c r="O32" s="6"/>
      <c r="P32" s="6"/>
    </row>
    <row r="33" spans="1:16" x14ac:dyDescent="0.2">
      <c r="A33" s="10"/>
      <c r="B33" s="6"/>
      <c r="C33" s="7"/>
      <c r="D33" s="7">
        <f t="shared" si="0"/>
        <v>6.65</v>
      </c>
      <c r="E33" s="6"/>
      <c r="F33" s="21"/>
      <c r="G33" s="21"/>
      <c r="H33" s="18">
        <v>1</v>
      </c>
      <c r="I33" s="18">
        <f t="shared" si="1"/>
        <v>0.3</v>
      </c>
      <c r="J33" s="18">
        <f t="shared" si="2"/>
        <v>0.35</v>
      </c>
      <c r="K33" s="38">
        <f t="shared" si="3"/>
        <v>-1.65</v>
      </c>
      <c r="L33" s="39" t="e">
        <f t="shared" si="7"/>
        <v>#DIV/0!</v>
      </c>
      <c r="M33" s="34">
        <f t="shared" si="8"/>
        <v>-0.24749999999999997</v>
      </c>
      <c r="N33" s="43">
        <f t="shared" si="9"/>
        <v>-1.4024999999999999</v>
      </c>
      <c r="O33" s="6"/>
      <c r="P33" s="6"/>
    </row>
    <row r="34" spans="1:16" x14ac:dyDescent="0.2">
      <c r="A34" s="10"/>
      <c r="B34" s="6"/>
      <c r="C34" s="7"/>
      <c r="D34" s="7">
        <f t="shared" si="0"/>
        <v>6.65</v>
      </c>
      <c r="E34" s="6"/>
      <c r="F34" s="21"/>
      <c r="G34" s="21"/>
      <c r="H34" s="18">
        <v>1</v>
      </c>
      <c r="I34" s="18">
        <f t="shared" si="1"/>
        <v>0.3</v>
      </c>
      <c r="J34" s="18">
        <f t="shared" si="2"/>
        <v>0.35</v>
      </c>
      <c r="K34" s="38">
        <f t="shared" si="3"/>
        <v>-1.65</v>
      </c>
      <c r="L34" s="39" t="e">
        <f t="shared" si="7"/>
        <v>#DIV/0!</v>
      </c>
      <c r="M34" s="34">
        <f t="shared" si="8"/>
        <v>-0.24749999999999997</v>
      </c>
      <c r="N34" s="43">
        <f t="shared" si="9"/>
        <v>-1.4024999999999999</v>
      </c>
      <c r="O34" s="6"/>
      <c r="P34" s="6"/>
    </row>
    <row r="35" spans="1:16" x14ac:dyDescent="0.2">
      <c r="A35" s="10"/>
      <c r="B35" s="6"/>
      <c r="C35" s="7"/>
      <c r="D35" s="7">
        <f t="shared" si="0"/>
        <v>6.65</v>
      </c>
      <c r="E35" s="6"/>
      <c r="F35" s="21"/>
      <c r="G35" s="21"/>
      <c r="H35" s="18">
        <v>1</v>
      </c>
      <c r="I35" s="18">
        <f t="shared" si="1"/>
        <v>0.3</v>
      </c>
      <c r="J35" s="18">
        <f t="shared" si="2"/>
        <v>0.35</v>
      </c>
      <c r="K35" s="38">
        <f t="shared" si="3"/>
        <v>-1.65</v>
      </c>
      <c r="L35" s="39" t="e">
        <f t="shared" si="7"/>
        <v>#DIV/0!</v>
      </c>
      <c r="M35" s="34">
        <f t="shared" si="8"/>
        <v>-0.24749999999999997</v>
      </c>
      <c r="N35" s="43">
        <f t="shared" si="9"/>
        <v>-1.4024999999999999</v>
      </c>
      <c r="O35" s="6"/>
      <c r="P35" s="6"/>
    </row>
    <row r="36" spans="1:16" x14ac:dyDescent="0.2">
      <c r="A36" s="10"/>
      <c r="B36" s="6"/>
      <c r="C36" s="7"/>
      <c r="D36" s="7">
        <f t="shared" si="0"/>
        <v>6.65</v>
      </c>
      <c r="E36" s="6"/>
      <c r="F36" s="21"/>
      <c r="G36" s="21"/>
      <c r="H36" s="18">
        <v>1</v>
      </c>
      <c r="I36" s="18">
        <f t="shared" si="1"/>
        <v>0.3</v>
      </c>
      <c r="J36" s="18">
        <f t="shared" si="2"/>
        <v>0.35</v>
      </c>
      <c r="K36" s="38">
        <f t="shared" si="3"/>
        <v>-1.65</v>
      </c>
      <c r="L36" s="39" t="e">
        <f t="shared" si="7"/>
        <v>#DIV/0!</v>
      </c>
      <c r="M36" s="34">
        <f t="shared" si="8"/>
        <v>-0.24749999999999997</v>
      </c>
      <c r="N36" s="43">
        <f t="shared" si="9"/>
        <v>-1.4024999999999999</v>
      </c>
      <c r="O36" s="6"/>
      <c r="P36" s="6"/>
    </row>
    <row r="37" spans="1:16" x14ac:dyDescent="0.2">
      <c r="A37" s="10"/>
      <c r="B37" s="6"/>
      <c r="C37" s="7"/>
      <c r="D37" s="7">
        <f t="shared" si="0"/>
        <v>6.65</v>
      </c>
      <c r="E37" s="6"/>
      <c r="F37" s="21"/>
      <c r="G37" s="21"/>
      <c r="H37" s="18">
        <v>1</v>
      </c>
      <c r="I37" s="18">
        <f t="shared" si="1"/>
        <v>0.3</v>
      </c>
      <c r="J37" s="18">
        <f t="shared" si="2"/>
        <v>0.35</v>
      </c>
      <c r="K37" s="38">
        <f t="shared" si="3"/>
        <v>-1.65</v>
      </c>
      <c r="L37" s="39" t="e">
        <f t="shared" si="7"/>
        <v>#DIV/0!</v>
      </c>
      <c r="M37" s="34">
        <f t="shared" si="8"/>
        <v>-0.24749999999999997</v>
      </c>
      <c r="N37" s="43">
        <f t="shared" si="9"/>
        <v>-1.4024999999999999</v>
      </c>
      <c r="O37" s="6"/>
      <c r="P37" s="6"/>
    </row>
    <row r="38" spans="1:16" x14ac:dyDescent="0.2">
      <c r="A38" s="10"/>
      <c r="B38" s="6"/>
      <c r="C38" s="7"/>
      <c r="D38" s="7">
        <f t="shared" si="0"/>
        <v>6.65</v>
      </c>
      <c r="E38" s="6"/>
      <c r="F38" s="21"/>
      <c r="G38" s="21"/>
      <c r="H38" s="18">
        <v>1</v>
      </c>
      <c r="I38" s="18">
        <f t="shared" si="1"/>
        <v>0.3</v>
      </c>
      <c r="J38" s="18">
        <f t="shared" si="2"/>
        <v>0.35</v>
      </c>
      <c r="K38" s="38">
        <f t="shared" si="3"/>
        <v>-1.65</v>
      </c>
      <c r="L38" s="39" t="e">
        <f t="shared" si="7"/>
        <v>#DIV/0!</v>
      </c>
      <c r="M38" s="34">
        <f t="shared" si="8"/>
        <v>-0.24749999999999997</v>
      </c>
      <c r="N38" s="43">
        <f t="shared" si="9"/>
        <v>-1.4024999999999999</v>
      </c>
      <c r="O38" s="6"/>
      <c r="P38" s="6"/>
    </row>
    <row r="39" spans="1:16" x14ac:dyDescent="0.2">
      <c r="A39" s="10"/>
      <c r="B39" s="6"/>
      <c r="C39" s="7"/>
      <c r="D39" s="7">
        <f t="shared" si="0"/>
        <v>6.65</v>
      </c>
      <c r="E39" s="6"/>
      <c r="F39" s="21"/>
      <c r="G39" s="21"/>
      <c r="H39" s="18">
        <v>1</v>
      </c>
      <c r="I39" s="18">
        <f t="shared" si="1"/>
        <v>0.3</v>
      </c>
      <c r="J39" s="18">
        <f t="shared" si="2"/>
        <v>0.35</v>
      </c>
      <c r="K39" s="38">
        <f t="shared" si="3"/>
        <v>-1.65</v>
      </c>
      <c r="L39" s="39" t="e">
        <f t="shared" si="7"/>
        <v>#DIV/0!</v>
      </c>
      <c r="M39" s="34">
        <f t="shared" si="8"/>
        <v>-0.24749999999999997</v>
      </c>
      <c r="N39" s="43">
        <f t="shared" si="9"/>
        <v>-1.4024999999999999</v>
      </c>
      <c r="O39" s="6"/>
      <c r="P39" s="6"/>
    </row>
    <row r="40" spans="1:16" x14ac:dyDescent="0.2">
      <c r="A40" s="10"/>
      <c r="B40" s="6"/>
      <c r="C40" s="7"/>
      <c r="D40" s="7">
        <f t="shared" si="0"/>
        <v>6.65</v>
      </c>
      <c r="E40" s="6"/>
      <c r="F40" s="21"/>
      <c r="G40" s="21"/>
      <c r="H40" s="18">
        <v>1</v>
      </c>
      <c r="I40" s="18">
        <f t="shared" si="1"/>
        <v>0.3</v>
      </c>
      <c r="J40" s="18">
        <f t="shared" si="2"/>
        <v>0.35</v>
      </c>
      <c r="K40" s="38">
        <f t="shared" si="3"/>
        <v>-1.65</v>
      </c>
      <c r="L40" s="39" t="e">
        <f t="shared" si="7"/>
        <v>#DIV/0!</v>
      </c>
      <c r="M40" s="34">
        <f t="shared" si="8"/>
        <v>-0.24749999999999997</v>
      </c>
      <c r="N40" s="43">
        <f t="shared" si="9"/>
        <v>-1.4024999999999999</v>
      </c>
      <c r="O40" s="6"/>
      <c r="P40" s="6"/>
    </row>
    <row r="41" spans="1:16" x14ac:dyDescent="0.2">
      <c r="A41" s="10"/>
      <c r="B41" s="6"/>
      <c r="C41" s="7"/>
      <c r="D41" s="7">
        <f t="shared" si="0"/>
        <v>6.65</v>
      </c>
      <c r="E41" s="6"/>
      <c r="F41" s="21"/>
      <c r="G41" s="21"/>
      <c r="H41" s="18">
        <v>1</v>
      </c>
      <c r="I41" s="18">
        <f t="shared" si="1"/>
        <v>0.3</v>
      </c>
      <c r="J41" s="18">
        <f t="shared" si="2"/>
        <v>0.35</v>
      </c>
      <c r="K41" s="38">
        <f t="shared" si="3"/>
        <v>-1.65</v>
      </c>
      <c r="L41" s="39" t="e">
        <f t="shared" si="7"/>
        <v>#DIV/0!</v>
      </c>
      <c r="M41" s="34">
        <f t="shared" si="8"/>
        <v>-0.24749999999999997</v>
      </c>
      <c r="N41" s="43">
        <f t="shared" si="9"/>
        <v>-1.4024999999999999</v>
      </c>
      <c r="O41" s="6"/>
      <c r="P41" s="6"/>
    </row>
    <row r="42" spans="1:16" x14ac:dyDescent="0.2">
      <c r="A42" s="10"/>
      <c r="B42" s="6"/>
      <c r="C42" s="7"/>
      <c r="D42" s="7">
        <f t="shared" si="0"/>
        <v>6.65</v>
      </c>
      <c r="E42" s="6"/>
      <c r="F42" s="21"/>
      <c r="G42" s="21"/>
      <c r="H42" s="18">
        <v>1</v>
      </c>
      <c r="I42" s="18">
        <f t="shared" si="1"/>
        <v>0.3</v>
      </c>
      <c r="J42" s="18">
        <f t="shared" si="2"/>
        <v>0.35</v>
      </c>
      <c r="K42" s="38">
        <f t="shared" si="3"/>
        <v>-1.65</v>
      </c>
      <c r="L42" s="39" t="e">
        <f t="shared" si="7"/>
        <v>#DIV/0!</v>
      </c>
      <c r="M42" s="34">
        <f t="shared" si="8"/>
        <v>-0.24749999999999997</v>
      </c>
      <c r="N42" s="43">
        <f t="shared" si="9"/>
        <v>-1.4024999999999999</v>
      </c>
      <c r="O42" s="6"/>
      <c r="P42" s="6"/>
    </row>
    <row r="43" spans="1:16" x14ac:dyDescent="0.2">
      <c r="A43" s="10"/>
      <c r="B43" s="6"/>
      <c r="C43" s="6"/>
      <c r="D43" s="7">
        <f t="shared" si="0"/>
        <v>6.65</v>
      </c>
      <c r="E43" s="6"/>
      <c r="F43" s="21"/>
      <c r="G43" s="21"/>
      <c r="H43" s="18">
        <v>1</v>
      </c>
      <c r="I43" s="18">
        <f t="shared" si="1"/>
        <v>0.3</v>
      </c>
      <c r="J43" s="18">
        <f t="shared" si="2"/>
        <v>0.35</v>
      </c>
      <c r="K43" s="38">
        <f t="shared" si="3"/>
        <v>-1.65</v>
      </c>
      <c r="L43" s="39" t="e">
        <f t="shared" si="7"/>
        <v>#DIV/0!</v>
      </c>
      <c r="M43" s="34">
        <f t="shared" si="8"/>
        <v>-0.24749999999999997</v>
      </c>
      <c r="N43" s="43">
        <f t="shared" si="9"/>
        <v>-1.4024999999999999</v>
      </c>
      <c r="O43" s="6"/>
      <c r="P43" s="6"/>
    </row>
    <row r="44" spans="1:16" x14ac:dyDescent="0.2">
      <c r="A44" s="10"/>
      <c r="B44" s="6"/>
      <c r="C44" s="6"/>
      <c r="D44" s="7">
        <f t="shared" si="0"/>
        <v>6.65</v>
      </c>
      <c r="E44" s="6"/>
      <c r="F44" s="21"/>
      <c r="G44" s="21"/>
      <c r="H44" s="18">
        <v>1</v>
      </c>
      <c r="I44" s="18">
        <f t="shared" si="1"/>
        <v>0.3</v>
      </c>
      <c r="J44" s="18">
        <f t="shared" si="2"/>
        <v>0.35</v>
      </c>
      <c r="K44" s="38">
        <f t="shared" si="3"/>
        <v>-1.65</v>
      </c>
      <c r="L44" s="39" t="e">
        <f t="shared" si="7"/>
        <v>#DIV/0!</v>
      </c>
      <c r="M44" s="34">
        <f t="shared" si="8"/>
        <v>-0.24749999999999997</v>
      </c>
      <c r="N44" s="43">
        <f t="shared" si="9"/>
        <v>-1.4024999999999999</v>
      </c>
      <c r="O44" s="6"/>
      <c r="P44" s="6"/>
    </row>
    <row r="45" spans="1:16" x14ac:dyDescent="0.2">
      <c r="A45" s="10"/>
      <c r="B45" s="6"/>
      <c r="C45" s="6"/>
      <c r="D45" s="7">
        <f t="shared" si="0"/>
        <v>6.65</v>
      </c>
      <c r="E45" s="6"/>
      <c r="F45" s="21"/>
      <c r="G45" s="21"/>
      <c r="H45" s="18">
        <v>1</v>
      </c>
      <c r="I45" s="18">
        <f t="shared" si="1"/>
        <v>0.3</v>
      </c>
      <c r="J45" s="18">
        <f t="shared" si="2"/>
        <v>0.35</v>
      </c>
      <c r="K45" s="38">
        <f t="shared" si="3"/>
        <v>-1.65</v>
      </c>
      <c r="L45" s="39" t="e">
        <f t="shared" si="7"/>
        <v>#DIV/0!</v>
      </c>
      <c r="M45" s="34">
        <f t="shared" si="8"/>
        <v>-0.24749999999999997</v>
      </c>
      <c r="N45" s="43">
        <f t="shared" si="9"/>
        <v>-1.4024999999999999</v>
      </c>
      <c r="O45" s="6"/>
      <c r="P45" s="6"/>
    </row>
    <row r="46" spans="1:16" x14ac:dyDescent="0.2">
      <c r="A46" s="10"/>
      <c r="B46" s="6"/>
      <c r="C46" s="6"/>
      <c r="D46" s="7">
        <f t="shared" si="0"/>
        <v>6.65</v>
      </c>
      <c r="E46" s="6"/>
      <c r="F46" s="21"/>
      <c r="G46" s="21"/>
      <c r="H46" s="18">
        <v>1</v>
      </c>
      <c r="I46" s="18">
        <f t="shared" si="1"/>
        <v>0.3</v>
      </c>
      <c r="J46" s="18">
        <f t="shared" si="2"/>
        <v>0.35</v>
      </c>
      <c r="K46" s="38">
        <f t="shared" si="3"/>
        <v>-1.65</v>
      </c>
      <c r="L46" s="39" t="e">
        <f t="shared" si="7"/>
        <v>#DIV/0!</v>
      </c>
      <c r="M46" s="34">
        <f t="shared" si="8"/>
        <v>-0.24749999999999997</v>
      </c>
      <c r="N46" s="43">
        <f t="shared" si="9"/>
        <v>-1.4024999999999999</v>
      </c>
      <c r="O46" s="6"/>
      <c r="P46" s="6"/>
    </row>
    <row r="47" spans="1:16" x14ac:dyDescent="0.2">
      <c r="A47" s="10"/>
      <c r="B47" s="6"/>
      <c r="C47" s="6"/>
      <c r="D47" s="7">
        <f t="shared" si="0"/>
        <v>6.65</v>
      </c>
      <c r="E47" s="6"/>
      <c r="F47" s="21"/>
      <c r="G47" s="21"/>
      <c r="H47" s="18">
        <v>1</v>
      </c>
      <c r="I47" s="18">
        <f t="shared" si="1"/>
        <v>0.3</v>
      </c>
      <c r="J47" s="18">
        <f t="shared" si="2"/>
        <v>0.35</v>
      </c>
      <c r="K47" s="38">
        <f t="shared" si="3"/>
        <v>-1.65</v>
      </c>
      <c r="L47" s="39" t="e">
        <f t="shared" si="7"/>
        <v>#DIV/0!</v>
      </c>
      <c r="M47" s="34">
        <f t="shared" si="8"/>
        <v>-0.24749999999999997</v>
      </c>
      <c r="N47" s="43">
        <f t="shared" si="9"/>
        <v>-1.4024999999999999</v>
      </c>
      <c r="O47" s="6"/>
      <c r="P47" s="6"/>
    </row>
    <row r="48" spans="1:16" x14ac:dyDescent="0.2">
      <c r="A48" s="10"/>
      <c r="B48" s="6"/>
      <c r="C48" s="6"/>
      <c r="D48" s="7">
        <f t="shared" si="0"/>
        <v>6.65</v>
      </c>
      <c r="E48" s="6"/>
      <c r="F48" s="21"/>
      <c r="G48" s="21"/>
      <c r="H48" s="18">
        <v>1</v>
      </c>
      <c r="I48" s="18">
        <f t="shared" si="1"/>
        <v>0.3</v>
      </c>
      <c r="J48" s="18">
        <f t="shared" si="2"/>
        <v>0.35</v>
      </c>
      <c r="K48" s="38">
        <f t="shared" si="3"/>
        <v>-1.65</v>
      </c>
      <c r="L48" s="39" t="e">
        <f t="shared" si="7"/>
        <v>#DIV/0!</v>
      </c>
      <c r="M48" s="34">
        <f t="shared" si="8"/>
        <v>-0.24749999999999997</v>
      </c>
      <c r="N48" s="43">
        <f t="shared" si="9"/>
        <v>-1.4024999999999999</v>
      </c>
      <c r="O48" s="6"/>
      <c r="P48" s="6"/>
    </row>
    <row r="49" spans="1:16" x14ac:dyDescent="0.2">
      <c r="A49" s="10"/>
      <c r="B49" s="6"/>
      <c r="C49" s="6"/>
      <c r="D49" s="7">
        <f t="shared" si="0"/>
        <v>6.65</v>
      </c>
      <c r="E49" s="6"/>
      <c r="F49" s="21"/>
      <c r="G49" s="21"/>
      <c r="H49" s="18">
        <v>1</v>
      </c>
      <c r="I49" s="18">
        <f t="shared" si="1"/>
        <v>0.3</v>
      </c>
      <c r="J49" s="18">
        <f t="shared" si="2"/>
        <v>0.35</v>
      </c>
      <c r="K49" s="38">
        <f t="shared" si="3"/>
        <v>-1.65</v>
      </c>
      <c r="L49" s="39" t="e">
        <f t="shared" si="7"/>
        <v>#DIV/0!</v>
      </c>
      <c r="M49" s="34">
        <f t="shared" si="8"/>
        <v>-0.24749999999999997</v>
      </c>
      <c r="N49" s="43">
        <f t="shared" si="9"/>
        <v>-1.4024999999999999</v>
      </c>
      <c r="O49" s="6"/>
      <c r="P49" s="6"/>
    </row>
    <row r="50" spans="1:16" x14ac:dyDescent="0.2">
      <c r="A50" s="10"/>
      <c r="B50" s="6"/>
      <c r="C50" s="6"/>
      <c r="D50" s="7">
        <f t="shared" si="0"/>
        <v>6.65</v>
      </c>
      <c r="E50" s="6"/>
      <c r="F50" s="21"/>
      <c r="G50" s="21"/>
      <c r="H50" s="18">
        <v>1</v>
      </c>
      <c r="I50" s="18">
        <f t="shared" si="1"/>
        <v>0.3</v>
      </c>
      <c r="J50" s="18">
        <f t="shared" si="2"/>
        <v>0.35</v>
      </c>
      <c r="K50" s="38">
        <f t="shared" si="3"/>
        <v>-1.65</v>
      </c>
      <c r="L50" s="39" t="e">
        <f t="shared" si="7"/>
        <v>#DIV/0!</v>
      </c>
      <c r="M50" s="34">
        <f t="shared" si="8"/>
        <v>-0.24749999999999997</v>
      </c>
      <c r="N50" s="43">
        <f t="shared" si="9"/>
        <v>-1.4024999999999999</v>
      </c>
      <c r="O50" s="6"/>
      <c r="P50" s="6"/>
    </row>
    <row r="51" spans="1:16" x14ac:dyDescent="0.2">
      <c r="A51" s="10"/>
      <c r="B51" s="6"/>
      <c r="C51" s="6"/>
      <c r="D51" s="7">
        <f t="shared" si="0"/>
        <v>6.65</v>
      </c>
      <c r="E51" s="6"/>
      <c r="F51" s="21"/>
      <c r="G51" s="21"/>
      <c r="H51" s="18">
        <v>1</v>
      </c>
      <c r="I51" s="18">
        <f t="shared" si="1"/>
        <v>0.3</v>
      </c>
      <c r="J51" s="18">
        <f t="shared" si="2"/>
        <v>0.35</v>
      </c>
      <c r="K51" s="38">
        <f t="shared" si="3"/>
        <v>-1.65</v>
      </c>
      <c r="L51" s="39" t="e">
        <f t="shared" si="7"/>
        <v>#DIV/0!</v>
      </c>
      <c r="M51" s="34">
        <f t="shared" si="8"/>
        <v>-0.24749999999999997</v>
      </c>
      <c r="N51" s="43">
        <f t="shared" si="9"/>
        <v>-1.4024999999999999</v>
      </c>
      <c r="O51" s="6"/>
      <c r="P51" s="6"/>
    </row>
    <row r="52" spans="1:16" x14ac:dyDescent="0.2">
      <c r="A52" s="10"/>
      <c r="B52" s="6"/>
      <c r="C52" s="6"/>
      <c r="D52" s="7">
        <f t="shared" si="0"/>
        <v>6.65</v>
      </c>
      <c r="E52" s="6"/>
      <c r="F52" s="21"/>
      <c r="G52" s="21"/>
      <c r="H52" s="18">
        <v>1</v>
      </c>
      <c r="I52" s="18">
        <f t="shared" si="1"/>
        <v>0.3</v>
      </c>
      <c r="J52" s="18">
        <f t="shared" si="2"/>
        <v>0.35</v>
      </c>
      <c r="K52" s="38">
        <f t="shared" si="3"/>
        <v>-1.65</v>
      </c>
      <c r="L52" s="39" t="e">
        <f t="shared" si="7"/>
        <v>#DIV/0!</v>
      </c>
      <c r="M52" s="34">
        <f t="shared" si="8"/>
        <v>-0.24749999999999997</v>
      </c>
      <c r="N52" s="43">
        <f t="shared" si="9"/>
        <v>-1.4024999999999999</v>
      </c>
      <c r="O52" s="6"/>
      <c r="P52" s="6"/>
    </row>
    <row r="53" spans="1:16" x14ac:dyDescent="0.2">
      <c r="A53" s="10"/>
      <c r="B53" s="6"/>
      <c r="C53" s="6"/>
      <c r="D53" s="7">
        <f t="shared" si="0"/>
        <v>6.65</v>
      </c>
      <c r="E53" s="6"/>
      <c r="F53" s="21"/>
      <c r="G53" s="21"/>
      <c r="H53" s="18">
        <v>1</v>
      </c>
      <c r="I53" s="18">
        <f t="shared" si="1"/>
        <v>0.3</v>
      </c>
      <c r="J53" s="18">
        <f t="shared" si="2"/>
        <v>0.35</v>
      </c>
      <c r="K53" s="38">
        <f t="shared" si="3"/>
        <v>-1.65</v>
      </c>
      <c r="L53" s="39" t="e">
        <f t="shared" si="7"/>
        <v>#DIV/0!</v>
      </c>
      <c r="M53" s="34">
        <f t="shared" si="8"/>
        <v>-0.24749999999999997</v>
      </c>
      <c r="N53" s="43">
        <f t="shared" si="9"/>
        <v>-1.4024999999999999</v>
      </c>
      <c r="O53" s="6"/>
      <c r="P53" s="6"/>
    </row>
    <row r="54" spans="1:16" x14ac:dyDescent="0.2">
      <c r="A54" s="10"/>
      <c r="B54" s="6"/>
      <c r="C54" s="6"/>
      <c r="D54" s="6"/>
      <c r="E54" s="6"/>
      <c r="F54" s="21"/>
      <c r="G54" s="21"/>
      <c r="H54" s="18"/>
      <c r="I54" s="18"/>
      <c r="J54" s="18"/>
      <c r="K54" s="38"/>
      <c r="L54" s="39"/>
      <c r="M54" s="34"/>
      <c r="N54" s="43"/>
      <c r="O54" s="6"/>
      <c r="P54" s="6"/>
    </row>
    <row r="55" spans="1:16" x14ac:dyDescent="0.2">
      <c r="A55" s="10"/>
      <c r="B55" s="6"/>
      <c r="C55" s="6"/>
      <c r="D55" s="6"/>
      <c r="E55" s="6"/>
      <c r="F55" s="21"/>
      <c r="G55" s="21"/>
      <c r="H55" s="18"/>
      <c r="I55" s="18"/>
      <c r="J55" s="18"/>
      <c r="K55" s="38"/>
      <c r="L55" s="39"/>
      <c r="M55" s="34"/>
      <c r="N55" s="43"/>
      <c r="O55" s="6"/>
      <c r="P55" s="6"/>
    </row>
    <row r="56" spans="1:16" x14ac:dyDescent="0.2">
      <c r="A56" s="10"/>
      <c r="B56" s="6"/>
      <c r="C56" s="6"/>
      <c r="D56" s="6"/>
      <c r="E56" s="6"/>
      <c r="F56" s="21"/>
      <c r="G56" s="21"/>
      <c r="H56" s="18"/>
      <c r="I56" s="18"/>
      <c r="J56" s="18"/>
      <c r="K56" s="38"/>
      <c r="L56" s="39"/>
      <c r="M56" s="34"/>
      <c r="N56" s="43"/>
      <c r="O56" s="6"/>
      <c r="P56" s="6"/>
    </row>
    <row r="57" spans="1:16" x14ac:dyDescent="0.2">
      <c r="A57" s="10"/>
      <c r="B57" s="6"/>
      <c r="C57" s="6"/>
      <c r="D57" s="6"/>
      <c r="E57" s="6"/>
      <c r="F57" s="21"/>
      <c r="G57" s="21"/>
      <c r="H57" s="18"/>
      <c r="I57" s="18"/>
      <c r="J57" s="18"/>
      <c r="K57" s="38"/>
      <c r="L57" s="39"/>
      <c r="M57" s="34"/>
      <c r="N57" s="43"/>
      <c r="O57" s="6"/>
      <c r="P57" s="6"/>
    </row>
    <row r="58" spans="1:16" x14ac:dyDescent="0.2">
      <c r="A58" s="10"/>
      <c r="B58" s="6"/>
      <c r="C58" s="6"/>
      <c r="D58" s="6"/>
      <c r="E58" s="6"/>
      <c r="F58" s="21"/>
      <c r="G58" s="21"/>
      <c r="H58" s="18"/>
      <c r="I58" s="18"/>
      <c r="J58" s="18"/>
      <c r="K58" s="38"/>
      <c r="L58" s="39"/>
      <c r="M58" s="34"/>
      <c r="N58" s="43"/>
      <c r="O58" s="6"/>
      <c r="P58" s="6"/>
    </row>
    <row r="59" spans="1:16" x14ac:dyDescent="0.2">
      <c r="A59" s="10"/>
      <c r="B59" s="6"/>
      <c r="C59" s="6"/>
      <c r="D59" s="6"/>
      <c r="E59" s="6"/>
      <c r="F59" s="21"/>
      <c r="G59" s="21"/>
      <c r="H59" s="18"/>
      <c r="I59" s="18"/>
      <c r="J59" s="18"/>
      <c r="K59" s="38"/>
      <c r="L59" s="39"/>
      <c r="M59" s="34"/>
      <c r="N59" s="43"/>
      <c r="O59" s="6"/>
      <c r="P59" s="6"/>
    </row>
    <row r="60" spans="1:16" x14ac:dyDescent="0.2">
      <c r="A60" s="10"/>
      <c r="B60" s="6"/>
      <c r="C60" s="6"/>
      <c r="D60" s="6"/>
      <c r="E60" s="6"/>
      <c r="F60" s="21"/>
      <c r="G60" s="21"/>
      <c r="H60" s="18"/>
      <c r="I60" s="18"/>
      <c r="J60" s="18"/>
      <c r="K60" s="38"/>
      <c r="L60" s="39"/>
      <c r="M60" s="34"/>
      <c r="N60" s="43"/>
      <c r="O60" s="6"/>
      <c r="P60" s="6"/>
    </row>
    <row r="61" spans="1:16" x14ac:dyDescent="0.2">
      <c r="A61" s="10"/>
      <c r="B61" s="6"/>
      <c r="C61" s="6"/>
      <c r="D61" s="6"/>
      <c r="E61" s="6"/>
      <c r="F61" s="21"/>
      <c r="G61" s="21"/>
      <c r="H61" s="18"/>
      <c r="I61" s="18"/>
      <c r="J61" s="18"/>
      <c r="K61" s="38"/>
      <c r="L61" s="39"/>
      <c r="M61" s="34"/>
      <c r="N61" s="43"/>
      <c r="O61" s="6"/>
      <c r="P61" s="6"/>
    </row>
    <row r="62" spans="1:16" x14ac:dyDescent="0.2">
      <c r="A62" s="10"/>
      <c r="B62" s="6"/>
      <c r="C62" s="6"/>
      <c r="D62" s="6"/>
      <c r="E62" s="6"/>
      <c r="F62" s="21"/>
      <c r="G62" s="21"/>
      <c r="H62" s="18"/>
      <c r="I62" s="18"/>
      <c r="J62" s="18"/>
      <c r="K62" s="38"/>
      <c r="L62" s="39"/>
      <c r="M62" s="34"/>
      <c r="N62" s="43"/>
      <c r="O62" s="6"/>
      <c r="P62" s="6"/>
    </row>
    <row r="63" spans="1:16" x14ac:dyDescent="0.2">
      <c r="A63" s="10"/>
      <c r="B63" s="6"/>
      <c r="C63" s="6"/>
      <c r="D63" s="6"/>
      <c r="E63" s="6"/>
      <c r="F63" s="21"/>
      <c r="G63" s="21"/>
      <c r="H63" s="18"/>
      <c r="I63" s="18"/>
      <c r="J63" s="18"/>
      <c r="K63" s="38"/>
      <c r="L63" s="39"/>
      <c r="M63" s="34"/>
      <c r="N63" s="43"/>
      <c r="O63" s="6"/>
      <c r="P63" s="6"/>
    </row>
    <row r="64" spans="1:16" x14ac:dyDescent="0.2">
      <c r="A64" s="10"/>
      <c r="B64" s="6"/>
      <c r="C64" s="6"/>
      <c r="D64" s="6"/>
      <c r="E64" s="6"/>
      <c r="F64" s="21"/>
      <c r="G64" s="21"/>
      <c r="H64" s="18"/>
      <c r="I64" s="18"/>
      <c r="J64" s="18"/>
      <c r="K64" s="38"/>
      <c r="L64" s="39"/>
      <c r="M64" s="34"/>
      <c r="N64" s="43"/>
      <c r="O64" s="6"/>
      <c r="P64" s="6"/>
    </row>
    <row r="65" spans="1:16" x14ac:dyDescent="0.2">
      <c r="A65" s="10"/>
      <c r="B65" s="6"/>
      <c r="C65" s="6"/>
      <c r="D65" s="6"/>
      <c r="E65" s="6"/>
      <c r="F65" s="21"/>
      <c r="G65" s="21"/>
      <c r="H65" s="18"/>
      <c r="I65" s="18"/>
      <c r="J65" s="18"/>
      <c r="K65" s="38"/>
      <c r="L65" s="39"/>
      <c r="M65" s="34"/>
      <c r="N65" s="43"/>
      <c r="O65" s="6"/>
      <c r="P65" s="6"/>
    </row>
    <row r="66" spans="1:16" x14ac:dyDescent="0.2">
      <c r="A66" s="10"/>
      <c r="B66" s="6"/>
      <c r="C66" s="6"/>
      <c r="D66" s="6"/>
      <c r="E66" s="6"/>
      <c r="F66" s="21"/>
      <c r="G66" s="21"/>
      <c r="H66" s="18"/>
      <c r="I66" s="18"/>
      <c r="J66" s="18"/>
      <c r="K66" s="38"/>
      <c r="L66" s="39"/>
      <c r="M66" s="34"/>
      <c r="N66" s="43"/>
      <c r="O66" s="6"/>
      <c r="P66" s="6"/>
    </row>
    <row r="67" spans="1:16" x14ac:dyDescent="0.2">
      <c r="A67" s="10"/>
      <c r="B67" s="6"/>
      <c r="C67" s="6"/>
      <c r="D67" s="6"/>
      <c r="E67" s="6"/>
      <c r="F67" s="21"/>
      <c r="G67" s="21"/>
      <c r="H67" s="18"/>
      <c r="I67" s="18"/>
      <c r="J67" s="18"/>
      <c r="K67" s="38"/>
      <c r="L67" s="39"/>
      <c r="M67" s="34"/>
      <c r="N67" s="43"/>
      <c r="O67" s="6"/>
      <c r="P67" s="6"/>
    </row>
    <row r="68" spans="1:16" x14ac:dyDescent="0.2">
      <c r="A68" s="10"/>
      <c r="B68" s="6"/>
      <c r="C68" s="6"/>
      <c r="D68" s="6"/>
      <c r="E68" s="6"/>
      <c r="F68" s="21"/>
      <c r="G68" s="21"/>
      <c r="H68" s="18"/>
      <c r="I68" s="18"/>
      <c r="J68" s="18"/>
      <c r="K68" s="38"/>
      <c r="L68" s="39"/>
      <c r="M68" s="34"/>
      <c r="N68" s="43"/>
      <c r="O68" s="6"/>
      <c r="P68" s="6"/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2" sqref="J22"/>
    </sheetView>
  </sheetViews>
  <sheetFormatPr defaultRowHeight="11.25" x14ac:dyDescent="0.2"/>
  <cols>
    <col min="1" max="16384" width="9.140625" style="2"/>
  </cols>
  <sheetData>
    <row r="1" spans="1:1" x14ac:dyDescent="0.2">
      <c r="A1" s="12" t="s">
        <v>17</v>
      </c>
    </row>
  </sheetData>
  <hyperlinks>
    <hyperlink ref="A1" r:id="rId1" location="about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REFERENCE STORE</vt:lpstr>
      <vt:lpstr>LISTTING</vt:lpstr>
      <vt:lpstr>THAM KHAO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2019-01-17T17:22:42Z</dcterms:modified>
</cp:coreProperties>
</file>