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hoatrinh/DevSpace/PyCharm/BudgetingProgram/output/"/>
    </mc:Choice>
  </mc:AlternateContent>
  <xr:revisionPtr revIDLastSave="0" documentId="13_ncr:1_{916859F3-B402-5044-AE43-9F0ECC2F3586}" xr6:coauthVersionLast="47" xr6:coauthVersionMax="47" xr10:uidLastSave="{00000000-0000-0000-0000-000000000000}"/>
  <bookViews>
    <workbookView xWindow="3420" yWindow="500" windowWidth="25380" windowHeight="17500" activeTab="1" xr2:uid="{00000000-000D-0000-FFFF-FFFF00000000}"/>
  </bookViews>
  <sheets>
    <sheet name="Sheet" sheetId="1" r:id="rId1"/>
    <sheet name="2022-1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2" l="1"/>
  <c r="B45" i="2"/>
  <c r="B44" i="2"/>
  <c r="B43" i="2"/>
  <c r="B42" i="2"/>
  <c r="B41" i="2"/>
  <c r="B40" i="2"/>
  <c r="B46" i="2" s="1"/>
  <c r="B39" i="2"/>
</calcChain>
</file>

<file path=xl/sharedStrings.xml><?xml version="1.0" encoding="utf-8"?>
<sst xmlns="http://schemas.openxmlformats.org/spreadsheetml/2006/main" count="144" uniqueCount="67">
  <si>
    <t>Account Type</t>
  </si>
  <si>
    <t>Account Number</t>
  </si>
  <si>
    <t>Transaction Date</t>
  </si>
  <si>
    <t>Cheque Number</t>
  </si>
  <si>
    <t>Description 1</t>
  </si>
  <si>
    <t>Description 2</t>
  </si>
  <si>
    <t>CAD$</t>
  </si>
  <si>
    <t>USD$</t>
  </si>
  <si>
    <t>Category</t>
  </si>
  <si>
    <t>Chequing</t>
  </si>
  <si>
    <t>*********8385</t>
  </si>
  <si>
    <t>WWW PAYMENT - N4128</t>
  </si>
  <si>
    <t>Transfer</t>
  </si>
  <si>
    <t xml:space="preserve">WWW TRANSFER - 3806 </t>
  </si>
  <si>
    <t xml:space="preserve">WWW TRANSFER - 7670 </t>
  </si>
  <si>
    <t xml:space="preserve">WWW TRANSFER - 9563 </t>
  </si>
  <si>
    <t>Email Trfs</t>
  </si>
  <si>
    <t xml:space="preserve">E-TRANSFER SENT </t>
  </si>
  <si>
    <t>WWW TRF DDA - 4376</t>
  </si>
  <si>
    <t>Withdrawal</t>
  </si>
  <si>
    <t xml:space="preserve">PTB WD --- ML409255 </t>
  </si>
  <si>
    <t>WWW PAYMENT - N8703</t>
  </si>
  <si>
    <t>MONTHLY FEE</t>
  </si>
  <si>
    <t>WWW PAYMENT - N0552</t>
  </si>
  <si>
    <t xml:space="preserve">WWW TRANSFER - 8263 </t>
  </si>
  <si>
    <t xml:space="preserve">WWW TRANSFER - 0044 </t>
  </si>
  <si>
    <t>Savings</t>
  </si>
  <si>
    <t>*********6493</t>
  </si>
  <si>
    <t>WWW TRF DDA - 7539</t>
  </si>
  <si>
    <t>Visa</t>
  </si>
  <si>
    <t>*********6571</t>
  </si>
  <si>
    <t>MON AMI MONTREAL QC</t>
  </si>
  <si>
    <t>STM LOGE CADILLAC N101 MONTREAL QC</t>
  </si>
  <si>
    <t>transport</t>
  </si>
  <si>
    <t>GARE PINE BEACH DORVAL QC</t>
  </si>
  <si>
    <t>TIM HORTONS #7285 MONTREAL QC</t>
  </si>
  <si>
    <t>food</t>
  </si>
  <si>
    <t>UBER CANADA/UBERTRIP TORONTO ON</t>
  </si>
  <si>
    <t>ADONIS GRIFFINTOWN MONTREAL QC</t>
  </si>
  <si>
    <t>grocery</t>
  </si>
  <si>
    <t>PRESOTEA GRIFFINTOWN MONTREAL QC</t>
  </si>
  <si>
    <t>DECATHLON MONTREAL EATON MONTREAL QC</t>
  </si>
  <si>
    <t>shopping</t>
  </si>
  <si>
    <t>TIM HORTONS #7285 514-347-8521 QC</t>
  </si>
  <si>
    <t>PHARMAPRIX #0012 DORVAL QC</t>
  </si>
  <si>
    <t>IGA #8247 DORVAL QC</t>
  </si>
  <si>
    <t>CHOCOLAT PRIVILEGE ATW MONTREAL QC</t>
  </si>
  <si>
    <t>SSENSE MONTREAL QC</t>
  </si>
  <si>
    <t>LULULEMONCOM* 877-263-9300 BC</t>
  </si>
  <si>
    <t>MasterCard</t>
  </si>
  <si>
    <t>*********5039</t>
  </si>
  <si>
    <t>Amazon.ca*HI5I780C0 AMAZON.CA ON</t>
  </si>
  <si>
    <t>Amazon.ca*HI9VQ4MG1 AMAZON.CA ON</t>
  </si>
  <si>
    <t>TELUS MOBILITY PREAUTH CALGARY AB</t>
  </si>
  <si>
    <t>phone</t>
  </si>
  <si>
    <t>SUMMARY</t>
  </si>
  <si>
    <t>CATEGORY</t>
  </si>
  <si>
    <t>ACTUAL COST</t>
  </si>
  <si>
    <t>PROJECTED COST</t>
  </si>
  <si>
    <t>Transport</t>
  </si>
  <si>
    <t>Phone</t>
  </si>
  <si>
    <t>Shopping</t>
  </si>
  <si>
    <t>Activity</t>
  </si>
  <si>
    <t>Food</t>
  </si>
  <si>
    <t>Grocery</t>
  </si>
  <si>
    <t>Mom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</si>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</sst>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8"/>
      <name val="Calibri"/>
      <family val="2"/>
    </font>
    <font>
      <b/>
      <sz val="11"/>
      <color rgb="FFFFFFFF"/>
      <name val="Calibri"/>
      <family val="2"/>
    </font>
    <font>
      <b/>
      <sz val="18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9900"/>
      </patternFill>
    </fill>
    <fill>
      <patternFill patternType="solid">
        <fgColor rgb="FF234062"/>
      </patternFill>
    </fill>
    <fill>
      <patternFill patternType="solid">
        <fgColor rgb="FF366092"/>
      </patternFill>
    </fill>
    <fill>
      <patternFill patternType="solid">
        <fgColor rgb="FFE6B8B7"/>
        <bgColor rgb="FFE6B8B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5" fillId="4" borderId="4">
      <alignment horizontal="center" vertical="center" shrinkToFit="1"/>
    </xf>
    <xf numFmtId="0" fontId="5" fillId="5" borderId="4">
      <alignment horizontal="center" vertical="center"/>
    </xf>
    <xf numFmtId="0" fontId="2" fillId="2" borderId="3"/>
    <xf numFmtId="0" fontId="3" fillId="3" borderId="2"/>
    <xf numFmtId="0" fontId="2" fillId="7" borderId="4"/>
    <xf numFmtId="0" fontId="2" fillId="6" borderId="4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5" fillId="4" borderId="4" xfId="6" applyFont="1" applyFill="1" applyAlignment="1">
      <alignment horizontal="center" vertical="center"/>
    </xf>
    <xf numFmtId="0" fontId="4" fillId="5" borderId="4" xfId="6" applyFont="1" applyFill="1" applyAlignment="1">
      <alignment horizontal="left" vertical="center"/>
    </xf>
    <xf numFmtId="0" fontId="4" fillId="5" borderId="4" xfId="6" applyFont="1" applyFill="1" applyAlignment="1">
      <alignment horizontal="right" vertical="center"/>
    </xf>
    <xf numFmtId="0" fontId="2" fillId="8" borderId="5" xfId="6" applyFill="1" applyBorder="1" applyAlignment="1">
      <alignment horizontal="left" vertical="center"/>
    </xf>
    <xf numFmtId="0" fontId="5" fillId="5" borderId="4" xfId="6" applyFont="1" applyFill="1" applyAlignment="1">
      <alignment horizontal="left" vertical="center"/>
    </xf>
    <xf numFmtId="0" fontId="5" fillId="5" borderId="4" xfId="6" applyFont="1" applyFill="1" applyAlignment="1">
      <alignment horizontal="right" vertical="center"/>
    </xf>
    <xf numFmtId="0" fontId="2" fillId="8" borderId="5" xfId="6" applyFill="1" applyBorder="1" applyAlignment="1">
      <alignment horizontal="right" vertical="center"/>
    </xf>
  </cellXfs>
  <cellStyles count="15">
    <cellStyle name="align-left" xfId="6" xr:uid="{00000000-0005-0000-0000-00000C000000}"/>
    <cellStyle name="align-right" xfId="6" xr:uid="{00000000-0005-0000-0000-00000D000000}"/>
    <cellStyle name="blueFill" xfId="3" xr:uid="{00000000-0005-0000-0000-000003000000}"/>
    <cellStyle name="header" xfId="1" xr:uid="{00000000-0005-0000-0000-000001000000}"/>
    <cellStyle name="header1" xfId="6" xr:uid="{00000000-0005-0000-0000-000007000000}"/>
    <cellStyle name="header2-center" xfId="2" xr:uid="{00000000-0005-0000-0000-000002000000}"/>
    <cellStyle name="header2-left" xfId="6" xr:uid="{00000000-0005-0000-0000-000008000000}"/>
    <cellStyle name="header2-right" xfId="6" xr:uid="{00000000-0005-0000-0000-000009000000}"/>
    <cellStyle name="header3-left" xfId="6" xr:uid="{00000000-0005-0000-0000-00000A000000}"/>
    <cellStyle name="header3-right" xfId="6" xr:uid="{00000000-0005-0000-0000-00000B000000}"/>
    <cellStyle name="headerBold" xfId="4" xr:uid="{00000000-0005-0000-0000-000004000000}"/>
    <cellStyle name="Normal" xfId="0" builtinId="0"/>
    <cellStyle name="redFill" xfId="6" xr:uid="{00000000-0005-0000-0000-00000E000000}"/>
    <cellStyle name="template" xfId="6" xr:uid="{00000000-0005-0000-0000-000006000000}"/>
    <cellStyle name="whiteFill" xfId="5" xr:uid="{00000000-0005-0000-0000-000005000000}"/>
  </cellStyles>
  <dxfs count="7">
    <dxf>
      <fill>
        <patternFill patternType="solid">
          <fgColor rgb="FFE6B8B7"/>
          <bgColor rgb="FFE6B8B7"/>
        </patternFill>
      </fill>
    </dxf>
    <dxf>
      <fill>
        <patternFill patternType="solid">
          <fgColor rgb="FFE6B8B7"/>
          <bgColor rgb="FFE6B8B7"/>
        </patternFill>
      </fill>
    </dxf>
    <dxf>
      <fill>
        <patternFill patternType="solid">
          <fgColor rgb="FFE6B8B7"/>
          <bgColor rgb="FFE6B8B7"/>
        </patternFill>
      </fill>
    </dxf>
    <dxf>
      <fill>
        <patternFill patternType="solid">
          <fgColor rgb="FFE6B8B7"/>
          <bgColor rgb="FFE6B8B7"/>
        </patternFill>
      </fill>
    </dxf>
    <dxf>
      <fill>
        <patternFill patternType="solid">
          <fgColor rgb="FFE6B8B7"/>
          <bgColor rgb="FFE6B8B7"/>
        </patternFill>
      </fill>
    </dxf>
    <dxf>
      <fill>
        <patternFill patternType="solid">
          <fgColor rgb="FFE6B8B7"/>
          <bgColor rgb="FFE6B8B7"/>
        </patternFill>
      </fill>
    </dxf>
    <dxf>
      <fill>
        <patternFill patternType="solid">
          <fgColor rgb="FFE6B8B7"/>
          <bgColor rgb="FFE6B8B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topLeftCell="A20" workbookViewId="0">
      <selection activeCell="J8" sqref="J8"/>
    </sheetView>
  </sheetViews>
  <sheetFormatPr baseColWidth="10" defaultColWidth="8.83203125" defaultRowHeight="15" x14ac:dyDescent="0.2"/>
  <cols>
    <col min="1" max="1" width="11" customWidth="1"/>
    <col min="2" max="2" width="44.33203125" customWidth="1"/>
    <col min="3" max="3" width="17.1640625" customWidth="1"/>
    <col min="4" max="4" width="19.6640625" customWidth="1"/>
    <col min="5" max="5" width="16" customWidth="1"/>
    <col min="6" max="6" width="44.33203125" customWidth="1"/>
    <col min="7" max="7" width="24.6640625" customWidth="1"/>
    <col min="8" max="8" width="8.6640625" customWidth="1"/>
    <col min="9" max="9" width="5" customWidth="1"/>
    <col min="10" max="10" width="11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39</v>
      </c>
      <c r="B2" t="s">
        <v>9</v>
      </c>
      <c r="C2" t="s">
        <v>10</v>
      </c>
      <c r="D2" s="2">
        <v>44867</v>
      </c>
      <c r="F2" t="s">
        <v>11</v>
      </c>
      <c r="H2">
        <v>-1500</v>
      </c>
    </row>
    <row r="3" spans="1:10" x14ac:dyDescent="0.2">
      <c r="A3" s="1">
        <v>42</v>
      </c>
      <c r="B3" t="s">
        <v>9</v>
      </c>
      <c r="C3" t="s">
        <v>10</v>
      </c>
      <c r="D3" s="2">
        <v>44868</v>
      </c>
      <c r="F3" t="s">
        <v>12</v>
      </c>
      <c r="G3" t="s">
        <v>13</v>
      </c>
      <c r="H3">
        <v>-360</v>
      </c>
    </row>
    <row r="4" spans="1:10" x14ac:dyDescent="0.2">
      <c r="A4" s="1">
        <v>50</v>
      </c>
      <c r="B4" t="s">
        <v>9</v>
      </c>
      <c r="C4" t="s">
        <v>10</v>
      </c>
      <c r="D4" s="2">
        <v>44879</v>
      </c>
      <c r="F4" t="s">
        <v>12</v>
      </c>
      <c r="G4" t="s">
        <v>14</v>
      </c>
      <c r="H4">
        <v>-55.24</v>
      </c>
    </row>
    <row r="5" spans="1:10" x14ac:dyDescent="0.2">
      <c r="A5" s="1">
        <v>51</v>
      </c>
      <c r="B5" t="s">
        <v>9</v>
      </c>
      <c r="C5" t="s">
        <v>10</v>
      </c>
      <c r="D5" s="2">
        <v>44879</v>
      </c>
      <c r="F5" t="s">
        <v>12</v>
      </c>
      <c r="G5" t="s">
        <v>15</v>
      </c>
      <c r="H5">
        <v>-500</v>
      </c>
    </row>
    <row r="6" spans="1:10" x14ac:dyDescent="0.2">
      <c r="A6" s="1">
        <v>53</v>
      </c>
      <c r="B6" t="s">
        <v>9</v>
      </c>
      <c r="C6" t="s">
        <v>10</v>
      </c>
      <c r="D6" s="2">
        <v>44880</v>
      </c>
      <c r="F6" t="s">
        <v>16</v>
      </c>
      <c r="G6" t="s">
        <v>17</v>
      </c>
      <c r="H6">
        <v>-27</v>
      </c>
    </row>
    <row r="7" spans="1:10" x14ac:dyDescent="0.2">
      <c r="A7" s="1">
        <v>54</v>
      </c>
      <c r="B7" t="s">
        <v>9</v>
      </c>
      <c r="C7" t="s">
        <v>10</v>
      </c>
      <c r="D7" s="2">
        <v>44880</v>
      </c>
      <c r="F7" t="s">
        <v>18</v>
      </c>
      <c r="H7">
        <v>-2500</v>
      </c>
      <c r="J7" t="s">
        <v>36</v>
      </c>
    </row>
    <row r="8" spans="1:10" x14ac:dyDescent="0.2">
      <c r="A8" s="1">
        <v>57</v>
      </c>
      <c r="B8" t="s">
        <v>9</v>
      </c>
      <c r="C8" t="s">
        <v>10</v>
      </c>
      <c r="D8" s="2">
        <v>44886</v>
      </c>
      <c r="F8" t="s">
        <v>19</v>
      </c>
      <c r="G8" t="s">
        <v>20</v>
      </c>
      <c r="H8">
        <v>-100</v>
      </c>
    </row>
    <row r="9" spans="1:10" x14ac:dyDescent="0.2">
      <c r="A9" s="1">
        <v>58</v>
      </c>
      <c r="B9" t="s">
        <v>9</v>
      </c>
      <c r="C9" t="s">
        <v>10</v>
      </c>
      <c r="D9" s="2">
        <v>44889</v>
      </c>
      <c r="F9" t="s">
        <v>21</v>
      </c>
      <c r="H9">
        <v>-150</v>
      </c>
    </row>
    <row r="10" spans="1:10" x14ac:dyDescent="0.2">
      <c r="A10" s="1">
        <v>59</v>
      </c>
      <c r="B10" t="s">
        <v>9</v>
      </c>
      <c r="C10" t="s">
        <v>10</v>
      </c>
      <c r="D10" s="2">
        <v>44889</v>
      </c>
      <c r="F10" t="s">
        <v>22</v>
      </c>
      <c r="H10">
        <v>-11.95</v>
      </c>
    </row>
    <row r="11" spans="1:10" x14ac:dyDescent="0.2">
      <c r="A11" s="1">
        <v>62</v>
      </c>
      <c r="B11" t="s">
        <v>9</v>
      </c>
      <c r="C11" t="s">
        <v>10</v>
      </c>
      <c r="D11" s="2">
        <v>44895</v>
      </c>
      <c r="F11" t="s">
        <v>23</v>
      </c>
      <c r="H11">
        <v>-1500</v>
      </c>
    </row>
    <row r="12" spans="1:10" x14ac:dyDescent="0.2">
      <c r="A12" s="1">
        <v>63</v>
      </c>
      <c r="B12" t="s">
        <v>9</v>
      </c>
      <c r="C12" t="s">
        <v>10</v>
      </c>
      <c r="D12" s="2">
        <v>44895</v>
      </c>
      <c r="F12" t="s">
        <v>12</v>
      </c>
      <c r="G12" t="s">
        <v>24</v>
      </c>
      <c r="H12">
        <v>-91.62</v>
      </c>
    </row>
    <row r="13" spans="1:10" x14ac:dyDescent="0.2">
      <c r="A13" s="1">
        <v>64</v>
      </c>
      <c r="B13" t="s">
        <v>9</v>
      </c>
      <c r="C13" t="s">
        <v>10</v>
      </c>
      <c r="D13" s="2">
        <v>44895</v>
      </c>
      <c r="F13" t="s">
        <v>12</v>
      </c>
      <c r="G13" t="s">
        <v>25</v>
      </c>
      <c r="H13">
        <v>-400</v>
      </c>
    </row>
    <row r="14" spans="1:10" x14ac:dyDescent="0.2">
      <c r="A14" s="1">
        <v>103</v>
      </c>
      <c r="B14" t="s">
        <v>26</v>
      </c>
      <c r="C14" t="s">
        <v>27</v>
      </c>
      <c r="D14" s="2">
        <v>44868</v>
      </c>
      <c r="F14" t="s">
        <v>28</v>
      </c>
      <c r="H14">
        <v>-350</v>
      </c>
    </row>
    <row r="15" spans="1:10" x14ac:dyDescent="0.2">
      <c r="A15" s="1">
        <v>111</v>
      </c>
      <c r="B15" t="s">
        <v>29</v>
      </c>
      <c r="C15" t="s">
        <v>30</v>
      </c>
      <c r="D15" s="2">
        <v>44877</v>
      </c>
      <c r="F15" t="s">
        <v>31</v>
      </c>
      <c r="H15">
        <v>-200.91</v>
      </c>
    </row>
    <row r="16" spans="1:10" x14ac:dyDescent="0.2">
      <c r="A16" s="1">
        <v>112</v>
      </c>
      <c r="B16" t="s">
        <v>29</v>
      </c>
      <c r="C16" t="s">
        <v>30</v>
      </c>
      <c r="D16" s="2">
        <v>44878</v>
      </c>
      <c r="F16" t="s">
        <v>32</v>
      </c>
      <c r="H16">
        <v>-37.5</v>
      </c>
      <c r="J16" t="s">
        <v>33</v>
      </c>
    </row>
    <row r="17" spans="1:10" x14ac:dyDescent="0.2">
      <c r="A17" s="1">
        <v>114</v>
      </c>
      <c r="B17" t="s">
        <v>29</v>
      </c>
      <c r="C17" t="s">
        <v>30</v>
      </c>
      <c r="D17" s="2">
        <v>44878</v>
      </c>
      <c r="F17" t="s">
        <v>34</v>
      </c>
      <c r="H17">
        <v>-3.5</v>
      </c>
      <c r="J17" t="s">
        <v>33</v>
      </c>
    </row>
    <row r="18" spans="1:10" x14ac:dyDescent="0.2">
      <c r="A18" s="1">
        <v>115</v>
      </c>
      <c r="B18" t="s">
        <v>29</v>
      </c>
      <c r="C18" t="s">
        <v>30</v>
      </c>
      <c r="D18" s="2">
        <v>44884</v>
      </c>
      <c r="F18" t="s">
        <v>35</v>
      </c>
      <c r="H18">
        <v>-9.9600000000000009</v>
      </c>
      <c r="J18" t="s">
        <v>36</v>
      </c>
    </row>
    <row r="19" spans="1:10" x14ac:dyDescent="0.2">
      <c r="A19" s="1">
        <v>116</v>
      </c>
      <c r="B19" t="s">
        <v>29</v>
      </c>
      <c r="C19" t="s">
        <v>30</v>
      </c>
      <c r="D19" s="2">
        <v>44884</v>
      </c>
      <c r="F19" t="s">
        <v>37</v>
      </c>
      <c r="H19">
        <v>-17.7</v>
      </c>
      <c r="J19" t="s">
        <v>33</v>
      </c>
    </row>
    <row r="20" spans="1:10" x14ac:dyDescent="0.2">
      <c r="A20" s="1">
        <v>117</v>
      </c>
      <c r="B20" t="s">
        <v>29</v>
      </c>
      <c r="C20" t="s">
        <v>30</v>
      </c>
      <c r="D20" s="2">
        <v>44884</v>
      </c>
      <c r="F20" t="s">
        <v>38</v>
      </c>
      <c r="H20">
        <v>-10.36</v>
      </c>
      <c r="J20" t="s">
        <v>39</v>
      </c>
    </row>
    <row r="21" spans="1:10" x14ac:dyDescent="0.2">
      <c r="A21" s="1">
        <v>118</v>
      </c>
      <c r="B21" t="s">
        <v>29</v>
      </c>
      <c r="C21" t="s">
        <v>30</v>
      </c>
      <c r="D21" s="2">
        <v>44884</v>
      </c>
      <c r="F21" t="s">
        <v>38</v>
      </c>
      <c r="H21">
        <v>-3.45</v>
      </c>
      <c r="J21" t="s">
        <v>39</v>
      </c>
    </row>
    <row r="22" spans="1:10" x14ac:dyDescent="0.2">
      <c r="A22" s="1">
        <v>119</v>
      </c>
      <c r="B22" t="s">
        <v>29</v>
      </c>
      <c r="C22" t="s">
        <v>30</v>
      </c>
      <c r="D22" s="2">
        <v>44884</v>
      </c>
      <c r="F22" t="s">
        <v>40</v>
      </c>
      <c r="H22">
        <v>-9.19</v>
      </c>
      <c r="J22" t="s">
        <v>36</v>
      </c>
    </row>
    <row r="23" spans="1:10" x14ac:dyDescent="0.2">
      <c r="A23" s="1">
        <v>120</v>
      </c>
      <c r="B23" t="s">
        <v>29</v>
      </c>
      <c r="C23" t="s">
        <v>30</v>
      </c>
      <c r="D23" s="2">
        <v>44885</v>
      </c>
      <c r="F23" t="s">
        <v>41</v>
      </c>
      <c r="H23">
        <v>-18.399999999999999</v>
      </c>
      <c r="J23" t="s">
        <v>42</v>
      </c>
    </row>
    <row r="24" spans="1:10" x14ac:dyDescent="0.2">
      <c r="A24" s="1">
        <v>121</v>
      </c>
      <c r="B24" t="s">
        <v>29</v>
      </c>
      <c r="C24" t="s">
        <v>30</v>
      </c>
      <c r="D24" s="2">
        <v>44886</v>
      </c>
      <c r="F24" t="s">
        <v>35</v>
      </c>
      <c r="H24">
        <v>-3.43</v>
      </c>
      <c r="J24" t="s">
        <v>36</v>
      </c>
    </row>
    <row r="25" spans="1:10" x14ac:dyDescent="0.2">
      <c r="A25" s="1">
        <v>122</v>
      </c>
      <c r="B25" t="s">
        <v>29</v>
      </c>
      <c r="C25" t="s">
        <v>30</v>
      </c>
      <c r="D25" s="2">
        <v>44888</v>
      </c>
      <c r="F25" t="s">
        <v>43</v>
      </c>
      <c r="H25">
        <v>-5.05</v>
      </c>
      <c r="J25" t="s">
        <v>36</v>
      </c>
    </row>
    <row r="26" spans="1:10" x14ac:dyDescent="0.2">
      <c r="A26" s="1">
        <v>123</v>
      </c>
      <c r="B26" t="s">
        <v>29</v>
      </c>
      <c r="C26" t="s">
        <v>30</v>
      </c>
      <c r="D26" s="2">
        <v>44891</v>
      </c>
      <c r="F26" t="s">
        <v>44</v>
      </c>
      <c r="H26">
        <v>-17.510000000000002</v>
      </c>
      <c r="J26" t="s">
        <v>42</v>
      </c>
    </row>
    <row r="27" spans="1:10" x14ac:dyDescent="0.2">
      <c r="A27" s="1">
        <v>124</v>
      </c>
      <c r="B27" t="s">
        <v>29</v>
      </c>
      <c r="C27" t="s">
        <v>30</v>
      </c>
      <c r="D27" s="2">
        <v>44891</v>
      </c>
      <c r="F27" t="s">
        <v>45</v>
      </c>
      <c r="H27">
        <v>-54.97</v>
      </c>
      <c r="J27" t="s">
        <v>39</v>
      </c>
    </row>
    <row r="28" spans="1:10" x14ac:dyDescent="0.2">
      <c r="A28" s="1">
        <v>125</v>
      </c>
      <c r="B28" t="s">
        <v>29</v>
      </c>
      <c r="C28" t="s">
        <v>30</v>
      </c>
      <c r="D28" s="2">
        <v>44892</v>
      </c>
      <c r="F28" t="s">
        <v>46</v>
      </c>
      <c r="H28">
        <v>-11.53</v>
      </c>
    </row>
    <row r="29" spans="1:10" x14ac:dyDescent="0.2">
      <c r="A29" s="1">
        <v>126</v>
      </c>
      <c r="B29" t="s">
        <v>29</v>
      </c>
      <c r="C29" t="s">
        <v>30</v>
      </c>
      <c r="D29" s="2">
        <v>44892</v>
      </c>
      <c r="F29" t="s">
        <v>34</v>
      </c>
      <c r="H29">
        <v>-31.5</v>
      </c>
      <c r="J29" t="s">
        <v>33</v>
      </c>
    </row>
    <row r="30" spans="1:10" x14ac:dyDescent="0.2">
      <c r="A30" s="1">
        <v>127</v>
      </c>
      <c r="B30" t="s">
        <v>29</v>
      </c>
      <c r="C30" t="s">
        <v>30</v>
      </c>
      <c r="D30" s="2">
        <v>44894</v>
      </c>
      <c r="F30" t="s">
        <v>47</v>
      </c>
      <c r="H30">
        <v>-77.03</v>
      </c>
    </row>
    <row r="31" spans="1:10" x14ac:dyDescent="0.2">
      <c r="A31" s="1">
        <v>128</v>
      </c>
      <c r="B31" t="s">
        <v>29</v>
      </c>
      <c r="C31" t="s">
        <v>30</v>
      </c>
      <c r="D31" s="2">
        <v>44895</v>
      </c>
      <c r="F31" t="s">
        <v>48</v>
      </c>
      <c r="H31">
        <v>-67.84</v>
      </c>
    </row>
    <row r="32" spans="1:10" x14ac:dyDescent="0.2">
      <c r="A32" s="1">
        <v>156</v>
      </c>
      <c r="B32" t="s">
        <v>49</v>
      </c>
      <c r="C32" t="s">
        <v>50</v>
      </c>
      <c r="D32" s="2">
        <v>44881</v>
      </c>
      <c r="F32" t="s">
        <v>51</v>
      </c>
      <c r="H32">
        <v>-7.81</v>
      </c>
      <c r="J32" t="s">
        <v>42</v>
      </c>
    </row>
    <row r="33" spans="1:10" x14ac:dyDescent="0.2">
      <c r="A33" s="1">
        <v>157</v>
      </c>
      <c r="B33" t="s">
        <v>49</v>
      </c>
      <c r="C33" t="s">
        <v>50</v>
      </c>
      <c r="D33" s="2">
        <v>44883</v>
      </c>
      <c r="F33" t="s">
        <v>52</v>
      </c>
      <c r="H33">
        <v>-7.34</v>
      </c>
      <c r="J33" t="s">
        <v>42</v>
      </c>
    </row>
    <row r="34" spans="1:10" x14ac:dyDescent="0.2">
      <c r="A34" s="1">
        <v>158</v>
      </c>
      <c r="B34" t="s">
        <v>49</v>
      </c>
      <c r="C34" t="s">
        <v>50</v>
      </c>
      <c r="D34" s="2">
        <v>44888</v>
      </c>
      <c r="F34" t="s">
        <v>53</v>
      </c>
      <c r="H34">
        <v>-76.47</v>
      </c>
      <c r="J34" t="s">
        <v>54</v>
      </c>
    </row>
    <row r="37" spans="1:10" ht="24" x14ac:dyDescent="0.2">
      <c r="A37" s="3"/>
      <c r="B37" s="3" t="s">
        <v>55</v>
      </c>
      <c r="C37" s="3"/>
    </row>
    <row r="38" spans="1:10" x14ac:dyDescent="0.2">
      <c r="A38" s="4" t="s">
        <v>56</v>
      </c>
      <c r="B38" s="5" t="s">
        <v>57</v>
      </c>
      <c r="C38" s="5" t="s">
        <v>58</v>
      </c>
    </row>
    <row r="39" spans="1:10" x14ac:dyDescent="0.2">
      <c r="A39" s="6" t="s">
        <v>59</v>
      </c>
      <c r="B39" s="9">
        <f>-1*SUMIF(J2:J34,"transport",H2:H34)</f>
        <v>90.2</v>
      </c>
      <c r="C39" s="9">
        <v>100</v>
      </c>
    </row>
    <row r="40" spans="1:10" x14ac:dyDescent="0.2">
      <c r="A40" s="6" t="s">
        <v>60</v>
      </c>
      <c r="B40" s="9">
        <f>-1*SUMIF(J2:J34,"phone",H2:H34)</f>
        <v>76.47</v>
      </c>
      <c r="C40" s="9">
        <v>80</v>
      </c>
    </row>
    <row r="41" spans="1:10" x14ac:dyDescent="0.2">
      <c r="A41" s="6" t="s">
        <v>61</v>
      </c>
      <c r="B41" s="9">
        <f>-1*SUMIF(J2:J34,"shopping",H2:H34)</f>
        <v>51.06</v>
      </c>
      <c r="C41" s="9">
        <v>300</v>
      </c>
    </row>
    <row r="42" spans="1:10" x14ac:dyDescent="0.2">
      <c r="A42" s="6" t="s">
        <v>62</v>
      </c>
      <c r="B42" s="9">
        <f>-1*SUMIF(J2:J34,"activity",H2:H34)</f>
        <v>0</v>
      </c>
      <c r="C42" s="9">
        <v>100</v>
      </c>
    </row>
    <row r="43" spans="1:10" x14ac:dyDescent="0.2">
      <c r="A43" s="6" t="s">
        <v>63</v>
      </c>
      <c r="B43" s="9">
        <f>-1*SUMIF(J2:J34,"food",H2:H34)</f>
        <v>2527.63</v>
      </c>
      <c r="C43" s="9">
        <v>300</v>
      </c>
    </row>
    <row r="44" spans="1:10" x14ac:dyDescent="0.2">
      <c r="A44" s="6" t="s">
        <v>64</v>
      </c>
      <c r="B44" s="9">
        <f>-1*SUMIF(J2:J34,"grocery",H2:H34)</f>
        <v>68.78</v>
      </c>
      <c r="C44" s="9">
        <v>500</v>
      </c>
    </row>
    <row r="45" spans="1:10" x14ac:dyDescent="0.2">
      <c r="A45" s="6" t="s">
        <v>65</v>
      </c>
      <c r="B45" s="9">
        <f>-1*SUMIF(J2:J34,"mom",H2:H34)</f>
        <v>0</v>
      </c>
      <c r="C45" s="9">
        <v>150</v>
      </c>
    </row>
    <row r="46" spans="1:10" ht="24" x14ac:dyDescent="0.2">
      <c r="A46" s="7" t="s">
        <v>66</v>
      </c>
      <c r="B46" s="8">
        <f>SUM(B37:B45)</f>
        <v>2814.1400000000003</v>
      </c>
      <c r="C46" s="8">
        <f>SUM(C37:C45)</f>
        <v>1530</v>
      </c>
    </row>
  </sheetData>
  <conditionalFormatting sqref="B39">
    <cfRule type="cellIs" dxfId="6" priority="1" operator="greaterThan">
      <formula>100</formula>
    </cfRule>
    <cfRule type="cellIs" priority="2" operator="lessThan">
      <formula>100</formula>
    </cfRule>
  </conditionalFormatting>
  <conditionalFormatting sqref="B40">
    <cfRule type="cellIs" dxfId="5" priority="3" operator="greaterThan">
      <formula>80</formula>
    </cfRule>
    <cfRule type="cellIs" priority="4" operator="lessThan">
      <formula>80</formula>
    </cfRule>
  </conditionalFormatting>
  <conditionalFormatting sqref="B41">
    <cfRule type="cellIs" dxfId="4" priority="5" operator="greaterThan">
      <formula>300</formula>
    </cfRule>
    <cfRule type="cellIs" priority="6" operator="lessThan">
      <formula>300</formula>
    </cfRule>
  </conditionalFormatting>
  <conditionalFormatting sqref="B42">
    <cfRule type="cellIs" dxfId="3" priority="7" operator="greaterThan">
      <formula>100</formula>
    </cfRule>
    <cfRule type="cellIs" priority="8" operator="lessThan">
      <formula>100</formula>
    </cfRule>
  </conditionalFormatting>
  <conditionalFormatting sqref="B43">
    <cfRule type="cellIs" dxfId="2" priority="9" operator="greaterThan">
      <formula>300</formula>
    </cfRule>
    <cfRule type="cellIs" priority="10" operator="lessThan">
      <formula>300</formula>
    </cfRule>
  </conditionalFormatting>
  <conditionalFormatting sqref="B44">
    <cfRule type="cellIs" dxfId="1" priority="11" operator="greaterThan">
      <formula>500</formula>
    </cfRule>
    <cfRule type="cellIs" priority="12" operator="lessThan">
      <formula>500</formula>
    </cfRule>
  </conditionalFormatting>
  <conditionalFormatting sqref="B45">
    <cfRule type="cellIs" dxfId="0" priority="13" operator="greaterThan">
      <formula>150</formula>
    </cfRule>
    <cfRule type="cellIs" priority="14" operator="lessThan">
      <formula>150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2022-11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2023-01-07T22:31:45Z</dcterms:created>
  <dcterms:modified xsi:type="dcterms:W3CDTF">2023-01-07T23:25:24Z</dcterms:modified>
</cp:coreProperties>
</file>