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5142D941-95E5-42AD-ADCE-D85B4CB7BB21}" xr6:coauthVersionLast="45" xr6:coauthVersionMax="45" xr10:uidLastSave="{00000000-0000-0000-0000-000000000000}"/>
  <bookViews>
    <workbookView xWindow="-120" yWindow="-16320" windowWidth="29040" windowHeight="15840" activeTab="6" xr2:uid="{00000000-000D-0000-FFFF-FFFF00000000}"/>
  </bookViews>
  <sheets>
    <sheet name="Jan" sheetId="4" r:id="rId1"/>
    <sheet name="Feb" sheetId="10" r:id="rId2"/>
    <sheet name="Mar" sheetId="9" r:id="rId3"/>
    <sheet name="Apr" sheetId="8" r:id="rId4"/>
    <sheet name="Oct" sheetId="7" r:id="rId5"/>
    <sheet name="Dec" sheetId="6" r:id="rId6"/>
    <sheet name="RSF2-new-t-table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3" i="10" l="1"/>
  <c r="D263" i="10"/>
  <c r="C263" i="10"/>
  <c r="H262" i="10"/>
  <c r="G262" i="10"/>
  <c r="H261" i="10"/>
  <c r="G261" i="10"/>
  <c r="H260" i="10"/>
  <c r="G260" i="10"/>
  <c r="H259" i="10"/>
  <c r="G259" i="10"/>
  <c r="H258" i="10"/>
  <c r="G258" i="10"/>
  <c r="H257" i="10"/>
  <c r="G257" i="10"/>
  <c r="H256" i="10"/>
  <c r="G256" i="10"/>
  <c r="H255" i="10"/>
  <c r="G255" i="10"/>
  <c r="H254" i="10"/>
  <c r="G254" i="10"/>
  <c r="H253" i="10"/>
  <c r="G253" i="10"/>
  <c r="H252" i="10"/>
  <c r="G252" i="10"/>
  <c r="H251" i="10"/>
  <c r="G251" i="10"/>
  <c r="H250" i="10"/>
  <c r="G250" i="10"/>
  <c r="H249" i="10"/>
  <c r="G249" i="10"/>
  <c r="H248" i="10"/>
  <c r="G248" i="10"/>
  <c r="H247" i="10"/>
  <c r="G247" i="10"/>
  <c r="H246" i="10"/>
  <c r="G246" i="10"/>
  <c r="H245" i="10"/>
  <c r="G245" i="10"/>
  <c r="H244" i="10"/>
  <c r="G244" i="10"/>
  <c r="H243" i="10"/>
  <c r="G243" i="10"/>
  <c r="H242" i="10"/>
  <c r="G242" i="10"/>
  <c r="H241" i="10"/>
  <c r="G241" i="10"/>
  <c r="H240" i="10"/>
  <c r="G240" i="10"/>
  <c r="H239" i="10"/>
  <c r="G239" i="10"/>
  <c r="H238" i="10"/>
  <c r="G238" i="10"/>
  <c r="H237" i="10"/>
  <c r="G237" i="10"/>
  <c r="H236" i="10"/>
  <c r="G236" i="10"/>
  <c r="H235" i="10"/>
  <c r="G235" i="10"/>
  <c r="H234" i="10"/>
  <c r="G234" i="10"/>
  <c r="H233" i="10"/>
  <c r="G233" i="10"/>
  <c r="H232" i="10"/>
  <c r="G232" i="10"/>
  <c r="H231" i="10"/>
  <c r="G231" i="10"/>
  <c r="H230" i="10"/>
  <c r="G230" i="10"/>
  <c r="H229" i="10"/>
  <c r="G229" i="10"/>
  <c r="H228" i="10"/>
  <c r="G228" i="10"/>
  <c r="H227" i="10"/>
  <c r="G227" i="10"/>
  <c r="H226" i="10"/>
  <c r="G226" i="10"/>
  <c r="H225" i="10"/>
  <c r="G225" i="10"/>
  <c r="H224" i="10"/>
  <c r="G224" i="10"/>
  <c r="H223" i="10"/>
  <c r="G223" i="10"/>
  <c r="H222" i="10"/>
  <c r="G222" i="10"/>
  <c r="H221" i="10"/>
  <c r="G221" i="10"/>
  <c r="H220" i="10"/>
  <c r="G220" i="10"/>
  <c r="H219" i="10"/>
  <c r="G219" i="10"/>
  <c r="H218" i="10"/>
  <c r="G218" i="10"/>
  <c r="H217" i="10"/>
  <c r="G217" i="10"/>
  <c r="H216" i="10"/>
  <c r="G216" i="10"/>
  <c r="H215" i="10"/>
  <c r="G215" i="10"/>
  <c r="H214" i="10"/>
  <c r="G214" i="10"/>
  <c r="H213" i="10"/>
  <c r="G213" i="10"/>
  <c r="H212" i="10"/>
  <c r="G212" i="10"/>
  <c r="H211" i="10"/>
  <c r="G211" i="10"/>
  <c r="H210" i="10"/>
  <c r="G210" i="10"/>
  <c r="H209" i="10"/>
  <c r="G209" i="10"/>
  <c r="H208" i="10"/>
  <c r="G208" i="10"/>
  <c r="H207" i="10"/>
  <c r="G207" i="10"/>
  <c r="H206" i="10"/>
  <c r="G206" i="10"/>
  <c r="H205" i="10"/>
  <c r="G205" i="10"/>
  <c r="H204" i="10"/>
  <c r="G204" i="10"/>
  <c r="H203" i="10"/>
  <c r="G203" i="10"/>
  <c r="H202" i="10"/>
  <c r="G202" i="10"/>
  <c r="H201" i="10"/>
  <c r="G201" i="10"/>
  <c r="H200" i="10"/>
  <c r="G200" i="10"/>
  <c r="H199" i="10"/>
  <c r="G199" i="10"/>
  <c r="H198" i="10"/>
  <c r="G198" i="10"/>
  <c r="H197" i="10"/>
  <c r="G197" i="10"/>
  <c r="H196" i="10"/>
  <c r="G196" i="10"/>
  <c r="H195" i="10"/>
  <c r="G195" i="10"/>
  <c r="H194" i="10"/>
  <c r="G194" i="10"/>
  <c r="H193" i="10"/>
  <c r="G193" i="10"/>
  <c r="H192" i="10"/>
  <c r="G192" i="10"/>
  <c r="H191" i="10"/>
  <c r="G191" i="10"/>
  <c r="H190" i="10"/>
  <c r="G190" i="10"/>
  <c r="H189" i="10"/>
  <c r="G189" i="10"/>
  <c r="H188" i="10"/>
  <c r="G188" i="10"/>
  <c r="H187" i="10"/>
  <c r="G187" i="10"/>
  <c r="H186" i="10"/>
  <c r="G186" i="10"/>
  <c r="H185" i="10"/>
  <c r="G185" i="10"/>
  <c r="H184" i="10"/>
  <c r="G184" i="10"/>
  <c r="H183" i="10"/>
  <c r="G183" i="10"/>
  <c r="H182" i="10"/>
  <c r="G182" i="10"/>
  <c r="H181" i="10"/>
  <c r="G181" i="10"/>
  <c r="H180" i="10"/>
  <c r="G180" i="10"/>
  <c r="H179" i="10"/>
  <c r="G179" i="10"/>
  <c r="H178" i="10"/>
  <c r="G178" i="10"/>
  <c r="H177" i="10"/>
  <c r="G177" i="10"/>
  <c r="H176" i="10"/>
  <c r="G176" i="10"/>
  <c r="H175" i="10"/>
  <c r="G175" i="10"/>
  <c r="H174" i="10"/>
  <c r="G174" i="10"/>
  <c r="H173" i="10"/>
  <c r="G173" i="10"/>
  <c r="H172" i="10"/>
  <c r="G172" i="10"/>
  <c r="H171" i="10"/>
  <c r="G171" i="10"/>
  <c r="H170" i="10"/>
  <c r="G170" i="10"/>
  <c r="H169" i="10"/>
  <c r="G169" i="10"/>
  <c r="H168" i="10"/>
  <c r="G168" i="10"/>
  <c r="H167" i="10"/>
  <c r="G167" i="10"/>
  <c r="H166" i="10"/>
  <c r="G166" i="10"/>
  <c r="H165" i="10"/>
  <c r="G165" i="10"/>
  <c r="H164" i="10"/>
  <c r="G164" i="10"/>
  <c r="H163" i="10"/>
  <c r="G163" i="10"/>
  <c r="H162" i="10"/>
  <c r="G162" i="10"/>
  <c r="H161" i="10"/>
  <c r="G161" i="10"/>
  <c r="H160" i="10"/>
  <c r="G160" i="10"/>
  <c r="H159" i="10"/>
  <c r="G159" i="10"/>
  <c r="H158" i="10"/>
  <c r="G158" i="10"/>
  <c r="H157" i="10"/>
  <c r="G157" i="10"/>
  <c r="H156" i="10"/>
  <c r="G156" i="10"/>
  <c r="H155" i="10"/>
  <c r="G155" i="10"/>
  <c r="H154" i="10"/>
  <c r="G154" i="10"/>
  <c r="H153" i="10"/>
  <c r="G153" i="10"/>
  <c r="H152" i="10"/>
  <c r="G152" i="10"/>
  <c r="H151" i="10"/>
  <c r="G151" i="10"/>
  <c r="H150" i="10"/>
  <c r="G150" i="10"/>
  <c r="H149" i="10"/>
  <c r="G149" i="10"/>
  <c r="H148" i="10"/>
  <c r="G148" i="10"/>
  <c r="H147" i="10"/>
  <c r="G147" i="10"/>
  <c r="H146" i="10"/>
  <c r="G146" i="10"/>
  <c r="H145" i="10"/>
  <c r="G145" i="10"/>
  <c r="H144" i="10"/>
  <c r="G144" i="10"/>
  <c r="H143" i="10"/>
  <c r="G143" i="10"/>
  <c r="H142" i="10"/>
  <c r="G142" i="10"/>
  <c r="H141" i="10"/>
  <c r="G141" i="10"/>
  <c r="H140" i="10"/>
  <c r="G140" i="10"/>
  <c r="H139" i="10"/>
  <c r="G139" i="10"/>
  <c r="H138" i="10"/>
  <c r="G138" i="10"/>
  <c r="H137" i="10"/>
  <c r="G137" i="10"/>
  <c r="H136" i="10"/>
  <c r="G136" i="10"/>
  <c r="H135" i="10"/>
  <c r="G135" i="10"/>
  <c r="H134" i="10"/>
  <c r="G134" i="10"/>
  <c r="H133" i="10"/>
  <c r="G133" i="10"/>
  <c r="H132" i="10"/>
  <c r="G132" i="10"/>
  <c r="H131" i="10"/>
  <c r="G131" i="10"/>
  <c r="H130" i="10"/>
  <c r="G130" i="10"/>
  <c r="H129" i="10"/>
  <c r="G129" i="10"/>
  <c r="H128" i="10"/>
  <c r="G128" i="10"/>
  <c r="H127" i="10"/>
  <c r="G127" i="10"/>
  <c r="H126" i="10"/>
  <c r="G126" i="10"/>
  <c r="H125" i="10"/>
  <c r="G125" i="10"/>
  <c r="H124" i="10"/>
  <c r="G124" i="10"/>
  <c r="H123" i="10"/>
  <c r="G123" i="10"/>
  <c r="H122" i="10"/>
  <c r="G122" i="10"/>
  <c r="H121" i="10"/>
  <c r="G121" i="10"/>
  <c r="H120" i="10"/>
  <c r="G120" i="10"/>
  <c r="H119" i="10"/>
  <c r="G119" i="10"/>
  <c r="H118" i="10"/>
  <c r="G118" i="10"/>
  <c r="H117" i="10"/>
  <c r="G117" i="10"/>
  <c r="H116" i="10"/>
  <c r="G116" i="10"/>
  <c r="H115" i="10"/>
  <c r="G115" i="10"/>
  <c r="H114" i="10"/>
  <c r="G114" i="10"/>
  <c r="H113" i="10"/>
  <c r="G113" i="10"/>
  <c r="H112" i="10"/>
  <c r="G112" i="10"/>
  <c r="H111" i="10"/>
  <c r="G111" i="10"/>
  <c r="H110" i="10"/>
  <c r="G110" i="10"/>
  <c r="H109" i="10"/>
  <c r="G109" i="10"/>
  <c r="H108" i="10"/>
  <c r="G108" i="10"/>
  <c r="H107" i="10"/>
  <c r="G107" i="10"/>
  <c r="H106" i="10"/>
  <c r="G106" i="10"/>
  <c r="H105" i="10"/>
  <c r="G105" i="10"/>
  <c r="H104" i="10"/>
  <c r="G104" i="10"/>
  <c r="H103" i="10"/>
  <c r="G103" i="10"/>
  <c r="H102" i="10"/>
  <c r="G102" i="10"/>
  <c r="H101" i="10"/>
  <c r="G101" i="10"/>
  <c r="H100" i="10"/>
  <c r="G100" i="10"/>
  <c r="H99" i="10"/>
  <c r="G99" i="10"/>
  <c r="H98" i="10"/>
  <c r="G98" i="10"/>
  <c r="H97" i="10"/>
  <c r="G97" i="10"/>
  <c r="H96" i="10"/>
  <c r="G96" i="10"/>
  <c r="H95" i="10"/>
  <c r="G95" i="10"/>
  <c r="H94" i="10"/>
  <c r="G94" i="10"/>
  <c r="H93" i="10"/>
  <c r="G93" i="10"/>
  <c r="H92" i="10"/>
  <c r="G92" i="10"/>
  <c r="H91" i="10"/>
  <c r="G91" i="10"/>
  <c r="H90" i="10"/>
  <c r="G90" i="10"/>
  <c r="H89" i="10"/>
  <c r="G89" i="10"/>
  <c r="H88" i="10"/>
  <c r="G88" i="10"/>
  <c r="H87" i="10"/>
  <c r="G87" i="10"/>
  <c r="H86" i="10"/>
  <c r="G86" i="10"/>
  <c r="H85" i="10"/>
  <c r="G85" i="10"/>
  <c r="H84" i="10"/>
  <c r="G84" i="10"/>
  <c r="H83" i="10"/>
  <c r="G83" i="10"/>
  <c r="H82" i="10"/>
  <c r="G82" i="10"/>
  <c r="H81" i="10"/>
  <c r="G81" i="10"/>
  <c r="H80" i="10"/>
  <c r="G80" i="10"/>
  <c r="H79" i="10"/>
  <c r="G79" i="10"/>
  <c r="H78" i="10"/>
  <c r="G78" i="10"/>
  <c r="H77" i="10"/>
  <c r="G77" i="10"/>
  <c r="H76" i="10"/>
  <c r="G76" i="10"/>
  <c r="H75" i="10"/>
  <c r="G75" i="10"/>
  <c r="H74" i="10"/>
  <c r="G74" i="10"/>
  <c r="H73" i="10"/>
  <c r="G73" i="10"/>
  <c r="H72" i="10"/>
  <c r="G72" i="10"/>
  <c r="H71" i="10"/>
  <c r="G71" i="10"/>
  <c r="H70" i="10"/>
  <c r="G70" i="10"/>
  <c r="H69" i="10"/>
  <c r="G69" i="10"/>
  <c r="H68" i="10"/>
  <c r="G68" i="10"/>
  <c r="H67" i="10"/>
  <c r="G67" i="10"/>
  <c r="H66" i="10"/>
  <c r="G66" i="10"/>
  <c r="H65" i="10"/>
  <c r="G65" i="10"/>
  <c r="H64" i="10"/>
  <c r="G64" i="10"/>
  <c r="H63" i="10"/>
  <c r="G63" i="10"/>
  <c r="H62" i="10"/>
  <c r="G62" i="10"/>
  <c r="H61" i="10"/>
  <c r="G61" i="10"/>
  <c r="H60" i="10"/>
  <c r="G60" i="10"/>
  <c r="H59" i="10"/>
  <c r="G59" i="10"/>
  <c r="H58" i="10"/>
  <c r="G58" i="10"/>
  <c r="H57" i="10"/>
  <c r="G57" i="10"/>
  <c r="H56" i="10"/>
  <c r="G56" i="10"/>
  <c r="H55" i="10"/>
  <c r="G55" i="10"/>
  <c r="H54" i="10"/>
  <c r="G54" i="10"/>
  <c r="H53" i="10"/>
  <c r="G53" i="10"/>
  <c r="H52" i="10"/>
  <c r="G52" i="10"/>
  <c r="H51" i="10"/>
  <c r="G51" i="10"/>
  <c r="H50" i="10"/>
  <c r="G50" i="10"/>
  <c r="H49" i="10"/>
  <c r="G49" i="10"/>
  <c r="H48" i="10"/>
  <c r="G48" i="10"/>
  <c r="H47" i="10"/>
  <c r="G47" i="10"/>
  <c r="H46" i="10"/>
  <c r="G46" i="10"/>
  <c r="H45" i="10"/>
  <c r="G45" i="10"/>
  <c r="H44" i="10"/>
  <c r="G44" i="10"/>
  <c r="H43" i="10"/>
  <c r="G43" i="10"/>
  <c r="H42" i="10"/>
  <c r="G42" i="10"/>
  <c r="H41" i="10"/>
  <c r="G41" i="10"/>
  <c r="H40" i="10"/>
  <c r="G40" i="10"/>
  <c r="H39" i="10"/>
  <c r="G39" i="10"/>
  <c r="H38" i="10"/>
  <c r="G38" i="10"/>
  <c r="H37" i="10"/>
  <c r="G37" i="10"/>
  <c r="H36" i="10"/>
  <c r="G36" i="10"/>
  <c r="H35" i="10"/>
  <c r="G35" i="10"/>
  <c r="H34" i="10"/>
  <c r="G34" i="10"/>
  <c r="H33" i="10"/>
  <c r="G33" i="10"/>
  <c r="H32" i="10"/>
  <c r="G32" i="10"/>
  <c r="H31" i="10"/>
  <c r="G31" i="10"/>
  <c r="H30" i="10"/>
  <c r="G30" i="10"/>
  <c r="H29" i="10"/>
  <c r="G29" i="10"/>
  <c r="H28" i="10"/>
  <c r="G28" i="10"/>
  <c r="H27" i="10"/>
  <c r="G27" i="10"/>
  <c r="H26" i="10"/>
  <c r="G26" i="10"/>
  <c r="H25" i="10"/>
  <c r="G25" i="10"/>
  <c r="H24" i="10"/>
  <c r="G24" i="10"/>
  <c r="H23" i="10"/>
  <c r="G23" i="10"/>
  <c r="H22" i="10"/>
  <c r="G22" i="10"/>
  <c r="H21" i="10"/>
  <c r="G21" i="10"/>
  <c r="H20" i="10"/>
  <c r="G20" i="10"/>
  <c r="H19" i="10"/>
  <c r="G19" i="10"/>
  <c r="H18" i="10"/>
  <c r="G18" i="10"/>
  <c r="H17" i="10"/>
  <c r="G17" i="10"/>
  <c r="H16" i="10"/>
  <c r="G16" i="10"/>
  <c r="H15" i="10"/>
  <c r="G15" i="10"/>
  <c r="H14" i="10"/>
  <c r="G14" i="10"/>
  <c r="H13" i="10"/>
  <c r="G13" i="10"/>
  <c r="H12" i="10"/>
  <c r="G12" i="10"/>
  <c r="H11" i="10"/>
  <c r="G11" i="10"/>
  <c r="H10" i="10"/>
  <c r="G10" i="10"/>
  <c r="H9" i="10"/>
  <c r="G9" i="10"/>
  <c r="H8" i="10"/>
  <c r="G8" i="10"/>
  <c r="H7" i="10"/>
  <c r="G7" i="10"/>
  <c r="H6" i="10"/>
  <c r="G6" i="10"/>
  <c r="H5" i="10"/>
  <c r="G5" i="10"/>
  <c r="H4" i="10"/>
  <c r="G4" i="10"/>
  <c r="H3" i="10"/>
  <c r="G3" i="10"/>
  <c r="P2" i="10"/>
  <c r="N2" i="10"/>
  <c r="M2" i="10"/>
  <c r="L2" i="10"/>
  <c r="K2" i="10"/>
  <c r="H2" i="10"/>
  <c r="G2" i="10"/>
  <c r="J2" i="10" s="1"/>
  <c r="D44" i="9"/>
  <c r="C44" i="9"/>
  <c r="G43" i="9"/>
  <c r="E43" i="9"/>
  <c r="H43" i="9" s="1"/>
  <c r="G42" i="9"/>
  <c r="E42" i="9"/>
  <c r="H42" i="9" s="1"/>
  <c r="G41" i="9"/>
  <c r="E41" i="9"/>
  <c r="H41" i="9" s="1"/>
  <c r="G40" i="9"/>
  <c r="E40" i="9"/>
  <c r="H40" i="9" s="1"/>
  <c r="G39" i="9"/>
  <c r="E39" i="9"/>
  <c r="H39" i="9" s="1"/>
  <c r="G38" i="9"/>
  <c r="E38" i="9"/>
  <c r="H38" i="9" s="1"/>
  <c r="G37" i="9"/>
  <c r="E37" i="9"/>
  <c r="H37" i="9" s="1"/>
  <c r="G36" i="9"/>
  <c r="E36" i="9"/>
  <c r="H36" i="9" s="1"/>
  <c r="G35" i="9"/>
  <c r="E35" i="9"/>
  <c r="H35" i="9" s="1"/>
  <c r="G34" i="9"/>
  <c r="E34" i="9"/>
  <c r="H34" i="9" s="1"/>
  <c r="G33" i="9"/>
  <c r="E33" i="9"/>
  <c r="H33" i="9" s="1"/>
  <c r="G32" i="9"/>
  <c r="E32" i="9"/>
  <c r="H32" i="9" s="1"/>
  <c r="G31" i="9"/>
  <c r="E31" i="9"/>
  <c r="H31" i="9" s="1"/>
  <c r="G30" i="9"/>
  <c r="E30" i="9"/>
  <c r="H30" i="9" s="1"/>
  <c r="G29" i="9"/>
  <c r="E29" i="9"/>
  <c r="H29" i="9" s="1"/>
  <c r="G28" i="9"/>
  <c r="E28" i="9"/>
  <c r="H28" i="9" s="1"/>
  <c r="G27" i="9"/>
  <c r="E27" i="9"/>
  <c r="H27" i="9" s="1"/>
  <c r="G26" i="9"/>
  <c r="E26" i="9"/>
  <c r="H26" i="9" s="1"/>
  <c r="G25" i="9"/>
  <c r="E25" i="9"/>
  <c r="H25" i="9" s="1"/>
  <c r="G24" i="9"/>
  <c r="E24" i="9"/>
  <c r="H24" i="9" s="1"/>
  <c r="G23" i="9"/>
  <c r="E23" i="9"/>
  <c r="E44" i="9" s="1"/>
  <c r="H22" i="9"/>
  <c r="G22" i="9"/>
  <c r="H21" i="9"/>
  <c r="G21" i="9"/>
  <c r="H20" i="9"/>
  <c r="G20" i="9"/>
  <c r="H19" i="9"/>
  <c r="G19" i="9"/>
  <c r="H18" i="9"/>
  <c r="G18" i="9"/>
  <c r="H17" i="9"/>
  <c r="G17" i="9"/>
  <c r="H16" i="9"/>
  <c r="G16" i="9"/>
  <c r="H15" i="9"/>
  <c r="G15" i="9"/>
  <c r="H14" i="9"/>
  <c r="G14" i="9"/>
  <c r="H13" i="9"/>
  <c r="G13" i="9"/>
  <c r="H12" i="9"/>
  <c r="G12" i="9"/>
  <c r="H11" i="9"/>
  <c r="G11" i="9"/>
  <c r="H10" i="9"/>
  <c r="G10" i="9"/>
  <c r="H9" i="9"/>
  <c r="G9" i="9"/>
  <c r="H8" i="9"/>
  <c r="G8" i="9"/>
  <c r="H7" i="9"/>
  <c r="G7" i="9"/>
  <c r="H6" i="9"/>
  <c r="G6" i="9"/>
  <c r="H5" i="9"/>
  <c r="G5" i="9"/>
  <c r="H4" i="9"/>
  <c r="G4" i="9"/>
  <c r="H3" i="9"/>
  <c r="G3" i="9"/>
  <c r="P2" i="9"/>
  <c r="H2" i="9"/>
  <c r="G2" i="9"/>
  <c r="E38" i="8"/>
  <c r="D38" i="8"/>
  <c r="C38" i="8"/>
  <c r="H37" i="8"/>
  <c r="G37" i="8"/>
  <c r="E37" i="8"/>
  <c r="G36" i="8"/>
  <c r="E36" i="8"/>
  <c r="H36" i="8" s="1"/>
  <c r="G35" i="8"/>
  <c r="E35" i="8"/>
  <c r="H35" i="8" s="1"/>
  <c r="H34" i="8"/>
  <c r="G34" i="8"/>
  <c r="E34" i="8"/>
  <c r="H33" i="8"/>
  <c r="G33" i="8"/>
  <c r="E33" i="8"/>
  <c r="G32" i="8"/>
  <c r="E32" i="8"/>
  <c r="H32" i="8" s="1"/>
  <c r="G31" i="8"/>
  <c r="E31" i="8"/>
  <c r="H31" i="8" s="1"/>
  <c r="H30" i="8"/>
  <c r="G30" i="8"/>
  <c r="E30" i="8"/>
  <c r="H29" i="8"/>
  <c r="G29" i="8"/>
  <c r="E29" i="8"/>
  <c r="G28" i="8"/>
  <c r="E28" i="8"/>
  <c r="H28" i="8" s="1"/>
  <c r="G27" i="8"/>
  <c r="E27" i="8"/>
  <c r="H27" i="8" s="1"/>
  <c r="H26" i="8"/>
  <c r="G26" i="8"/>
  <c r="E26" i="8"/>
  <c r="H25" i="8"/>
  <c r="G25" i="8"/>
  <c r="E25" i="8"/>
  <c r="G24" i="8"/>
  <c r="E24" i="8"/>
  <c r="H24" i="8" s="1"/>
  <c r="G23" i="8"/>
  <c r="E23" i="8"/>
  <c r="H23" i="8" s="1"/>
  <c r="H22" i="8"/>
  <c r="G22" i="8"/>
  <c r="E22" i="8"/>
  <c r="H21" i="8"/>
  <c r="G21" i="8"/>
  <c r="E21" i="8"/>
  <c r="G20" i="8"/>
  <c r="E20" i="8"/>
  <c r="H20" i="8" s="1"/>
  <c r="G19" i="8"/>
  <c r="E19" i="8"/>
  <c r="H19" i="8" s="1"/>
  <c r="M2" i="8" s="1"/>
  <c r="H18" i="8"/>
  <c r="K2" i="8" s="1"/>
  <c r="G18" i="8"/>
  <c r="E18" i="8"/>
  <c r="H17" i="8"/>
  <c r="G17" i="8"/>
  <c r="H16" i="8"/>
  <c r="G16" i="8"/>
  <c r="H15" i="8"/>
  <c r="G15" i="8"/>
  <c r="H14" i="8"/>
  <c r="G14" i="8"/>
  <c r="H13" i="8"/>
  <c r="G13" i="8"/>
  <c r="H12" i="8"/>
  <c r="G12" i="8"/>
  <c r="H11" i="8"/>
  <c r="G11" i="8"/>
  <c r="H10" i="8"/>
  <c r="G10" i="8"/>
  <c r="H9" i="8"/>
  <c r="G9" i="8"/>
  <c r="H8" i="8"/>
  <c r="G8" i="8"/>
  <c r="H7" i="8"/>
  <c r="G7" i="8"/>
  <c r="N2" i="8" s="1"/>
  <c r="H6" i="8"/>
  <c r="G6" i="8"/>
  <c r="H5" i="8"/>
  <c r="G5" i="8"/>
  <c r="H4" i="8"/>
  <c r="G4" i="8"/>
  <c r="H3" i="8"/>
  <c r="G3" i="8"/>
  <c r="J2" i="8" s="1"/>
  <c r="P2" i="8"/>
  <c r="H2" i="8"/>
  <c r="G2" i="8"/>
  <c r="D52" i="7"/>
  <c r="C52" i="7"/>
  <c r="H51" i="7"/>
  <c r="G51" i="7"/>
  <c r="H50" i="7"/>
  <c r="G50" i="7"/>
  <c r="H49" i="7"/>
  <c r="G49" i="7"/>
  <c r="H48" i="7"/>
  <c r="G48" i="7"/>
  <c r="H47" i="7"/>
  <c r="G47" i="7"/>
  <c r="H46" i="7"/>
  <c r="G46" i="7"/>
  <c r="H45" i="7"/>
  <c r="G45" i="7"/>
  <c r="H44" i="7"/>
  <c r="G44" i="7"/>
  <c r="H43" i="7"/>
  <c r="G43" i="7"/>
  <c r="H42" i="7"/>
  <c r="G42" i="7"/>
  <c r="H41" i="7"/>
  <c r="G41" i="7"/>
  <c r="H40" i="7"/>
  <c r="G40" i="7"/>
  <c r="H39" i="7"/>
  <c r="G39" i="7"/>
  <c r="H38" i="7"/>
  <c r="G38" i="7"/>
  <c r="H37" i="7"/>
  <c r="G37" i="7"/>
  <c r="H36" i="7"/>
  <c r="G36" i="7"/>
  <c r="H35" i="7"/>
  <c r="G35" i="7"/>
  <c r="H34" i="7"/>
  <c r="G34" i="7"/>
  <c r="H33" i="7"/>
  <c r="G33" i="7"/>
  <c r="G32" i="7"/>
  <c r="E32" i="7"/>
  <c r="H32" i="7" s="1"/>
  <c r="G31" i="7"/>
  <c r="E31" i="7"/>
  <c r="H31" i="7" s="1"/>
  <c r="G30" i="7"/>
  <c r="E30" i="7"/>
  <c r="H30" i="7" s="1"/>
  <c r="H29" i="7"/>
  <c r="G29" i="7"/>
  <c r="E29" i="7"/>
  <c r="G28" i="7"/>
  <c r="E28" i="7"/>
  <c r="H28" i="7" s="1"/>
  <c r="G27" i="7"/>
  <c r="E27" i="7"/>
  <c r="H27" i="7" s="1"/>
  <c r="G26" i="7"/>
  <c r="E26" i="7"/>
  <c r="H26" i="7" s="1"/>
  <c r="H25" i="7"/>
  <c r="G25" i="7"/>
  <c r="E25" i="7"/>
  <c r="G24" i="7"/>
  <c r="E24" i="7"/>
  <c r="H24" i="7" s="1"/>
  <c r="G23" i="7"/>
  <c r="E23" i="7"/>
  <c r="H23" i="7" s="1"/>
  <c r="G22" i="7"/>
  <c r="E22" i="7"/>
  <c r="H22" i="7" s="1"/>
  <c r="H21" i="7"/>
  <c r="G21" i="7"/>
  <c r="E21" i="7"/>
  <c r="G20" i="7"/>
  <c r="E20" i="7"/>
  <c r="H20" i="7" s="1"/>
  <c r="G19" i="7"/>
  <c r="E19" i="7"/>
  <c r="H19" i="7" s="1"/>
  <c r="G18" i="7"/>
  <c r="E18" i="7"/>
  <c r="H18" i="7" s="1"/>
  <c r="H17" i="7"/>
  <c r="G17" i="7"/>
  <c r="E17" i="7"/>
  <c r="G16" i="7"/>
  <c r="E16" i="7"/>
  <c r="H16" i="7" s="1"/>
  <c r="G15" i="7"/>
  <c r="E15" i="7"/>
  <c r="H15" i="7" s="1"/>
  <c r="G14" i="7"/>
  <c r="E14" i="7"/>
  <c r="H14" i="7" s="1"/>
  <c r="H13" i="7"/>
  <c r="G13" i="7"/>
  <c r="E13" i="7"/>
  <c r="G12" i="7"/>
  <c r="E12" i="7"/>
  <c r="H12" i="7" s="1"/>
  <c r="G11" i="7"/>
  <c r="E11" i="7"/>
  <c r="H11" i="7" s="1"/>
  <c r="G10" i="7"/>
  <c r="E10" i="7"/>
  <c r="H10" i="7" s="1"/>
  <c r="H9" i="7"/>
  <c r="G9" i="7"/>
  <c r="E9" i="7"/>
  <c r="G8" i="7"/>
  <c r="E8" i="7"/>
  <c r="H8" i="7" s="1"/>
  <c r="G7" i="7"/>
  <c r="E7" i="7"/>
  <c r="H7" i="7" s="1"/>
  <c r="G6" i="7"/>
  <c r="E6" i="7"/>
  <c r="H6" i="7" s="1"/>
  <c r="H5" i="7"/>
  <c r="G5" i="7"/>
  <c r="E5" i="7"/>
  <c r="G4" i="7"/>
  <c r="E4" i="7"/>
  <c r="H4" i="7" s="1"/>
  <c r="G3" i="7"/>
  <c r="I2" i="7" s="1"/>
  <c r="E3" i="7"/>
  <c r="E52" i="7" s="1"/>
  <c r="P2" i="7"/>
  <c r="H2" i="7"/>
  <c r="G2" i="7"/>
  <c r="J2" i="7" s="1"/>
  <c r="E2" i="7"/>
  <c r="D107" i="6"/>
  <c r="C107" i="6"/>
  <c r="H106" i="6"/>
  <c r="G106" i="6"/>
  <c r="H105" i="6"/>
  <c r="G105" i="6"/>
  <c r="H104" i="6"/>
  <c r="G104" i="6"/>
  <c r="H103" i="6"/>
  <c r="G103" i="6"/>
  <c r="H102" i="6"/>
  <c r="G102" i="6"/>
  <c r="H101" i="6"/>
  <c r="G101" i="6"/>
  <c r="H100" i="6"/>
  <c r="G100" i="6"/>
  <c r="H99" i="6"/>
  <c r="G99" i="6"/>
  <c r="H98" i="6"/>
  <c r="G98" i="6"/>
  <c r="H97" i="6"/>
  <c r="G97" i="6"/>
  <c r="H96" i="6"/>
  <c r="G96" i="6"/>
  <c r="H95" i="6"/>
  <c r="G95" i="6"/>
  <c r="H94" i="6"/>
  <c r="G94" i="6"/>
  <c r="H93" i="6"/>
  <c r="G93" i="6"/>
  <c r="H92" i="6"/>
  <c r="G92" i="6"/>
  <c r="H91" i="6"/>
  <c r="G91" i="6"/>
  <c r="H90" i="6"/>
  <c r="G90" i="6"/>
  <c r="H89" i="6"/>
  <c r="G89" i="6"/>
  <c r="H88" i="6"/>
  <c r="G88" i="6"/>
  <c r="H87" i="6"/>
  <c r="G87" i="6"/>
  <c r="H86" i="6"/>
  <c r="G86" i="6"/>
  <c r="H85" i="6"/>
  <c r="G85" i="6"/>
  <c r="H84" i="6"/>
  <c r="G84" i="6"/>
  <c r="H83" i="6"/>
  <c r="G83" i="6"/>
  <c r="H82" i="6"/>
  <c r="G82" i="6"/>
  <c r="H81" i="6"/>
  <c r="G81" i="6"/>
  <c r="H80" i="6"/>
  <c r="G80" i="6"/>
  <c r="H79" i="6"/>
  <c r="G79" i="6"/>
  <c r="H78" i="6"/>
  <c r="G78" i="6"/>
  <c r="H77" i="6"/>
  <c r="G77" i="6"/>
  <c r="H76" i="6"/>
  <c r="G76" i="6"/>
  <c r="H75" i="6"/>
  <c r="G75" i="6"/>
  <c r="H74" i="6"/>
  <c r="G74" i="6"/>
  <c r="H73" i="6"/>
  <c r="G73" i="6"/>
  <c r="H72" i="6"/>
  <c r="G72" i="6"/>
  <c r="H71" i="6"/>
  <c r="G71" i="6"/>
  <c r="H70" i="6"/>
  <c r="G70" i="6"/>
  <c r="H69" i="6"/>
  <c r="G69" i="6"/>
  <c r="H68" i="6"/>
  <c r="G68" i="6"/>
  <c r="H67" i="6"/>
  <c r="G67" i="6"/>
  <c r="H66" i="6"/>
  <c r="G66" i="6"/>
  <c r="H65" i="6"/>
  <c r="G65" i="6"/>
  <c r="H64" i="6"/>
  <c r="G64" i="6"/>
  <c r="H63" i="6"/>
  <c r="G63" i="6"/>
  <c r="H62" i="6"/>
  <c r="G62" i="6"/>
  <c r="H61" i="6"/>
  <c r="G61" i="6"/>
  <c r="H60" i="6"/>
  <c r="G60" i="6"/>
  <c r="H59" i="6"/>
  <c r="G59" i="6"/>
  <c r="H58" i="6"/>
  <c r="G58" i="6"/>
  <c r="H57" i="6"/>
  <c r="G57" i="6"/>
  <c r="H56" i="6"/>
  <c r="G56" i="6"/>
  <c r="H55" i="6"/>
  <c r="G55" i="6"/>
  <c r="H54" i="6"/>
  <c r="G54" i="6"/>
  <c r="H53" i="6"/>
  <c r="G53" i="6"/>
  <c r="H52" i="6"/>
  <c r="G52" i="6"/>
  <c r="H51" i="6"/>
  <c r="G51" i="6"/>
  <c r="H50" i="6"/>
  <c r="G50" i="6"/>
  <c r="H49" i="6"/>
  <c r="G49" i="6"/>
  <c r="H48" i="6"/>
  <c r="G48" i="6"/>
  <c r="H47" i="6"/>
  <c r="G47" i="6"/>
  <c r="H46" i="6"/>
  <c r="G46" i="6"/>
  <c r="H45" i="6"/>
  <c r="G45" i="6"/>
  <c r="H44" i="6"/>
  <c r="G44" i="6"/>
  <c r="H43" i="6"/>
  <c r="G43" i="6"/>
  <c r="H42" i="6"/>
  <c r="G42" i="6"/>
  <c r="H41" i="6"/>
  <c r="G41" i="6"/>
  <c r="H40" i="6"/>
  <c r="G40" i="6"/>
  <c r="H39" i="6"/>
  <c r="G39" i="6"/>
  <c r="H38" i="6"/>
  <c r="G38" i="6"/>
  <c r="H37" i="6"/>
  <c r="G37" i="6"/>
  <c r="H36" i="6"/>
  <c r="G36" i="6"/>
  <c r="H35" i="6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H21" i="6"/>
  <c r="G21" i="6"/>
  <c r="H20" i="6"/>
  <c r="G20" i="6"/>
  <c r="H19" i="6"/>
  <c r="G19" i="6"/>
  <c r="H18" i="6"/>
  <c r="G18" i="6"/>
  <c r="H17" i="6"/>
  <c r="G17" i="6"/>
  <c r="H16" i="6"/>
  <c r="G16" i="6"/>
  <c r="H15" i="6"/>
  <c r="G15" i="6"/>
  <c r="H14" i="6"/>
  <c r="G14" i="6"/>
  <c r="H13" i="6"/>
  <c r="G13" i="6"/>
  <c r="H12" i="6"/>
  <c r="G12" i="6"/>
  <c r="H11" i="6"/>
  <c r="G11" i="6"/>
  <c r="H10" i="6"/>
  <c r="G10" i="6"/>
  <c r="E10" i="6"/>
  <c r="G9" i="6"/>
  <c r="E9" i="6"/>
  <c r="H9" i="6" s="1"/>
  <c r="G8" i="6"/>
  <c r="E8" i="6"/>
  <c r="H8" i="6" s="1"/>
  <c r="H7" i="6"/>
  <c r="G7" i="6"/>
  <c r="E7" i="6"/>
  <c r="H6" i="6"/>
  <c r="G6" i="6"/>
  <c r="E6" i="6"/>
  <c r="G5" i="6"/>
  <c r="E5" i="6"/>
  <c r="H5" i="6" s="1"/>
  <c r="G4" i="6"/>
  <c r="E4" i="6"/>
  <c r="H4" i="6" s="1"/>
  <c r="H3" i="6"/>
  <c r="G3" i="6"/>
  <c r="I2" i="6" s="1"/>
  <c r="E3" i="6"/>
  <c r="P2" i="6"/>
  <c r="G2" i="6"/>
  <c r="J2" i="6" s="1"/>
  <c r="E2" i="6"/>
  <c r="H2" i="6" s="1"/>
  <c r="D49" i="4"/>
  <c r="C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E20" i="4"/>
  <c r="G19" i="4"/>
  <c r="E19" i="4"/>
  <c r="H19" i="4" s="1"/>
  <c r="G18" i="4"/>
  <c r="E18" i="4"/>
  <c r="H18" i="4" s="1"/>
  <c r="G17" i="4"/>
  <c r="E17" i="4"/>
  <c r="H17" i="4" s="1"/>
  <c r="H16" i="4"/>
  <c r="G16" i="4"/>
  <c r="E16" i="4"/>
  <c r="G15" i="4"/>
  <c r="E15" i="4"/>
  <c r="H15" i="4" s="1"/>
  <c r="G14" i="4"/>
  <c r="E14" i="4"/>
  <c r="H14" i="4" s="1"/>
  <c r="G13" i="4"/>
  <c r="E13" i="4"/>
  <c r="H13" i="4" s="1"/>
  <c r="H12" i="4"/>
  <c r="G12" i="4"/>
  <c r="E12" i="4"/>
  <c r="G11" i="4"/>
  <c r="E11" i="4"/>
  <c r="H11" i="4" s="1"/>
  <c r="G10" i="4"/>
  <c r="E10" i="4"/>
  <c r="H10" i="4" s="1"/>
  <c r="G9" i="4"/>
  <c r="E9" i="4"/>
  <c r="H9" i="4" s="1"/>
  <c r="H8" i="4"/>
  <c r="G8" i="4"/>
  <c r="E8" i="4"/>
  <c r="G7" i="4"/>
  <c r="E7" i="4"/>
  <c r="H7" i="4" s="1"/>
  <c r="G6" i="4"/>
  <c r="E6" i="4"/>
  <c r="H6" i="4" s="1"/>
  <c r="G5" i="4"/>
  <c r="E5" i="4"/>
  <c r="H5" i="4" s="1"/>
  <c r="H4" i="4"/>
  <c r="G4" i="4"/>
  <c r="E4" i="4"/>
  <c r="G3" i="4"/>
  <c r="E3" i="4"/>
  <c r="H3" i="4" s="1"/>
  <c r="P2" i="4"/>
  <c r="J2" i="4"/>
  <c r="I2" i="4"/>
  <c r="G2" i="4"/>
  <c r="E2" i="4"/>
  <c r="E49" i="4" s="1"/>
  <c r="I2" i="10" l="1"/>
  <c r="O2" i="10" s="1"/>
  <c r="L2" i="9"/>
  <c r="N2" i="9"/>
  <c r="I2" i="9"/>
  <c r="J2" i="9"/>
  <c r="H23" i="9"/>
  <c r="K2" i="9" s="1"/>
  <c r="M2" i="9"/>
  <c r="L2" i="8"/>
  <c r="I2" i="8"/>
  <c r="O2" i="8" s="1"/>
  <c r="H3" i="7"/>
  <c r="N2" i="6"/>
  <c r="M2" i="6"/>
  <c r="L2" i="6"/>
  <c r="O2" i="6" s="1"/>
  <c r="K2" i="6"/>
  <c r="E107" i="6"/>
  <c r="H2" i="4"/>
  <c r="O2" i="9" l="1"/>
  <c r="L2" i="7"/>
  <c r="N2" i="7"/>
  <c r="M2" i="7"/>
  <c r="K2" i="7"/>
  <c r="O2" i="7" s="1"/>
  <c r="L2" i="4"/>
  <c r="N2" i="4"/>
  <c r="K2" i="4"/>
  <c r="M2" i="4"/>
  <c r="O2" i="4" l="1"/>
</calcChain>
</file>

<file path=xl/sharedStrings.xml><?xml version="1.0" encoding="utf-8"?>
<sst xmlns="http://schemas.openxmlformats.org/spreadsheetml/2006/main" count="116" uniqueCount="28">
  <si>
    <t>Time stamp</t>
  </si>
  <si>
    <t>AvgSnowDepth(cm)</t>
  </si>
  <si>
    <t>Onsite</t>
  </si>
  <si>
    <t>SAM</t>
  </si>
  <si>
    <t>MPPT-On</t>
  </si>
  <si>
    <t>N</t>
  </si>
  <si>
    <t>SAM/Onsite</t>
  </si>
  <si>
    <t>MPPT-On/Onsite</t>
  </si>
  <si>
    <t>Mean (SAM/Onsite)</t>
  </si>
  <si>
    <t>St. Dev. (SAM/Onsite)</t>
  </si>
  <si>
    <t>Mean (MPPT-On/Onsite)</t>
  </si>
  <si>
    <t>St. Dev. (MPPT-On/Onsite)</t>
  </si>
  <si>
    <t>p-Value</t>
  </si>
  <si>
    <t>T-Statistic</t>
  </si>
  <si>
    <t>T-Critical</t>
  </si>
  <si>
    <t>Month</t>
  </si>
  <si>
    <t>Shading Hours</t>
  </si>
  <si>
    <t>P-Value</t>
  </si>
  <si>
    <t>T-Stat.</t>
  </si>
  <si>
    <t>T-Crit.</t>
  </si>
  <si>
    <t>Mean</t>
  </si>
  <si>
    <t>ST. Dev.</t>
  </si>
  <si>
    <t>Jan</t>
  </si>
  <si>
    <t>Feb</t>
  </si>
  <si>
    <t>Mar</t>
  </si>
  <si>
    <t>Apr</t>
  </si>
  <si>
    <t>Oct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</si>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</sst>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22" fontId="0" fillId="0" borderId="1" xfId="0" applyNumberFormat="1" applyBorder="1"/>
    <xf numFmtId="0" fontId="0" fillId="0" borderId="1" xfId="0" applyBorder="1"/>
    <xf numFmtId="0" fontId="0" fillId="0" borderId="2" xfId="0" applyBorder="1"/>
    <xf numFmtId="164" fontId="0" fillId="0" borderId="0" xfId="0" applyNumberFormat="1"/>
    <xf numFmtId="2" fontId="0" fillId="0" borderId="0" xfId="0" applyNumberFormat="1"/>
    <xf numFmtId="0" fontId="3" fillId="0" borderId="8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165" fontId="4" fillId="3" borderId="8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5" fontId="4" fillId="0" borderId="8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9AC3-CD9F-4DFA-B480-9E1D2C0EAF01}">
  <dimension ref="A1:P49"/>
  <sheetViews>
    <sheetView topLeftCell="C1" workbookViewId="0">
      <selection activeCell="N2" sqref="N2"/>
    </sheetView>
  </sheetViews>
  <sheetFormatPr defaultRowHeight="14.4" x14ac:dyDescent="0.3"/>
  <cols>
    <col min="1" max="1" width="15.44140625" bestFit="1" customWidth="1"/>
    <col min="2" max="2" width="18.109375" bestFit="1" customWidth="1"/>
    <col min="3" max="3" width="9.88671875" bestFit="1" customWidth="1"/>
    <col min="4" max="4" width="11.6640625" bestFit="1" customWidth="1"/>
    <col min="7" max="7" width="11.33203125" bestFit="1" customWidth="1"/>
    <col min="8" max="8" width="15.44140625" bestFit="1" customWidth="1"/>
    <col min="9" max="9" width="18.109375" bestFit="1" customWidth="1"/>
    <col min="10" max="10" width="19.6640625" bestFit="1" customWidth="1"/>
    <col min="11" max="11" width="22.33203125" bestFit="1" customWidth="1"/>
    <col min="12" max="12" width="23.88671875" bestFit="1" customWidth="1"/>
    <col min="13" max="13" width="12" bestFit="1" customWidth="1"/>
  </cols>
  <sheetData>
    <row r="1" spans="1:1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  <c r="O1" s="4" t="s">
        <v>13</v>
      </c>
      <c r="P1" s="4" t="s">
        <v>14</v>
      </c>
    </row>
    <row r="2" spans="1:16" x14ac:dyDescent="0.3">
      <c r="A2" s="5">
        <v>43837.625</v>
      </c>
      <c r="B2" s="6">
        <v>1.2098</v>
      </c>
      <c r="C2" s="6">
        <v>0.1515</v>
      </c>
      <c r="D2" s="6">
        <v>76.379000000000005</v>
      </c>
      <c r="E2" s="7">
        <f>D2*0.55</f>
        <v>42.008450000000003</v>
      </c>
      <c r="F2" s="7">
        <v>47</v>
      </c>
      <c r="G2">
        <f>D2/C2</f>
        <v>504.1518151815182</v>
      </c>
      <c r="H2">
        <f>E2/C2</f>
        <v>277.28349834983499</v>
      </c>
      <c r="I2" s="8">
        <f>AVERAGE(G2:G48)</f>
        <v>389.81128860116604</v>
      </c>
      <c r="J2" s="8">
        <f>_xlfn.STDEV.S(G2:G48)</f>
        <v>563.4679438854356</v>
      </c>
      <c r="K2" s="8">
        <f>AVERAGE(H2:H48)</f>
        <v>102.20910848221389</v>
      </c>
      <c r="L2" s="8">
        <f>_xlfn.STDEV.S(H2:H48)</f>
        <v>203.81905201842557</v>
      </c>
      <c r="M2">
        <f>TTEST(G2:G48,H2:H48,1,2)</f>
        <v>7.0923003977623226E-4</v>
      </c>
      <c r="N2">
        <f>TTEST(G2:G48,H2:H48,1,3)</f>
        <v>8.5328602507039224E-4</v>
      </c>
      <c r="O2">
        <f>(I2-K2)/((J2+L2)/F2)^(1/2)</f>
        <v>71.18068841279711</v>
      </c>
      <c r="P2">
        <f>TINV(0.05,F2-2)</f>
        <v>2.0141033888808457</v>
      </c>
    </row>
    <row r="3" spans="1:16" x14ac:dyDescent="0.3">
      <c r="A3" s="5">
        <v>43837.666666666664</v>
      </c>
      <c r="B3" s="6">
        <v>3.3130000000000002</v>
      </c>
      <c r="C3" s="6">
        <v>0.1515</v>
      </c>
      <c r="D3" s="6">
        <v>6.9303400000000002</v>
      </c>
      <c r="E3" s="7">
        <f t="shared" ref="E3:E20" si="0">D3*0.55</f>
        <v>3.8116870000000005</v>
      </c>
      <c r="G3">
        <f t="shared" ref="G3:G48" si="1">D3/C3</f>
        <v>45.744818481848185</v>
      </c>
      <c r="H3">
        <f t="shared" ref="H3:H48" si="2">E3/C3</f>
        <v>25.159650165016505</v>
      </c>
    </row>
    <row r="4" spans="1:16" x14ac:dyDescent="0.3">
      <c r="A4" s="5">
        <v>43838.333333333336</v>
      </c>
      <c r="B4" s="6">
        <v>5.1478000000000002</v>
      </c>
      <c r="C4" s="6">
        <v>0.1515</v>
      </c>
      <c r="D4" s="6">
        <v>80.406499999999994</v>
      </c>
      <c r="E4" s="7">
        <f t="shared" si="0"/>
        <v>44.223575000000004</v>
      </c>
      <c r="G4">
        <f t="shared" si="1"/>
        <v>530.7359735973597</v>
      </c>
      <c r="H4">
        <f t="shared" si="2"/>
        <v>291.90478547854786</v>
      </c>
    </row>
    <row r="5" spans="1:16" x14ac:dyDescent="0.3">
      <c r="A5" s="5">
        <v>43838.375</v>
      </c>
      <c r="B5" s="6">
        <v>4.9058000000000002</v>
      </c>
      <c r="C5" s="6">
        <v>0.1515</v>
      </c>
      <c r="D5" s="6">
        <v>152.40299999999999</v>
      </c>
      <c r="E5" s="7">
        <f t="shared" si="0"/>
        <v>83.821650000000005</v>
      </c>
      <c r="G5">
        <f t="shared" si="1"/>
        <v>1005.9603960396039</v>
      </c>
      <c r="H5">
        <f t="shared" si="2"/>
        <v>553.27821782178228</v>
      </c>
    </row>
    <row r="6" spans="1:16" x14ac:dyDescent="0.3">
      <c r="A6" s="5">
        <v>43838.416666666664</v>
      </c>
      <c r="B6" s="6">
        <v>4.6721000000000004</v>
      </c>
      <c r="C6" s="6">
        <v>0.1515</v>
      </c>
      <c r="D6" s="6">
        <v>199.42</v>
      </c>
      <c r="E6" s="7">
        <f t="shared" si="0"/>
        <v>109.681</v>
      </c>
      <c r="G6">
        <f t="shared" si="1"/>
        <v>1316.3036303630363</v>
      </c>
      <c r="H6">
        <f t="shared" si="2"/>
        <v>723.96699669966995</v>
      </c>
    </row>
    <row r="7" spans="1:16" x14ac:dyDescent="0.3">
      <c r="A7" s="5">
        <v>43838.458333333336</v>
      </c>
      <c r="B7" s="6">
        <v>3.7490999999999999</v>
      </c>
      <c r="C7" s="6">
        <v>0.1515</v>
      </c>
      <c r="D7" s="6">
        <v>221.91900000000001</v>
      </c>
      <c r="E7" s="7">
        <f t="shared" si="0"/>
        <v>122.05545000000002</v>
      </c>
      <c r="G7">
        <f t="shared" si="1"/>
        <v>1464.8118811881188</v>
      </c>
      <c r="H7">
        <f t="shared" si="2"/>
        <v>805.64653465346555</v>
      </c>
    </row>
    <row r="8" spans="1:16" x14ac:dyDescent="0.3">
      <c r="A8" s="5">
        <v>43838.5</v>
      </c>
      <c r="B8" s="6">
        <v>3.8294999999999999</v>
      </c>
      <c r="C8" s="6">
        <v>0.1515</v>
      </c>
      <c r="D8" s="6">
        <v>165.298</v>
      </c>
      <c r="E8" s="7">
        <f t="shared" si="0"/>
        <v>90.913900000000012</v>
      </c>
      <c r="G8">
        <f t="shared" si="1"/>
        <v>1091.075907590759</v>
      </c>
      <c r="H8">
        <f t="shared" si="2"/>
        <v>600.0917491749176</v>
      </c>
    </row>
    <row r="9" spans="1:16" x14ac:dyDescent="0.3">
      <c r="A9" s="5">
        <v>43838.541666666664</v>
      </c>
      <c r="B9" s="6">
        <v>3.9621</v>
      </c>
      <c r="C9" s="6">
        <v>0.1515</v>
      </c>
      <c r="D9" s="6">
        <v>82.675399999999996</v>
      </c>
      <c r="E9" s="7">
        <f t="shared" si="0"/>
        <v>45.471470000000004</v>
      </c>
      <c r="G9">
        <f t="shared" si="1"/>
        <v>545.71221122112206</v>
      </c>
      <c r="H9">
        <f t="shared" si="2"/>
        <v>300.14171617161719</v>
      </c>
    </row>
    <row r="10" spans="1:16" x14ac:dyDescent="0.3">
      <c r="A10" s="5">
        <v>43838.583333333336</v>
      </c>
      <c r="B10" s="6">
        <v>4.1043000000000003</v>
      </c>
      <c r="C10" s="6">
        <v>0.1515</v>
      </c>
      <c r="D10" s="6">
        <v>3.9251800000000001</v>
      </c>
      <c r="E10" s="7">
        <f t="shared" si="0"/>
        <v>2.158849</v>
      </c>
      <c r="G10">
        <f t="shared" si="1"/>
        <v>25.908778877887791</v>
      </c>
      <c r="H10">
        <f t="shared" si="2"/>
        <v>14.249828382838285</v>
      </c>
    </row>
    <row r="11" spans="1:16" x14ac:dyDescent="0.3">
      <c r="A11" s="5">
        <v>43838.625</v>
      </c>
      <c r="B11" s="6">
        <v>3.9946000000000002</v>
      </c>
      <c r="C11" s="6">
        <v>0.1515</v>
      </c>
      <c r="D11" s="6">
        <v>21.923100000000002</v>
      </c>
      <c r="E11" s="7">
        <f t="shared" si="0"/>
        <v>12.057705000000002</v>
      </c>
      <c r="G11">
        <f t="shared" si="1"/>
        <v>144.70693069306932</v>
      </c>
      <c r="H11">
        <f t="shared" si="2"/>
        <v>79.588811881188136</v>
      </c>
    </row>
    <row r="12" spans="1:16" x14ac:dyDescent="0.3">
      <c r="A12" s="5">
        <v>43839.333333333336</v>
      </c>
      <c r="B12" s="6">
        <v>4.2121000000000004</v>
      </c>
      <c r="C12" s="6">
        <v>0.1515</v>
      </c>
      <c r="D12" s="6">
        <v>58.186</v>
      </c>
      <c r="E12" s="7">
        <f t="shared" si="0"/>
        <v>32.002300000000005</v>
      </c>
      <c r="G12">
        <f t="shared" si="1"/>
        <v>384.0660066006601</v>
      </c>
      <c r="H12">
        <f t="shared" si="2"/>
        <v>211.23630363036307</v>
      </c>
    </row>
    <row r="13" spans="1:16" x14ac:dyDescent="0.3">
      <c r="A13" s="5">
        <v>43839.375</v>
      </c>
      <c r="B13" s="6">
        <v>4.0861999999999998</v>
      </c>
      <c r="C13" s="6">
        <v>0.1515</v>
      </c>
      <c r="D13" s="6">
        <v>23.833400000000001</v>
      </c>
      <c r="E13" s="7">
        <f t="shared" si="0"/>
        <v>13.108370000000001</v>
      </c>
      <c r="G13">
        <f t="shared" si="1"/>
        <v>157.31617161716173</v>
      </c>
      <c r="H13">
        <f t="shared" si="2"/>
        <v>86.523894389438951</v>
      </c>
    </row>
    <row r="14" spans="1:16" x14ac:dyDescent="0.3">
      <c r="A14" s="5">
        <v>43839.416666666664</v>
      </c>
      <c r="B14" s="6">
        <v>3.9681000000000002</v>
      </c>
      <c r="C14" s="6">
        <v>0.1515</v>
      </c>
      <c r="D14" s="6">
        <v>8.9631699999999999</v>
      </c>
      <c r="E14" s="7">
        <f t="shared" si="0"/>
        <v>4.9297435000000007</v>
      </c>
      <c r="G14">
        <f t="shared" si="1"/>
        <v>59.162838283828385</v>
      </c>
      <c r="H14">
        <f t="shared" si="2"/>
        <v>32.539561056105619</v>
      </c>
    </row>
    <row r="15" spans="1:16" x14ac:dyDescent="0.3">
      <c r="A15" s="5">
        <v>43839.458333333336</v>
      </c>
      <c r="B15" s="6">
        <v>3.3542999999999998</v>
      </c>
      <c r="C15" s="6">
        <v>0.1515</v>
      </c>
      <c r="D15" s="6">
        <v>1.6085</v>
      </c>
      <c r="E15" s="7">
        <f t="shared" si="0"/>
        <v>0.8846750000000001</v>
      </c>
      <c r="G15">
        <f t="shared" si="1"/>
        <v>10.617161716171617</v>
      </c>
      <c r="H15">
        <f t="shared" si="2"/>
        <v>5.8394389438943906</v>
      </c>
    </row>
    <row r="16" spans="1:16" x14ac:dyDescent="0.3">
      <c r="A16" s="5">
        <v>43839.5</v>
      </c>
      <c r="B16" s="6">
        <v>2.6467000000000001</v>
      </c>
      <c r="C16" s="6">
        <v>0.1515</v>
      </c>
      <c r="D16" s="6">
        <v>65.527000000000001</v>
      </c>
      <c r="E16" s="7">
        <f t="shared" si="0"/>
        <v>36.039850000000001</v>
      </c>
      <c r="G16">
        <f t="shared" si="1"/>
        <v>432.52145214521454</v>
      </c>
      <c r="H16">
        <f t="shared" si="2"/>
        <v>237.88679867986801</v>
      </c>
    </row>
    <row r="17" spans="1:8" x14ac:dyDescent="0.3">
      <c r="A17" s="5">
        <v>43839.541666666664</v>
      </c>
      <c r="B17" s="6">
        <v>2.6741000000000001</v>
      </c>
      <c r="C17" s="6">
        <v>0.1515</v>
      </c>
      <c r="D17" s="6">
        <v>118.992</v>
      </c>
      <c r="E17" s="7">
        <f t="shared" si="0"/>
        <v>65.445600000000013</v>
      </c>
      <c r="G17">
        <f t="shared" si="1"/>
        <v>785.42574257425747</v>
      </c>
      <c r="H17">
        <f t="shared" si="2"/>
        <v>431.9841584158417</v>
      </c>
    </row>
    <row r="18" spans="1:8" x14ac:dyDescent="0.3">
      <c r="A18" s="5">
        <v>43839.583333333336</v>
      </c>
      <c r="B18" s="6">
        <v>2.6145</v>
      </c>
      <c r="C18" s="6">
        <v>0.1515</v>
      </c>
      <c r="D18" s="6">
        <v>21.9681</v>
      </c>
      <c r="E18" s="7">
        <f t="shared" si="0"/>
        <v>12.082455000000001</v>
      </c>
      <c r="G18">
        <f t="shared" si="1"/>
        <v>145.00396039603962</v>
      </c>
      <c r="H18">
        <f t="shared" si="2"/>
        <v>79.752178217821793</v>
      </c>
    </row>
    <row r="19" spans="1:8" x14ac:dyDescent="0.3">
      <c r="A19" s="5">
        <v>43839.625</v>
      </c>
      <c r="B19" s="6">
        <v>2.3267000000000002</v>
      </c>
      <c r="C19" s="6">
        <v>0.1515</v>
      </c>
      <c r="D19" s="6">
        <v>5.3165699999999996</v>
      </c>
      <c r="E19" s="7">
        <f t="shared" si="0"/>
        <v>2.9241134999999998</v>
      </c>
      <c r="G19">
        <f t="shared" si="1"/>
        <v>35.092871287128709</v>
      </c>
      <c r="H19">
        <f t="shared" si="2"/>
        <v>19.301079207920793</v>
      </c>
    </row>
    <row r="20" spans="1:8" x14ac:dyDescent="0.3">
      <c r="A20" s="5">
        <v>43840.291666666664</v>
      </c>
      <c r="B20" s="6">
        <v>2.2288999999999999</v>
      </c>
      <c r="C20" s="6">
        <v>8.24</v>
      </c>
      <c r="D20" s="6">
        <v>0</v>
      </c>
      <c r="E20" s="7">
        <f t="shared" si="0"/>
        <v>0</v>
      </c>
      <c r="G20">
        <f t="shared" si="1"/>
        <v>0</v>
      </c>
      <c r="H20">
        <f t="shared" si="2"/>
        <v>0</v>
      </c>
    </row>
    <row r="21" spans="1:8" x14ac:dyDescent="0.3">
      <c r="A21" s="5">
        <v>43840.333333333336</v>
      </c>
      <c r="B21" s="6">
        <v>2.1842000000000001</v>
      </c>
      <c r="C21" s="6">
        <v>76.22</v>
      </c>
      <c r="D21" s="6">
        <v>84.717699999999994</v>
      </c>
      <c r="E21" s="6">
        <v>84.717699999999994</v>
      </c>
      <c r="G21">
        <f t="shared" si="1"/>
        <v>1.1114891104696929</v>
      </c>
      <c r="H21">
        <f t="shared" si="2"/>
        <v>1.1114891104696929</v>
      </c>
    </row>
    <row r="22" spans="1:8" x14ac:dyDescent="0.3">
      <c r="A22" s="5">
        <v>43840.375</v>
      </c>
      <c r="B22" s="6">
        <v>2.0844999999999998</v>
      </c>
      <c r="C22" s="6">
        <v>167.22</v>
      </c>
      <c r="D22" s="6">
        <v>169.386</v>
      </c>
      <c r="E22" s="6">
        <v>169.386</v>
      </c>
      <c r="G22">
        <f t="shared" si="1"/>
        <v>1.0129529960531036</v>
      </c>
      <c r="H22">
        <f t="shared" si="2"/>
        <v>1.0129529960531036</v>
      </c>
    </row>
    <row r="23" spans="1:8" x14ac:dyDescent="0.3">
      <c r="A23" s="5">
        <v>43840.416666666664</v>
      </c>
      <c r="B23" s="6">
        <v>1.7719</v>
      </c>
      <c r="C23" s="6">
        <v>220.70999999999998</v>
      </c>
      <c r="D23" s="6">
        <v>226.40700000000001</v>
      </c>
      <c r="E23" s="6">
        <v>226.40700000000001</v>
      </c>
      <c r="G23">
        <f t="shared" si="1"/>
        <v>1.025812151692266</v>
      </c>
      <c r="H23">
        <f t="shared" si="2"/>
        <v>1.025812151692266</v>
      </c>
    </row>
    <row r="24" spans="1:8" x14ac:dyDescent="0.3">
      <c r="A24" s="5">
        <v>43840.458333333336</v>
      </c>
      <c r="B24" s="6">
        <v>1.4049</v>
      </c>
      <c r="C24" s="6">
        <v>241.28000000000003</v>
      </c>
      <c r="D24" s="6">
        <v>256.72000000000003</v>
      </c>
      <c r="E24" s="6">
        <v>256.72000000000003</v>
      </c>
      <c r="G24">
        <f t="shared" si="1"/>
        <v>1.0639920424403182</v>
      </c>
      <c r="H24">
        <f t="shared" si="2"/>
        <v>1.0639920424403182</v>
      </c>
    </row>
    <row r="25" spans="1:8" x14ac:dyDescent="0.3">
      <c r="A25" s="5">
        <v>43840.5</v>
      </c>
      <c r="B25" s="6">
        <v>0.92500000000000004</v>
      </c>
      <c r="C25" s="6">
        <v>236.57</v>
      </c>
      <c r="D25" s="6">
        <v>256.24299999999999</v>
      </c>
      <c r="E25" s="6">
        <v>256.24299999999999</v>
      </c>
      <c r="G25">
        <f t="shared" si="1"/>
        <v>1.0831593185949191</v>
      </c>
      <c r="H25">
        <f t="shared" si="2"/>
        <v>1.0831593185949191</v>
      </c>
    </row>
    <row r="26" spans="1:8" x14ac:dyDescent="0.3">
      <c r="A26" s="5">
        <v>43840.541666666664</v>
      </c>
      <c r="B26" s="6">
        <v>0.38619999999999999</v>
      </c>
      <c r="C26" s="6">
        <v>210.15155157999999</v>
      </c>
      <c r="D26" s="6">
        <v>227.042</v>
      </c>
      <c r="E26" s="6">
        <v>227.042</v>
      </c>
      <c r="G26">
        <f t="shared" si="1"/>
        <v>1.0803727038559132</v>
      </c>
      <c r="H26">
        <f t="shared" si="2"/>
        <v>1.0803727038559132</v>
      </c>
    </row>
    <row r="27" spans="1:8" x14ac:dyDescent="0.3">
      <c r="A27" s="5">
        <v>43840.583333333336</v>
      </c>
      <c r="B27" s="6">
        <v>0.1515185</v>
      </c>
      <c r="C27" s="6">
        <v>155.96</v>
      </c>
      <c r="D27" s="6">
        <v>168.91200000000001</v>
      </c>
      <c r="E27" s="6">
        <v>168.91200000000001</v>
      </c>
      <c r="G27">
        <f t="shared" si="1"/>
        <v>1.083046935111567</v>
      </c>
      <c r="H27">
        <f t="shared" si="2"/>
        <v>1.083046935111567</v>
      </c>
    </row>
    <row r="28" spans="1:8" x14ac:dyDescent="0.3">
      <c r="A28" s="5">
        <v>43840.625</v>
      </c>
      <c r="B28" s="6">
        <v>-0.41520000000000001</v>
      </c>
      <c r="C28" s="6">
        <v>85.570000000000007</v>
      </c>
      <c r="D28" s="6">
        <v>89.332300000000004</v>
      </c>
      <c r="E28" s="6">
        <v>89.332300000000004</v>
      </c>
      <c r="G28">
        <f t="shared" si="1"/>
        <v>1.043967511978497</v>
      </c>
      <c r="H28">
        <f t="shared" si="2"/>
        <v>1.043967511978497</v>
      </c>
    </row>
    <row r="29" spans="1:8" x14ac:dyDescent="0.3">
      <c r="A29" s="5">
        <v>43840.666666666664</v>
      </c>
      <c r="B29" s="6">
        <v>-0.50729999999999997</v>
      </c>
      <c r="C29" s="6">
        <v>14.07</v>
      </c>
      <c r="D29" s="6">
        <v>10.151589899999999</v>
      </c>
      <c r="E29" s="6">
        <v>10.151589899999999</v>
      </c>
      <c r="G29">
        <f t="shared" si="1"/>
        <v>0.72150603411513858</v>
      </c>
      <c r="H29">
        <f t="shared" si="2"/>
        <v>0.72150603411513858</v>
      </c>
    </row>
    <row r="30" spans="1:8" x14ac:dyDescent="0.3">
      <c r="A30" s="5">
        <v>43841.333333333336</v>
      </c>
      <c r="B30" s="6">
        <v>2.194</v>
      </c>
      <c r="C30" s="6">
        <v>0.1515</v>
      </c>
      <c r="D30" s="6">
        <v>96.115700000000004</v>
      </c>
      <c r="E30" s="7">
        <v>0.1515</v>
      </c>
      <c r="G30">
        <f t="shared" si="1"/>
        <v>634.4270627062707</v>
      </c>
      <c r="H30">
        <f t="shared" si="2"/>
        <v>1</v>
      </c>
    </row>
    <row r="31" spans="1:8" x14ac:dyDescent="0.3">
      <c r="A31" s="5">
        <v>43841.375</v>
      </c>
      <c r="B31" s="6">
        <v>4.0118</v>
      </c>
      <c r="C31" s="6">
        <v>0.1515</v>
      </c>
      <c r="D31" s="6">
        <v>180.15152599999999</v>
      </c>
      <c r="E31" s="7">
        <v>0.1515</v>
      </c>
      <c r="G31">
        <f t="shared" si="1"/>
        <v>1189.1189834983497</v>
      </c>
      <c r="H31">
        <f t="shared" si="2"/>
        <v>1</v>
      </c>
    </row>
    <row r="32" spans="1:8" x14ac:dyDescent="0.3">
      <c r="A32" s="5">
        <v>43841.416666666664</v>
      </c>
      <c r="B32" s="6">
        <v>7.4032</v>
      </c>
      <c r="C32" s="6">
        <v>0.1515</v>
      </c>
      <c r="D32" s="6">
        <v>236.28899999999999</v>
      </c>
      <c r="E32" s="7">
        <v>0.1515</v>
      </c>
      <c r="G32">
        <f t="shared" si="1"/>
        <v>1559.6633663366335</v>
      </c>
      <c r="H32">
        <f t="shared" si="2"/>
        <v>1</v>
      </c>
    </row>
    <row r="33" spans="1:8" x14ac:dyDescent="0.3">
      <c r="A33" s="5">
        <v>43841.458333333336</v>
      </c>
      <c r="B33" s="6">
        <v>9.4472000000000005</v>
      </c>
      <c r="C33" s="6">
        <v>0.1515</v>
      </c>
      <c r="D33" s="6">
        <v>262.19799999999998</v>
      </c>
      <c r="E33" s="7">
        <v>0.1515</v>
      </c>
      <c r="G33">
        <f t="shared" si="1"/>
        <v>1730.6798679867986</v>
      </c>
      <c r="H33">
        <f t="shared" si="2"/>
        <v>1</v>
      </c>
    </row>
    <row r="34" spans="1:8" x14ac:dyDescent="0.3">
      <c r="A34" s="5">
        <v>43841.5</v>
      </c>
      <c r="B34" s="6">
        <v>9.5098000000000003</v>
      </c>
      <c r="C34" s="6">
        <v>0.1515</v>
      </c>
      <c r="D34" s="6">
        <v>260.151589</v>
      </c>
      <c r="E34" s="7">
        <v>0.1515</v>
      </c>
      <c r="G34">
        <f t="shared" si="1"/>
        <v>1717.172204620462</v>
      </c>
      <c r="H34">
        <f t="shared" si="2"/>
        <v>1</v>
      </c>
    </row>
    <row r="35" spans="1:8" x14ac:dyDescent="0.3">
      <c r="A35" s="5">
        <v>43841.541666666664</v>
      </c>
      <c r="B35" s="6">
        <v>9.7650000000000006</v>
      </c>
      <c r="C35" s="6">
        <v>0.1515</v>
      </c>
      <c r="D35" s="6">
        <v>230.15155153699999</v>
      </c>
      <c r="E35" s="7">
        <v>0.1515</v>
      </c>
      <c r="G35">
        <f t="shared" si="1"/>
        <v>1519.1521553597358</v>
      </c>
      <c r="H35">
        <f t="shared" si="2"/>
        <v>1</v>
      </c>
    </row>
    <row r="36" spans="1:8" x14ac:dyDescent="0.3">
      <c r="A36" s="5">
        <v>43841.583333333336</v>
      </c>
      <c r="B36" s="6">
        <v>9.6797000000000004</v>
      </c>
      <c r="C36" s="6">
        <v>0.1515</v>
      </c>
      <c r="D36" s="6">
        <v>172.416</v>
      </c>
      <c r="E36" s="7">
        <v>0.1515</v>
      </c>
      <c r="G36">
        <f t="shared" si="1"/>
        <v>1138.0594059405942</v>
      </c>
      <c r="H36">
        <f t="shared" si="2"/>
        <v>1</v>
      </c>
    </row>
    <row r="37" spans="1:8" x14ac:dyDescent="0.3">
      <c r="A37" s="5">
        <v>43841.625</v>
      </c>
      <c r="B37" s="6">
        <v>10.6648</v>
      </c>
      <c r="C37" s="6">
        <v>0.1515</v>
      </c>
      <c r="D37" s="6">
        <v>14.587899999999999</v>
      </c>
      <c r="E37" s="7">
        <v>0.1515</v>
      </c>
      <c r="G37">
        <f t="shared" si="1"/>
        <v>96.28976897689769</v>
      </c>
      <c r="H37">
        <f t="shared" si="2"/>
        <v>1</v>
      </c>
    </row>
    <row r="38" spans="1:8" x14ac:dyDescent="0.3">
      <c r="A38" s="5">
        <v>43841.666666666664</v>
      </c>
      <c r="B38" s="6">
        <v>11.2035</v>
      </c>
      <c r="C38" s="6">
        <v>0.1515</v>
      </c>
      <c r="D38" s="6">
        <v>5.1201400000000001</v>
      </c>
      <c r="E38" s="7">
        <v>0.1515</v>
      </c>
      <c r="G38">
        <f t="shared" si="1"/>
        <v>33.796303630363035</v>
      </c>
      <c r="H38">
        <f t="shared" si="2"/>
        <v>1</v>
      </c>
    </row>
    <row r="39" spans="1:8" x14ac:dyDescent="0.3">
      <c r="A39" s="5">
        <v>43842.291666666664</v>
      </c>
      <c r="B39" s="6">
        <v>1.9519</v>
      </c>
      <c r="C39" s="6">
        <v>5.38</v>
      </c>
      <c r="D39" s="6">
        <v>0</v>
      </c>
      <c r="E39" s="7">
        <v>0</v>
      </c>
      <c r="G39">
        <f t="shared" si="1"/>
        <v>0</v>
      </c>
      <c r="H39">
        <f t="shared" si="2"/>
        <v>0</v>
      </c>
    </row>
    <row r="40" spans="1:8" x14ac:dyDescent="0.3">
      <c r="A40" s="5">
        <v>43842.333333333336</v>
      </c>
      <c r="B40" s="6">
        <v>1.9350000000000001</v>
      </c>
      <c r="C40" s="6">
        <v>49.28</v>
      </c>
      <c r="D40" s="6">
        <v>43.752200000000002</v>
      </c>
      <c r="E40" s="6">
        <v>43.752200000000002</v>
      </c>
      <c r="G40">
        <f t="shared" si="1"/>
        <v>0.88782873376623384</v>
      </c>
      <c r="H40">
        <f t="shared" si="2"/>
        <v>0.88782873376623384</v>
      </c>
    </row>
    <row r="41" spans="1:8" x14ac:dyDescent="0.3">
      <c r="A41" s="5">
        <v>43842.375</v>
      </c>
      <c r="B41" s="6">
        <v>1.7024999999999999</v>
      </c>
      <c r="C41" s="6">
        <v>110.99000000000001</v>
      </c>
      <c r="D41" s="6">
        <v>70.557500000000005</v>
      </c>
      <c r="E41" s="6">
        <v>70.557500000000005</v>
      </c>
      <c r="G41">
        <f t="shared" si="1"/>
        <v>0.6357104243625552</v>
      </c>
      <c r="H41">
        <f t="shared" si="2"/>
        <v>0.6357104243625552</v>
      </c>
    </row>
    <row r="42" spans="1:8" x14ac:dyDescent="0.3">
      <c r="A42" s="5">
        <v>43842.416666666664</v>
      </c>
      <c r="B42" s="6">
        <v>1.3652</v>
      </c>
      <c r="C42" s="6">
        <v>165.69</v>
      </c>
      <c r="D42" s="6">
        <v>64.217100000000002</v>
      </c>
      <c r="E42" s="6">
        <v>64.217100000000002</v>
      </c>
      <c r="G42">
        <f t="shared" si="1"/>
        <v>0.38757378236465689</v>
      </c>
      <c r="H42">
        <f t="shared" si="2"/>
        <v>0.38757378236465689</v>
      </c>
    </row>
    <row r="43" spans="1:8" x14ac:dyDescent="0.3">
      <c r="A43" s="5">
        <v>43842.458333333336</v>
      </c>
      <c r="B43" s="6">
        <v>1.2451000000000001</v>
      </c>
      <c r="C43" s="6">
        <v>166.57</v>
      </c>
      <c r="D43" s="6">
        <v>233.126</v>
      </c>
      <c r="E43" s="6">
        <v>233.126</v>
      </c>
      <c r="G43">
        <f t="shared" si="1"/>
        <v>1.399567749294591</v>
      </c>
      <c r="H43">
        <f t="shared" si="2"/>
        <v>1.399567749294591</v>
      </c>
    </row>
    <row r="44" spans="1:8" x14ac:dyDescent="0.3">
      <c r="A44" s="5">
        <v>43842.5</v>
      </c>
      <c r="B44" s="6">
        <v>1.0108999999999999</v>
      </c>
      <c r="C44" s="6">
        <v>154.66</v>
      </c>
      <c r="D44" s="6">
        <v>231.88800000000001</v>
      </c>
      <c r="E44" s="6">
        <v>231.88800000000001</v>
      </c>
      <c r="G44">
        <f t="shared" si="1"/>
        <v>1.499340488814173</v>
      </c>
      <c r="H44">
        <f t="shared" si="2"/>
        <v>1.499340488814173</v>
      </c>
    </row>
    <row r="45" spans="1:8" x14ac:dyDescent="0.3">
      <c r="A45" s="5">
        <v>43842.541666666664</v>
      </c>
      <c r="B45" s="6">
        <v>0.96309999999999996</v>
      </c>
      <c r="C45" s="6">
        <v>162.81</v>
      </c>
      <c r="D45" s="6">
        <v>208.351</v>
      </c>
      <c r="E45" s="6">
        <v>208.351</v>
      </c>
      <c r="G45">
        <f t="shared" si="1"/>
        <v>1.2797186904981266</v>
      </c>
      <c r="H45">
        <f t="shared" si="2"/>
        <v>1.2797186904981266</v>
      </c>
    </row>
    <row r="46" spans="1:8" x14ac:dyDescent="0.3">
      <c r="A46" s="5">
        <v>43842.583333333336</v>
      </c>
      <c r="B46" s="6">
        <v>0.77459999999999996</v>
      </c>
      <c r="C46" s="6">
        <v>68.210000000000008</v>
      </c>
      <c r="D46" s="6">
        <v>158.655</v>
      </c>
      <c r="E46" s="6">
        <v>158.655</v>
      </c>
      <c r="G46">
        <f t="shared" si="1"/>
        <v>2.3259785955138539</v>
      </c>
      <c r="H46">
        <f t="shared" si="2"/>
        <v>2.3259785955138539</v>
      </c>
    </row>
    <row r="47" spans="1:8" x14ac:dyDescent="0.3">
      <c r="A47" s="5">
        <v>43842.625</v>
      </c>
      <c r="B47" s="6">
        <v>0.59060000000000001</v>
      </c>
      <c r="C47" s="6">
        <v>30.31</v>
      </c>
      <c r="D47" s="6">
        <v>9.3784399999999994</v>
      </c>
      <c r="E47" s="6">
        <v>9.3784399999999994</v>
      </c>
      <c r="G47">
        <f t="shared" si="1"/>
        <v>0.309417354008578</v>
      </c>
      <c r="H47">
        <f t="shared" si="2"/>
        <v>0.309417354008578</v>
      </c>
    </row>
    <row r="48" spans="1:8" x14ac:dyDescent="0.3">
      <c r="A48" s="5">
        <v>43842.666666666664</v>
      </c>
      <c r="B48" s="6">
        <v>0.52610000000000001</v>
      </c>
      <c r="C48" s="6">
        <v>13.010000000000002</v>
      </c>
      <c r="D48" s="6">
        <v>6.5240299999999998</v>
      </c>
      <c r="E48" s="6">
        <v>6.5240299999999998</v>
      </c>
      <c r="G48">
        <f t="shared" si="1"/>
        <v>0.50146272098385847</v>
      </c>
      <c r="H48">
        <f t="shared" si="2"/>
        <v>0.50146272098385847</v>
      </c>
    </row>
    <row r="49" spans="3:5" x14ac:dyDescent="0.3">
      <c r="C49" s="9">
        <f>SUM(C2:C48)</f>
        <v>2346.9920515799995</v>
      </c>
      <c r="D49" s="9">
        <f t="shared" ref="D49:E49" si="3">SUM(D2:D48)</f>
        <v>5288.2165264369987</v>
      </c>
      <c r="E49" s="9">
        <f t="shared" si="3"/>
        <v>3240.3452028999995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3EC2-D8EE-409B-AEAF-37509E0F38C2}">
  <dimension ref="A1:P263"/>
  <sheetViews>
    <sheetView topLeftCell="D1" workbookViewId="0">
      <selection activeCell="P2" sqref="P2"/>
    </sheetView>
  </sheetViews>
  <sheetFormatPr defaultRowHeight="14.4" x14ac:dyDescent="0.3"/>
  <cols>
    <col min="1" max="1" width="15.44140625" bestFit="1" customWidth="1"/>
    <col min="2" max="2" width="18.109375" bestFit="1" customWidth="1"/>
    <col min="5" max="5" width="9.109375" bestFit="1" customWidth="1"/>
    <col min="7" max="7" width="11.33203125" bestFit="1" customWidth="1"/>
    <col min="8" max="8" width="15.44140625" bestFit="1" customWidth="1"/>
    <col min="9" max="9" width="18.109375" bestFit="1" customWidth="1"/>
    <col min="10" max="10" width="19.6640625" bestFit="1" customWidth="1"/>
    <col min="11" max="11" width="22.33203125" bestFit="1" customWidth="1"/>
    <col min="12" max="12" width="23.88671875" bestFit="1" customWidth="1"/>
    <col min="13" max="14" width="12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  <c r="O1" s="4" t="s">
        <v>13</v>
      </c>
      <c r="P1" s="4" t="s">
        <v>14</v>
      </c>
    </row>
    <row r="2" spans="1:16" x14ac:dyDescent="0.3">
      <c r="A2" s="5">
        <v>43864.291666666664</v>
      </c>
      <c r="B2" s="6">
        <v>38.705500000000001</v>
      </c>
      <c r="C2" s="6">
        <v>0.1515</v>
      </c>
      <c r="D2" s="6">
        <v>10.8796</v>
      </c>
      <c r="E2" s="7">
        <v>0.1515</v>
      </c>
      <c r="F2" s="7">
        <v>261</v>
      </c>
      <c r="G2">
        <f>D2/C2</f>
        <v>71.812541254125421</v>
      </c>
      <c r="H2">
        <f>E2/C2</f>
        <v>1</v>
      </c>
      <c r="I2" s="8">
        <f>AVERAGE(G2:G262)</f>
        <v>928.93963855695904</v>
      </c>
      <c r="J2" s="8">
        <f>_xlfn.STDEV.S(G2:G262)</f>
        <v>617.64135026331974</v>
      </c>
      <c r="K2" s="8">
        <f>AVERAGE(H1:H262)</f>
        <v>1</v>
      </c>
      <c r="L2" s="8">
        <f>_xlfn.STDEV.S(H2:H262)</f>
        <v>0</v>
      </c>
      <c r="M2">
        <f>TTEST(G2:G262,H2:H262,1,2)</f>
        <v>7.0036742534254132E-88</v>
      </c>
      <c r="N2">
        <f>TTEST(G2:G262,H2:H262,1,3)</f>
        <v>4.4864499494968872E-69</v>
      </c>
      <c r="O2">
        <f>(I2-K2)/((J2+L2)/F2)^(1/2)</f>
        <v>603.21453619244949</v>
      </c>
      <c r="P2">
        <f>TINV(0.05,F2-2)</f>
        <v>1.9691655563583994</v>
      </c>
    </row>
    <row r="3" spans="1:16" x14ac:dyDescent="0.3">
      <c r="A3" s="5">
        <v>43864.333333333336</v>
      </c>
      <c r="B3" s="6">
        <v>37.375</v>
      </c>
      <c r="C3" s="6">
        <v>0.1515</v>
      </c>
      <c r="D3" s="6">
        <v>90.798699999999997</v>
      </c>
      <c r="E3" s="7">
        <v>0.1515</v>
      </c>
      <c r="G3">
        <f t="shared" ref="G3:G66" si="0">D3/C3</f>
        <v>599.33135313531352</v>
      </c>
      <c r="H3">
        <f t="shared" ref="H3:H66" si="1">E3/C3</f>
        <v>1</v>
      </c>
    </row>
    <row r="4" spans="1:16" x14ac:dyDescent="0.3">
      <c r="A4" s="5">
        <v>43864.375</v>
      </c>
      <c r="B4" s="6">
        <v>44.112000000000002</v>
      </c>
      <c r="C4" s="6">
        <v>0.1515</v>
      </c>
      <c r="D4" s="6">
        <v>152.464</v>
      </c>
      <c r="E4" s="7">
        <v>0.1515</v>
      </c>
      <c r="G4">
        <f t="shared" si="0"/>
        <v>1006.3630363036303</v>
      </c>
      <c r="H4">
        <f t="shared" si="1"/>
        <v>1</v>
      </c>
    </row>
    <row r="5" spans="1:16" x14ac:dyDescent="0.3">
      <c r="A5" s="5">
        <v>43864.416666666664</v>
      </c>
      <c r="B5" s="6">
        <v>44.778799999999997</v>
      </c>
      <c r="C5" s="6">
        <v>0.1515</v>
      </c>
      <c r="D5" s="6">
        <v>210.571</v>
      </c>
      <c r="E5" s="7">
        <v>0.1515</v>
      </c>
      <c r="G5">
        <f t="shared" si="0"/>
        <v>1389.9075907590759</v>
      </c>
      <c r="H5">
        <f t="shared" si="1"/>
        <v>1</v>
      </c>
    </row>
    <row r="6" spans="1:16" x14ac:dyDescent="0.3">
      <c r="A6" s="5">
        <v>43864.458333333336</v>
      </c>
      <c r="B6" s="6">
        <v>47.885199999999998</v>
      </c>
      <c r="C6" s="6">
        <v>0.1515</v>
      </c>
      <c r="D6" s="6">
        <v>129.42500000000001</v>
      </c>
      <c r="E6" s="7">
        <v>0.1515</v>
      </c>
      <c r="G6">
        <f t="shared" si="0"/>
        <v>854.29042904290441</v>
      </c>
      <c r="H6">
        <f t="shared" si="1"/>
        <v>1</v>
      </c>
    </row>
    <row r="7" spans="1:16" x14ac:dyDescent="0.3">
      <c r="A7" s="5">
        <v>43864.5</v>
      </c>
      <c r="B7" s="6">
        <v>45.212800000000001</v>
      </c>
      <c r="C7" s="6">
        <v>0.1515</v>
      </c>
      <c r="D7" s="6">
        <v>138.22300000000001</v>
      </c>
      <c r="E7" s="7">
        <v>0.1515</v>
      </c>
      <c r="G7">
        <f t="shared" si="0"/>
        <v>912.36303630363045</v>
      </c>
      <c r="H7">
        <f t="shared" si="1"/>
        <v>1</v>
      </c>
    </row>
    <row r="8" spans="1:16" x14ac:dyDescent="0.3">
      <c r="A8" s="5">
        <v>43864.541666666664</v>
      </c>
      <c r="B8" s="6">
        <v>44.651800000000001</v>
      </c>
      <c r="C8" s="6">
        <v>0.1515</v>
      </c>
      <c r="D8" s="6">
        <v>208.62100000000001</v>
      </c>
      <c r="E8" s="7">
        <v>0.1515</v>
      </c>
      <c r="G8">
        <f t="shared" si="0"/>
        <v>1377.0363036303631</v>
      </c>
      <c r="H8">
        <f t="shared" si="1"/>
        <v>1</v>
      </c>
    </row>
    <row r="9" spans="1:16" x14ac:dyDescent="0.3">
      <c r="A9" s="5">
        <v>43864.583333333336</v>
      </c>
      <c r="B9" s="6">
        <v>44.716700000000003</v>
      </c>
      <c r="C9" s="6">
        <v>0.1515</v>
      </c>
      <c r="D9" s="6">
        <v>166.554</v>
      </c>
      <c r="E9" s="7">
        <v>0.1515</v>
      </c>
      <c r="G9">
        <f t="shared" si="0"/>
        <v>1099.3663366336634</v>
      </c>
      <c r="H9">
        <f t="shared" si="1"/>
        <v>1</v>
      </c>
    </row>
    <row r="10" spans="1:16" x14ac:dyDescent="0.3">
      <c r="A10" s="5">
        <v>43864.625</v>
      </c>
      <c r="B10" s="6">
        <v>45.924199999999999</v>
      </c>
      <c r="C10" s="6">
        <v>0.1515</v>
      </c>
      <c r="D10" s="6">
        <v>92.891999999999996</v>
      </c>
      <c r="E10" s="7">
        <v>0.1515</v>
      </c>
      <c r="G10">
        <f t="shared" si="0"/>
        <v>613.14851485148517</v>
      </c>
      <c r="H10">
        <f t="shared" si="1"/>
        <v>1</v>
      </c>
    </row>
    <row r="11" spans="1:16" x14ac:dyDescent="0.3">
      <c r="A11" s="5">
        <v>43864.666666666664</v>
      </c>
      <c r="B11" s="6">
        <v>46.847200000000001</v>
      </c>
      <c r="C11" s="6">
        <v>0.1515</v>
      </c>
      <c r="D11" s="6">
        <v>30.5276</v>
      </c>
      <c r="E11" s="7">
        <v>0.1515</v>
      </c>
      <c r="G11">
        <f t="shared" si="0"/>
        <v>201.5023102310231</v>
      </c>
      <c r="H11">
        <f t="shared" si="1"/>
        <v>1</v>
      </c>
    </row>
    <row r="12" spans="1:16" x14ac:dyDescent="0.3">
      <c r="A12" s="5">
        <v>43865.291666666664</v>
      </c>
      <c r="B12" s="6">
        <v>47.776699999999998</v>
      </c>
      <c r="C12" s="6">
        <v>0.1515</v>
      </c>
      <c r="D12" s="6">
        <v>17.038399999999999</v>
      </c>
      <c r="E12" s="7">
        <v>0.1515</v>
      </c>
      <c r="G12">
        <f t="shared" si="0"/>
        <v>112.46468646864686</v>
      </c>
      <c r="H12">
        <f t="shared" si="1"/>
        <v>1</v>
      </c>
    </row>
    <row r="13" spans="1:16" x14ac:dyDescent="0.3">
      <c r="A13" s="5">
        <v>43865.333333333336</v>
      </c>
      <c r="B13" s="6">
        <v>47.539000000000001</v>
      </c>
      <c r="C13" s="6">
        <v>0.1515</v>
      </c>
      <c r="D13" s="6">
        <v>109.02500000000001</v>
      </c>
      <c r="E13" s="7">
        <v>0.1515</v>
      </c>
      <c r="G13">
        <f t="shared" si="0"/>
        <v>719.63696369636966</v>
      </c>
      <c r="H13">
        <f t="shared" si="1"/>
        <v>1</v>
      </c>
    </row>
    <row r="14" spans="1:16" x14ac:dyDescent="0.3">
      <c r="A14" s="5">
        <v>43865.375</v>
      </c>
      <c r="B14" s="6">
        <v>48.044499999999999</v>
      </c>
      <c r="C14" s="6">
        <v>0.1515</v>
      </c>
      <c r="D14" s="6">
        <v>190.39400000000001</v>
      </c>
      <c r="E14" s="7">
        <v>0.1515</v>
      </c>
      <c r="G14">
        <f t="shared" si="0"/>
        <v>1256.7260726072609</v>
      </c>
      <c r="H14">
        <f t="shared" si="1"/>
        <v>1</v>
      </c>
    </row>
    <row r="15" spans="1:16" x14ac:dyDescent="0.3">
      <c r="A15" s="5">
        <v>43865.416666666664</v>
      </c>
      <c r="B15" s="6">
        <v>49.438000000000002</v>
      </c>
      <c r="C15" s="6">
        <v>0.1515</v>
      </c>
      <c r="D15" s="6">
        <v>223.38</v>
      </c>
      <c r="E15" s="7">
        <v>0.1515</v>
      </c>
      <c r="G15">
        <f t="shared" si="0"/>
        <v>1474.4554455445545</v>
      </c>
      <c r="H15">
        <f t="shared" si="1"/>
        <v>1</v>
      </c>
    </row>
    <row r="16" spans="1:16" x14ac:dyDescent="0.3">
      <c r="A16" s="5">
        <v>43865.458333333336</v>
      </c>
      <c r="B16" s="6">
        <v>48.124299999999998</v>
      </c>
      <c r="C16" s="6">
        <v>0.1515</v>
      </c>
      <c r="D16" s="6">
        <v>253.428</v>
      </c>
      <c r="E16" s="7">
        <v>0.1515</v>
      </c>
      <c r="G16">
        <f t="shared" si="0"/>
        <v>1672.7920792079208</v>
      </c>
      <c r="H16">
        <f t="shared" si="1"/>
        <v>1</v>
      </c>
    </row>
    <row r="17" spans="1:8" x14ac:dyDescent="0.3">
      <c r="A17" s="5">
        <v>43865.5</v>
      </c>
      <c r="B17" s="6">
        <v>47.347200000000001</v>
      </c>
      <c r="C17" s="6">
        <v>0.1515</v>
      </c>
      <c r="D17" s="6">
        <v>274.53399999999999</v>
      </c>
      <c r="E17" s="7">
        <v>0.1515</v>
      </c>
      <c r="G17">
        <f t="shared" si="0"/>
        <v>1812.1056105610562</v>
      </c>
      <c r="H17">
        <f t="shared" si="1"/>
        <v>1</v>
      </c>
    </row>
    <row r="18" spans="1:8" x14ac:dyDescent="0.3">
      <c r="A18" s="5">
        <v>43865.541666666664</v>
      </c>
      <c r="B18" s="6">
        <v>46.612000000000002</v>
      </c>
      <c r="C18" s="6">
        <v>0.1515</v>
      </c>
      <c r="D18" s="6">
        <v>247.85</v>
      </c>
      <c r="E18" s="7">
        <v>0.1515</v>
      </c>
      <c r="G18">
        <f t="shared" si="0"/>
        <v>1635.973597359736</v>
      </c>
      <c r="H18">
        <f t="shared" si="1"/>
        <v>1</v>
      </c>
    </row>
    <row r="19" spans="1:8" x14ac:dyDescent="0.3">
      <c r="A19" s="5">
        <v>43865.583333333336</v>
      </c>
      <c r="B19" s="6">
        <v>46.509700000000002</v>
      </c>
      <c r="C19" s="6">
        <v>0.1515</v>
      </c>
      <c r="D19" s="6">
        <v>143.16999999999999</v>
      </c>
      <c r="E19" s="7">
        <v>0.1515</v>
      </c>
      <c r="G19">
        <f t="shared" si="0"/>
        <v>945.01650165016497</v>
      </c>
      <c r="H19">
        <f t="shared" si="1"/>
        <v>1</v>
      </c>
    </row>
    <row r="20" spans="1:8" x14ac:dyDescent="0.3">
      <c r="A20" s="5">
        <v>43865.625</v>
      </c>
      <c r="B20" s="6">
        <v>46.369799999999998</v>
      </c>
      <c r="C20" s="6">
        <v>0.1515</v>
      </c>
      <c r="D20" s="6">
        <v>45.848399999999998</v>
      </c>
      <c r="E20" s="7">
        <v>0.1515</v>
      </c>
      <c r="G20">
        <f t="shared" si="0"/>
        <v>302.62970297029705</v>
      </c>
      <c r="H20">
        <f t="shared" si="1"/>
        <v>1</v>
      </c>
    </row>
    <row r="21" spans="1:8" x14ac:dyDescent="0.3">
      <c r="A21" s="5">
        <v>43865.666666666664</v>
      </c>
      <c r="B21" s="6">
        <v>45.955300000000001</v>
      </c>
      <c r="C21" s="6">
        <v>0.1515</v>
      </c>
      <c r="D21" s="6">
        <v>23.729099999999999</v>
      </c>
      <c r="E21" s="7">
        <v>0.1515</v>
      </c>
      <c r="G21">
        <f t="shared" si="0"/>
        <v>156.62772277227722</v>
      </c>
      <c r="H21">
        <f t="shared" si="1"/>
        <v>1</v>
      </c>
    </row>
    <row r="22" spans="1:8" x14ac:dyDescent="0.3">
      <c r="A22" s="5">
        <v>43866.291666666664</v>
      </c>
      <c r="B22" s="6">
        <v>43.302500000000002</v>
      </c>
      <c r="C22" s="6">
        <v>0.1515</v>
      </c>
      <c r="D22" s="6">
        <v>10.5496</v>
      </c>
      <c r="E22" s="7">
        <v>0.1515</v>
      </c>
      <c r="G22">
        <f t="shared" si="0"/>
        <v>69.634323432343237</v>
      </c>
      <c r="H22">
        <f t="shared" si="1"/>
        <v>1</v>
      </c>
    </row>
    <row r="23" spans="1:8" x14ac:dyDescent="0.3">
      <c r="A23" s="5">
        <v>43866.333333333336</v>
      </c>
      <c r="B23" s="6">
        <v>43.056800000000003</v>
      </c>
      <c r="C23" s="6">
        <v>0.1515</v>
      </c>
      <c r="D23" s="6">
        <v>114.604</v>
      </c>
      <c r="E23" s="7">
        <v>0.1515</v>
      </c>
      <c r="G23">
        <f t="shared" si="0"/>
        <v>756.46204620462049</v>
      </c>
      <c r="H23">
        <f t="shared" si="1"/>
        <v>1</v>
      </c>
    </row>
    <row r="24" spans="1:8" x14ac:dyDescent="0.3">
      <c r="A24" s="5">
        <v>43866.375</v>
      </c>
      <c r="B24" s="6">
        <v>42.558300000000003</v>
      </c>
      <c r="C24" s="6">
        <v>0.1515</v>
      </c>
      <c r="D24" s="6">
        <v>194.255</v>
      </c>
      <c r="E24" s="7">
        <v>0.1515</v>
      </c>
      <c r="G24">
        <f t="shared" si="0"/>
        <v>1282.2112211221122</v>
      </c>
      <c r="H24">
        <f t="shared" si="1"/>
        <v>1</v>
      </c>
    </row>
    <row r="25" spans="1:8" x14ac:dyDescent="0.3">
      <c r="A25" s="5">
        <v>43866.416666666664</v>
      </c>
      <c r="B25" s="6">
        <v>41.893000000000001</v>
      </c>
      <c r="C25" s="6">
        <v>0.1515</v>
      </c>
      <c r="D25" s="6">
        <v>247.71</v>
      </c>
      <c r="E25" s="7">
        <v>0.1515</v>
      </c>
      <c r="G25">
        <f t="shared" si="0"/>
        <v>1635.0495049504952</v>
      </c>
      <c r="H25">
        <f t="shared" si="1"/>
        <v>1</v>
      </c>
    </row>
    <row r="26" spans="1:8" x14ac:dyDescent="0.3">
      <c r="A26" s="5">
        <v>43866.458333333336</v>
      </c>
      <c r="B26" s="6">
        <v>41.4377</v>
      </c>
      <c r="C26" s="6">
        <v>0.1515</v>
      </c>
      <c r="D26" s="6">
        <v>275.286</v>
      </c>
      <c r="E26" s="7">
        <v>0.1515</v>
      </c>
      <c r="G26">
        <f t="shared" si="0"/>
        <v>1817.0693069306931</v>
      </c>
      <c r="H26">
        <f t="shared" si="1"/>
        <v>1</v>
      </c>
    </row>
    <row r="27" spans="1:8" x14ac:dyDescent="0.3">
      <c r="A27" s="5">
        <v>43866.5</v>
      </c>
      <c r="B27" s="6">
        <v>41.0045</v>
      </c>
      <c r="C27" s="6">
        <v>0.1515</v>
      </c>
      <c r="D27" s="6">
        <v>277.50799999999998</v>
      </c>
      <c r="E27" s="7">
        <v>0.1515</v>
      </c>
      <c r="G27">
        <f t="shared" si="0"/>
        <v>1831.7359735973596</v>
      </c>
      <c r="H27">
        <f t="shared" si="1"/>
        <v>1</v>
      </c>
    </row>
    <row r="28" spans="1:8" x14ac:dyDescent="0.3">
      <c r="A28" s="5">
        <v>43866.541666666664</v>
      </c>
      <c r="B28" s="6">
        <v>39.804200000000002</v>
      </c>
      <c r="C28" s="6">
        <v>0.1515</v>
      </c>
      <c r="D28" s="6">
        <v>252.91300000000001</v>
      </c>
      <c r="E28" s="7">
        <v>0.1515</v>
      </c>
      <c r="G28">
        <f t="shared" si="0"/>
        <v>1669.3927392739274</v>
      </c>
      <c r="H28">
        <f t="shared" si="1"/>
        <v>1</v>
      </c>
    </row>
    <row r="29" spans="1:8" x14ac:dyDescent="0.3">
      <c r="A29" s="5">
        <v>43866.583333333336</v>
      </c>
      <c r="B29" s="6">
        <v>39.57</v>
      </c>
      <c r="C29" s="6">
        <v>0.1515</v>
      </c>
      <c r="D29" s="6">
        <v>201.37</v>
      </c>
      <c r="E29" s="7">
        <v>0.1515</v>
      </c>
      <c r="G29">
        <f t="shared" si="0"/>
        <v>1329.1749174917493</v>
      </c>
      <c r="H29">
        <f t="shared" si="1"/>
        <v>1</v>
      </c>
    </row>
    <row r="30" spans="1:8" x14ac:dyDescent="0.3">
      <c r="A30" s="5">
        <v>43866.625</v>
      </c>
      <c r="B30" s="6">
        <v>39.502800000000001</v>
      </c>
      <c r="C30" s="6">
        <v>0.1515</v>
      </c>
      <c r="D30" s="6">
        <v>126.979</v>
      </c>
      <c r="E30" s="7">
        <v>0.1515</v>
      </c>
      <c r="G30">
        <f t="shared" si="0"/>
        <v>838.1452145214522</v>
      </c>
      <c r="H30">
        <f t="shared" si="1"/>
        <v>1</v>
      </c>
    </row>
    <row r="31" spans="1:8" x14ac:dyDescent="0.3">
      <c r="A31" s="5">
        <v>43866.666666666664</v>
      </c>
      <c r="B31" s="6">
        <v>39.387500000000003</v>
      </c>
      <c r="C31" s="6">
        <v>0.1515</v>
      </c>
      <c r="D31" s="6">
        <v>41.532800000000002</v>
      </c>
      <c r="E31" s="7">
        <v>0.1515</v>
      </c>
      <c r="G31">
        <f t="shared" si="0"/>
        <v>274.14389438943897</v>
      </c>
      <c r="H31">
        <f t="shared" si="1"/>
        <v>1</v>
      </c>
    </row>
    <row r="32" spans="1:8" x14ac:dyDescent="0.3">
      <c r="A32" s="5">
        <v>43867.291666666664</v>
      </c>
      <c r="B32" s="6">
        <v>37.222499999999997</v>
      </c>
      <c r="C32" s="6">
        <v>0.1515</v>
      </c>
      <c r="D32" s="6">
        <v>17.788900000000002</v>
      </c>
      <c r="E32" s="7">
        <v>0.1515</v>
      </c>
      <c r="G32">
        <f t="shared" si="0"/>
        <v>117.41848184818484</v>
      </c>
      <c r="H32">
        <f t="shared" si="1"/>
        <v>1</v>
      </c>
    </row>
    <row r="33" spans="1:8" x14ac:dyDescent="0.3">
      <c r="A33" s="5">
        <v>43867.333333333336</v>
      </c>
      <c r="B33" s="6">
        <v>37.002299999999998</v>
      </c>
      <c r="C33" s="6">
        <v>0.1515</v>
      </c>
      <c r="D33" s="6">
        <v>106.256</v>
      </c>
      <c r="E33" s="7">
        <v>0.1515</v>
      </c>
      <c r="G33">
        <f t="shared" si="0"/>
        <v>701.35973597359737</v>
      </c>
      <c r="H33">
        <f t="shared" si="1"/>
        <v>1</v>
      </c>
    </row>
    <row r="34" spans="1:8" x14ac:dyDescent="0.3">
      <c r="A34" s="5">
        <v>43867.375</v>
      </c>
      <c r="B34" s="6">
        <v>36.713000000000001</v>
      </c>
      <c r="C34" s="6">
        <v>0.1515</v>
      </c>
      <c r="D34" s="6">
        <v>183.97300000000001</v>
      </c>
      <c r="E34" s="7">
        <v>0.1515</v>
      </c>
      <c r="G34">
        <f t="shared" si="0"/>
        <v>1214.3432343234324</v>
      </c>
      <c r="H34">
        <f t="shared" si="1"/>
        <v>1</v>
      </c>
    </row>
    <row r="35" spans="1:8" x14ac:dyDescent="0.3">
      <c r="A35" s="5">
        <v>43867.416666666664</v>
      </c>
      <c r="B35" s="6">
        <v>36.396500000000003</v>
      </c>
      <c r="C35" s="6">
        <v>0.1515</v>
      </c>
      <c r="D35" s="6">
        <v>234.971</v>
      </c>
      <c r="E35" s="7">
        <v>0.1515</v>
      </c>
      <c r="G35">
        <f t="shared" si="0"/>
        <v>1550.9636963696371</v>
      </c>
      <c r="H35">
        <f t="shared" si="1"/>
        <v>1</v>
      </c>
    </row>
    <row r="36" spans="1:8" x14ac:dyDescent="0.3">
      <c r="A36" s="5">
        <v>43867.458333333336</v>
      </c>
      <c r="B36" s="6">
        <v>35.976500000000001</v>
      </c>
      <c r="C36" s="6">
        <v>0.1515</v>
      </c>
      <c r="D36" s="6">
        <v>214.52099999999999</v>
      </c>
      <c r="E36" s="7">
        <v>0.1515</v>
      </c>
      <c r="G36">
        <f t="shared" si="0"/>
        <v>1415.9801980198019</v>
      </c>
      <c r="H36">
        <f t="shared" si="1"/>
        <v>1</v>
      </c>
    </row>
    <row r="37" spans="1:8" x14ac:dyDescent="0.3">
      <c r="A37" s="5">
        <v>43867.5</v>
      </c>
      <c r="B37" s="6">
        <v>35.9343</v>
      </c>
      <c r="C37" s="6">
        <v>0.1515</v>
      </c>
      <c r="D37" s="6">
        <v>259.31299999999999</v>
      </c>
      <c r="E37" s="7">
        <v>0.1515</v>
      </c>
      <c r="G37">
        <f t="shared" si="0"/>
        <v>1711.6369636963695</v>
      </c>
      <c r="H37">
        <f t="shared" si="1"/>
        <v>1</v>
      </c>
    </row>
    <row r="38" spans="1:8" x14ac:dyDescent="0.3">
      <c r="A38" s="5">
        <v>43867.541666666664</v>
      </c>
      <c r="B38" s="6">
        <v>36.034199999999998</v>
      </c>
      <c r="C38" s="6">
        <v>0.1515</v>
      </c>
      <c r="D38" s="6">
        <v>237.31399999999999</v>
      </c>
      <c r="E38" s="7">
        <v>0.1515</v>
      </c>
      <c r="G38">
        <f t="shared" si="0"/>
        <v>1566.4290429042903</v>
      </c>
      <c r="H38">
        <f t="shared" si="1"/>
        <v>1</v>
      </c>
    </row>
    <row r="39" spans="1:8" x14ac:dyDescent="0.3">
      <c r="A39" s="5">
        <v>43867.583333333336</v>
      </c>
      <c r="B39" s="6">
        <v>35.610700000000001</v>
      </c>
      <c r="C39" s="6">
        <v>0.1515</v>
      </c>
      <c r="D39" s="6">
        <v>191.43899999999999</v>
      </c>
      <c r="E39" s="7">
        <v>0.1515</v>
      </c>
      <c r="G39">
        <f t="shared" si="0"/>
        <v>1263.6237623762377</v>
      </c>
      <c r="H39">
        <f t="shared" si="1"/>
        <v>1</v>
      </c>
    </row>
    <row r="40" spans="1:8" x14ac:dyDescent="0.3">
      <c r="A40" s="5">
        <v>43867.625</v>
      </c>
      <c r="B40" s="6">
        <v>35.430799999999998</v>
      </c>
      <c r="C40" s="6">
        <v>0.1515</v>
      </c>
      <c r="D40" s="6">
        <v>104.39100000000001</v>
      </c>
      <c r="E40" s="7">
        <v>0.1515</v>
      </c>
      <c r="G40">
        <f t="shared" si="0"/>
        <v>689.04950495049513</v>
      </c>
      <c r="H40">
        <f t="shared" si="1"/>
        <v>1</v>
      </c>
    </row>
    <row r="41" spans="1:8" x14ac:dyDescent="0.3">
      <c r="A41" s="5">
        <v>43867.666666666664</v>
      </c>
      <c r="B41" s="6">
        <v>34.898000000000003</v>
      </c>
      <c r="C41" s="6">
        <v>0.1515</v>
      </c>
      <c r="D41" s="6">
        <v>33.088999999999999</v>
      </c>
      <c r="E41" s="7">
        <v>0.1515</v>
      </c>
      <c r="G41">
        <f t="shared" si="0"/>
        <v>218.40924092409242</v>
      </c>
      <c r="H41">
        <f t="shared" si="1"/>
        <v>1</v>
      </c>
    </row>
    <row r="42" spans="1:8" x14ac:dyDescent="0.3">
      <c r="A42" s="5">
        <v>43868.291666666664</v>
      </c>
      <c r="B42" s="6">
        <v>42.881700000000002</v>
      </c>
      <c r="C42" s="6">
        <v>0.1515</v>
      </c>
      <c r="D42" s="6">
        <v>19.950500000000002</v>
      </c>
      <c r="E42" s="7">
        <v>0.1515</v>
      </c>
      <c r="G42">
        <f t="shared" si="0"/>
        <v>131.68646864686471</v>
      </c>
      <c r="H42">
        <f t="shared" si="1"/>
        <v>1</v>
      </c>
    </row>
    <row r="43" spans="1:8" x14ac:dyDescent="0.3">
      <c r="A43" s="5">
        <v>43868.333333333336</v>
      </c>
      <c r="B43" s="6">
        <v>42.376800000000003</v>
      </c>
      <c r="C43" s="6">
        <v>0.1515</v>
      </c>
      <c r="D43" s="6">
        <v>109.31100000000001</v>
      </c>
      <c r="E43" s="7">
        <v>0.1515</v>
      </c>
      <c r="G43">
        <f t="shared" si="0"/>
        <v>721.52475247524762</v>
      </c>
      <c r="H43">
        <f t="shared" si="1"/>
        <v>1</v>
      </c>
    </row>
    <row r="44" spans="1:8" x14ac:dyDescent="0.3">
      <c r="A44" s="5">
        <v>43868.375</v>
      </c>
      <c r="B44" s="6">
        <v>42.5715</v>
      </c>
      <c r="C44" s="6">
        <v>0.1515</v>
      </c>
      <c r="D44" s="6">
        <v>81.596900000000005</v>
      </c>
      <c r="E44" s="7">
        <v>0.1515</v>
      </c>
      <c r="G44">
        <f t="shared" si="0"/>
        <v>538.59339933993408</v>
      </c>
      <c r="H44">
        <f t="shared" si="1"/>
        <v>1</v>
      </c>
    </row>
    <row r="45" spans="1:8" x14ac:dyDescent="0.3">
      <c r="A45" s="5">
        <v>43868.416666666664</v>
      </c>
      <c r="B45" s="6">
        <v>42.701000000000001</v>
      </c>
      <c r="C45" s="6">
        <v>0.1515</v>
      </c>
      <c r="D45" s="6">
        <v>62.094700000000003</v>
      </c>
      <c r="E45" s="7">
        <v>0.1515</v>
      </c>
      <c r="G45">
        <f t="shared" si="0"/>
        <v>409.86600660066011</v>
      </c>
      <c r="H45">
        <f t="shared" si="1"/>
        <v>1</v>
      </c>
    </row>
    <row r="46" spans="1:8" x14ac:dyDescent="0.3">
      <c r="A46" s="5">
        <v>43868.458333333336</v>
      </c>
      <c r="B46" s="6">
        <v>42.937800000000003</v>
      </c>
      <c r="C46" s="6">
        <v>0.1515</v>
      </c>
      <c r="D46" s="6">
        <v>30.835000000000001</v>
      </c>
      <c r="E46" s="7">
        <v>0.1515</v>
      </c>
      <c r="G46">
        <f t="shared" si="0"/>
        <v>203.53135313531354</v>
      </c>
      <c r="H46">
        <f t="shared" si="1"/>
        <v>1</v>
      </c>
    </row>
    <row r="47" spans="1:8" x14ac:dyDescent="0.3">
      <c r="A47" s="5">
        <v>43868.5</v>
      </c>
      <c r="B47" s="6">
        <v>44.3367</v>
      </c>
      <c r="C47" s="6">
        <v>0.1515</v>
      </c>
      <c r="D47" s="6">
        <v>69.768799999999999</v>
      </c>
      <c r="E47" s="7">
        <v>0.1515</v>
      </c>
      <c r="G47">
        <f t="shared" si="0"/>
        <v>460.52013201320131</v>
      </c>
      <c r="H47">
        <f t="shared" si="1"/>
        <v>1</v>
      </c>
    </row>
    <row r="48" spans="1:8" x14ac:dyDescent="0.3">
      <c r="A48" s="5">
        <v>43868.541666666664</v>
      </c>
      <c r="B48" s="6">
        <v>43.353299999999997</v>
      </c>
      <c r="C48" s="6">
        <v>0.1515</v>
      </c>
      <c r="D48" s="6">
        <v>18.866800000000001</v>
      </c>
      <c r="E48" s="7">
        <v>0.1515</v>
      </c>
      <c r="G48">
        <f t="shared" si="0"/>
        <v>124.53333333333335</v>
      </c>
      <c r="H48">
        <f t="shared" si="1"/>
        <v>1</v>
      </c>
    </row>
    <row r="49" spans="1:8" x14ac:dyDescent="0.3">
      <c r="A49" s="5">
        <v>43868.583333333336</v>
      </c>
      <c r="B49" s="6">
        <v>42.287300000000002</v>
      </c>
      <c r="C49" s="6">
        <v>0.1515</v>
      </c>
      <c r="D49" s="6">
        <v>12.120100000000001</v>
      </c>
      <c r="E49" s="7">
        <v>0.1515</v>
      </c>
      <c r="G49">
        <f t="shared" si="0"/>
        <v>80.000660066006603</v>
      </c>
      <c r="H49">
        <f t="shared" si="1"/>
        <v>1</v>
      </c>
    </row>
    <row r="50" spans="1:8" x14ac:dyDescent="0.3">
      <c r="A50" s="5">
        <v>43868.625</v>
      </c>
      <c r="B50" s="6">
        <v>41.611699999999999</v>
      </c>
      <c r="C50" s="6">
        <v>0.1515</v>
      </c>
      <c r="D50" s="6">
        <v>0.28355399999999997</v>
      </c>
      <c r="E50" s="7">
        <v>0.1515</v>
      </c>
      <c r="G50">
        <f t="shared" si="0"/>
        <v>1.8716435643564355</v>
      </c>
      <c r="H50">
        <f t="shared" si="1"/>
        <v>1</v>
      </c>
    </row>
    <row r="51" spans="1:8" x14ac:dyDescent="0.3">
      <c r="A51" s="5">
        <v>43868.666666666664</v>
      </c>
      <c r="B51" s="6">
        <v>39.516300000000001</v>
      </c>
      <c r="C51" s="6">
        <v>0.1515</v>
      </c>
      <c r="D51" s="6">
        <v>9.34</v>
      </c>
      <c r="E51" s="7">
        <v>0.1515</v>
      </c>
      <c r="G51">
        <f t="shared" si="0"/>
        <v>61.650165016501653</v>
      </c>
      <c r="H51">
        <f t="shared" si="1"/>
        <v>1</v>
      </c>
    </row>
    <row r="52" spans="1:8" x14ac:dyDescent="0.3">
      <c r="A52" s="5">
        <v>43869.333333333336</v>
      </c>
      <c r="B52" s="6">
        <v>38.804499999999997</v>
      </c>
      <c r="C52" s="6">
        <v>0.1515</v>
      </c>
      <c r="D52" s="6">
        <v>17.9892</v>
      </c>
      <c r="E52" s="7">
        <v>0.1515</v>
      </c>
      <c r="G52">
        <f t="shared" si="0"/>
        <v>118.74059405940595</v>
      </c>
      <c r="H52">
        <f t="shared" si="1"/>
        <v>1</v>
      </c>
    </row>
    <row r="53" spans="1:8" x14ac:dyDescent="0.3">
      <c r="A53" s="5">
        <v>43869.375</v>
      </c>
      <c r="B53" s="6">
        <v>38.481200000000001</v>
      </c>
      <c r="C53" s="6">
        <v>0.1515</v>
      </c>
      <c r="D53" s="6">
        <v>4.52827</v>
      </c>
      <c r="E53" s="7">
        <v>0.1515</v>
      </c>
      <c r="G53">
        <f t="shared" si="0"/>
        <v>29.88957095709571</v>
      </c>
      <c r="H53">
        <f t="shared" si="1"/>
        <v>1</v>
      </c>
    </row>
    <row r="54" spans="1:8" x14ac:dyDescent="0.3">
      <c r="A54" s="5">
        <v>43869.416666666664</v>
      </c>
      <c r="B54" s="6">
        <v>38.008699999999997</v>
      </c>
      <c r="C54" s="6">
        <v>0.1515</v>
      </c>
      <c r="D54" s="6">
        <v>61.9253</v>
      </c>
      <c r="E54" s="7">
        <v>0.1515</v>
      </c>
      <c r="G54">
        <f t="shared" si="0"/>
        <v>408.74785478547858</v>
      </c>
      <c r="H54">
        <f t="shared" si="1"/>
        <v>1</v>
      </c>
    </row>
    <row r="55" spans="1:8" x14ac:dyDescent="0.3">
      <c r="A55" s="5">
        <v>43869.458333333336</v>
      </c>
      <c r="B55" s="6">
        <v>37.221800000000002</v>
      </c>
      <c r="C55" s="6">
        <v>0.1515</v>
      </c>
      <c r="D55" s="6">
        <v>46.503300000000003</v>
      </c>
      <c r="E55" s="7">
        <v>0.1515</v>
      </c>
      <c r="G55">
        <f t="shared" si="0"/>
        <v>306.95247524752477</v>
      </c>
      <c r="H55">
        <f t="shared" si="1"/>
        <v>1</v>
      </c>
    </row>
    <row r="56" spans="1:8" x14ac:dyDescent="0.3">
      <c r="A56" s="5">
        <v>43869.5</v>
      </c>
      <c r="B56" s="6">
        <v>36.0837</v>
      </c>
      <c r="C56" s="6">
        <v>0.1515</v>
      </c>
      <c r="D56" s="6">
        <v>36.614600000000003</v>
      </c>
      <c r="E56" s="7">
        <v>0.1515</v>
      </c>
      <c r="G56">
        <f t="shared" si="0"/>
        <v>241.6805280528053</v>
      </c>
      <c r="H56">
        <f t="shared" si="1"/>
        <v>1</v>
      </c>
    </row>
    <row r="57" spans="1:8" x14ac:dyDescent="0.3">
      <c r="A57" s="5">
        <v>43869.541666666664</v>
      </c>
      <c r="B57" s="6">
        <v>34.638800000000003</v>
      </c>
      <c r="C57" s="6">
        <v>0.1515</v>
      </c>
      <c r="D57" s="6">
        <v>13.725199999999999</v>
      </c>
      <c r="E57" s="7">
        <v>0.1515</v>
      </c>
      <c r="G57">
        <f t="shared" si="0"/>
        <v>90.595379537953789</v>
      </c>
      <c r="H57">
        <f t="shared" si="1"/>
        <v>1</v>
      </c>
    </row>
    <row r="58" spans="1:8" x14ac:dyDescent="0.3">
      <c r="A58" s="5">
        <v>43869.583333333336</v>
      </c>
      <c r="B58" s="6">
        <v>33.6813</v>
      </c>
      <c r="C58" s="6">
        <v>0.1515</v>
      </c>
      <c r="D58" s="6">
        <v>33.684399999999997</v>
      </c>
      <c r="E58" s="7">
        <v>0.1515</v>
      </c>
      <c r="G58">
        <f t="shared" si="0"/>
        <v>222.33927392739272</v>
      </c>
      <c r="H58">
        <f t="shared" si="1"/>
        <v>1</v>
      </c>
    </row>
    <row r="59" spans="1:8" x14ac:dyDescent="0.3">
      <c r="A59" s="5">
        <v>43869.625</v>
      </c>
      <c r="B59" s="6">
        <v>32.831800000000001</v>
      </c>
      <c r="C59" s="6">
        <v>0.1515</v>
      </c>
      <c r="D59" s="6">
        <v>69.927199999999999</v>
      </c>
      <c r="E59" s="7">
        <v>0.1515</v>
      </c>
      <c r="G59">
        <f t="shared" si="0"/>
        <v>461.56567656765679</v>
      </c>
      <c r="H59">
        <f t="shared" si="1"/>
        <v>1</v>
      </c>
    </row>
    <row r="60" spans="1:8" x14ac:dyDescent="0.3">
      <c r="A60" s="5">
        <v>43869.666666666664</v>
      </c>
      <c r="B60" s="6">
        <v>33.057000000000002</v>
      </c>
      <c r="C60" s="6">
        <v>0.1515</v>
      </c>
      <c r="D60" s="6">
        <v>0.38091399999999997</v>
      </c>
      <c r="E60" s="7">
        <v>0.1515</v>
      </c>
      <c r="G60">
        <f t="shared" si="0"/>
        <v>2.5142838283828381</v>
      </c>
      <c r="H60">
        <f t="shared" si="1"/>
        <v>1</v>
      </c>
    </row>
    <row r="61" spans="1:8" x14ac:dyDescent="0.3">
      <c r="A61" s="5">
        <v>43870.291666666664</v>
      </c>
      <c r="B61" s="6">
        <v>30.973500000000001</v>
      </c>
      <c r="C61" s="6">
        <v>0.1515</v>
      </c>
      <c r="D61" s="6">
        <v>28.556799999999999</v>
      </c>
      <c r="E61" s="7">
        <v>0.1515</v>
      </c>
      <c r="G61">
        <f t="shared" si="0"/>
        <v>188.49372937293728</v>
      </c>
      <c r="H61">
        <f t="shared" si="1"/>
        <v>1</v>
      </c>
    </row>
    <row r="62" spans="1:8" x14ac:dyDescent="0.3">
      <c r="A62" s="5">
        <v>43870.333333333336</v>
      </c>
      <c r="B62" s="6">
        <v>30.821200000000001</v>
      </c>
      <c r="C62" s="6">
        <v>0.1515</v>
      </c>
      <c r="D62" s="6">
        <v>129.09399999999999</v>
      </c>
      <c r="E62" s="7">
        <v>0.1515</v>
      </c>
      <c r="G62">
        <f t="shared" si="0"/>
        <v>852.1056105610561</v>
      </c>
      <c r="H62">
        <f t="shared" si="1"/>
        <v>1</v>
      </c>
    </row>
    <row r="63" spans="1:8" x14ac:dyDescent="0.3">
      <c r="A63" s="5">
        <v>43870.375</v>
      </c>
      <c r="B63" s="6">
        <v>30.22</v>
      </c>
      <c r="C63" s="6">
        <v>0.1515</v>
      </c>
      <c r="D63" s="6">
        <v>210.369</v>
      </c>
      <c r="E63" s="7">
        <v>0.1515</v>
      </c>
      <c r="G63">
        <f t="shared" si="0"/>
        <v>1388.5742574257426</v>
      </c>
      <c r="H63">
        <f t="shared" si="1"/>
        <v>1</v>
      </c>
    </row>
    <row r="64" spans="1:8" x14ac:dyDescent="0.3">
      <c r="A64" s="5">
        <v>43870.416666666664</v>
      </c>
      <c r="B64" s="6">
        <v>30.2837</v>
      </c>
      <c r="C64" s="6">
        <v>0.1515</v>
      </c>
      <c r="D64" s="6">
        <v>262.459</v>
      </c>
      <c r="E64" s="7">
        <v>0.1515</v>
      </c>
      <c r="G64">
        <f t="shared" si="0"/>
        <v>1732.4026402640266</v>
      </c>
      <c r="H64">
        <f t="shared" si="1"/>
        <v>1</v>
      </c>
    </row>
    <row r="65" spans="1:8" x14ac:dyDescent="0.3">
      <c r="A65" s="5">
        <v>43870.458333333336</v>
      </c>
      <c r="B65" s="6">
        <v>30.357700000000001</v>
      </c>
      <c r="C65" s="6">
        <v>0.1515</v>
      </c>
      <c r="D65" s="6">
        <v>288.14299999999997</v>
      </c>
      <c r="E65" s="7">
        <v>0.1515</v>
      </c>
      <c r="G65">
        <f t="shared" si="0"/>
        <v>1901.9339933993399</v>
      </c>
      <c r="H65">
        <f t="shared" si="1"/>
        <v>1</v>
      </c>
    </row>
    <row r="66" spans="1:8" x14ac:dyDescent="0.3">
      <c r="A66" s="5">
        <v>43870.5</v>
      </c>
      <c r="B66" s="6">
        <v>30.341999999999999</v>
      </c>
      <c r="C66" s="6">
        <v>0.1515</v>
      </c>
      <c r="D66" s="6">
        <v>288.08600000000001</v>
      </c>
      <c r="E66" s="7">
        <v>0.1515</v>
      </c>
      <c r="G66">
        <f t="shared" si="0"/>
        <v>1901.5577557755778</v>
      </c>
      <c r="H66">
        <f t="shared" si="1"/>
        <v>1</v>
      </c>
    </row>
    <row r="67" spans="1:8" x14ac:dyDescent="0.3">
      <c r="A67" s="5">
        <v>43870.541666666664</v>
      </c>
      <c r="B67" s="6">
        <v>30.0703</v>
      </c>
      <c r="C67" s="6">
        <v>0.1515</v>
      </c>
      <c r="D67" s="6">
        <v>263.81200000000001</v>
      </c>
      <c r="E67" s="7">
        <v>0.1515</v>
      </c>
      <c r="G67">
        <f t="shared" ref="G67:G130" si="2">D67/C67</f>
        <v>1741.3333333333335</v>
      </c>
      <c r="H67">
        <f t="shared" ref="H67:H130" si="3">E67/C67</f>
        <v>1</v>
      </c>
    </row>
    <row r="68" spans="1:8" x14ac:dyDescent="0.3">
      <c r="A68" s="5">
        <v>43870.583333333336</v>
      </c>
      <c r="B68" s="6">
        <v>29.7013</v>
      </c>
      <c r="C68" s="6">
        <v>0.1515</v>
      </c>
      <c r="D68" s="6">
        <v>213.34299999999999</v>
      </c>
      <c r="E68" s="7">
        <v>0.1515</v>
      </c>
      <c r="G68">
        <f t="shared" si="2"/>
        <v>1408.2046204620463</v>
      </c>
      <c r="H68">
        <f t="shared" si="3"/>
        <v>1</v>
      </c>
    </row>
    <row r="69" spans="1:8" x14ac:dyDescent="0.3">
      <c r="A69" s="5">
        <v>43870.625</v>
      </c>
      <c r="B69" s="6">
        <v>29.862300000000001</v>
      </c>
      <c r="C69" s="6">
        <v>0.1515</v>
      </c>
      <c r="D69" s="6">
        <v>139.10400000000001</v>
      </c>
      <c r="E69" s="7">
        <v>0.1515</v>
      </c>
      <c r="G69">
        <f t="shared" si="2"/>
        <v>918.17821782178225</v>
      </c>
      <c r="H69">
        <f t="shared" si="3"/>
        <v>1</v>
      </c>
    </row>
    <row r="70" spans="1:8" x14ac:dyDescent="0.3">
      <c r="A70" s="5">
        <v>43870.666666666664</v>
      </c>
      <c r="B70" s="6">
        <v>29.664000000000001</v>
      </c>
      <c r="C70" s="6">
        <v>0.1515</v>
      </c>
      <c r="D70" s="6">
        <v>49.852200000000003</v>
      </c>
      <c r="E70" s="7">
        <v>0.1515</v>
      </c>
      <c r="G70">
        <f t="shared" si="2"/>
        <v>329.05742574257431</v>
      </c>
      <c r="H70">
        <f t="shared" si="3"/>
        <v>1</v>
      </c>
    </row>
    <row r="71" spans="1:8" x14ac:dyDescent="0.3">
      <c r="A71" s="5">
        <v>43871.333333333336</v>
      </c>
      <c r="B71" s="6">
        <v>28.3202</v>
      </c>
      <c r="C71" s="6">
        <v>0.1515</v>
      </c>
      <c r="D71" s="6">
        <v>123.816</v>
      </c>
      <c r="E71" s="7">
        <v>0.1515</v>
      </c>
      <c r="G71">
        <f t="shared" si="2"/>
        <v>817.26732673267327</v>
      </c>
      <c r="H71">
        <f t="shared" si="3"/>
        <v>1</v>
      </c>
    </row>
    <row r="72" spans="1:8" x14ac:dyDescent="0.3">
      <c r="A72" s="5">
        <v>43871.375</v>
      </c>
      <c r="B72" s="6">
        <v>28.151800000000001</v>
      </c>
      <c r="C72" s="6">
        <v>0.1515</v>
      </c>
      <c r="D72" s="6">
        <v>204.73699999999999</v>
      </c>
      <c r="E72" s="7">
        <v>0.1515</v>
      </c>
      <c r="G72">
        <f t="shared" si="2"/>
        <v>1351.3993399339934</v>
      </c>
      <c r="H72">
        <f t="shared" si="3"/>
        <v>1</v>
      </c>
    </row>
    <row r="73" spans="1:8" x14ac:dyDescent="0.3">
      <c r="A73" s="5">
        <v>43871.416666666664</v>
      </c>
      <c r="B73" s="6">
        <v>28.079499999999999</v>
      </c>
      <c r="C73" s="6">
        <v>0.1515</v>
      </c>
      <c r="D73" s="6">
        <v>258.81</v>
      </c>
      <c r="E73" s="7">
        <v>0.1515</v>
      </c>
      <c r="G73">
        <f t="shared" si="2"/>
        <v>1708.3168316831684</v>
      </c>
      <c r="H73">
        <f t="shared" si="3"/>
        <v>1</v>
      </c>
    </row>
    <row r="74" spans="1:8" x14ac:dyDescent="0.3">
      <c r="A74" s="5">
        <v>43871.458333333336</v>
      </c>
      <c r="B74" s="6">
        <v>27.829699999999999</v>
      </c>
      <c r="C74" s="6">
        <v>0.1515</v>
      </c>
      <c r="D74" s="6">
        <v>286.45600000000002</v>
      </c>
      <c r="E74" s="7">
        <v>0.1515</v>
      </c>
      <c r="G74">
        <f t="shared" si="2"/>
        <v>1890.7986798679869</v>
      </c>
      <c r="H74">
        <f t="shared" si="3"/>
        <v>1</v>
      </c>
    </row>
    <row r="75" spans="1:8" x14ac:dyDescent="0.3">
      <c r="A75" s="5">
        <v>43871.5</v>
      </c>
      <c r="B75" s="6">
        <v>27.814</v>
      </c>
      <c r="C75" s="6">
        <v>0.1515</v>
      </c>
      <c r="D75" s="6">
        <v>286.68700000000001</v>
      </c>
      <c r="E75" s="7">
        <v>0.1515</v>
      </c>
      <c r="G75">
        <f t="shared" si="2"/>
        <v>1892.3234323432343</v>
      </c>
      <c r="H75">
        <f t="shared" si="3"/>
        <v>1</v>
      </c>
    </row>
    <row r="76" spans="1:8" x14ac:dyDescent="0.3">
      <c r="A76" s="5">
        <v>43871.541666666664</v>
      </c>
      <c r="B76" s="6">
        <v>27.183199999999999</v>
      </c>
      <c r="C76" s="6">
        <v>0.1515</v>
      </c>
      <c r="D76" s="6">
        <v>261.86599999999999</v>
      </c>
      <c r="E76" s="7">
        <v>0.1515</v>
      </c>
      <c r="G76">
        <f t="shared" si="2"/>
        <v>1728.4884488448845</v>
      </c>
      <c r="H76">
        <f t="shared" si="3"/>
        <v>1</v>
      </c>
    </row>
    <row r="77" spans="1:8" x14ac:dyDescent="0.3">
      <c r="A77" s="5">
        <v>43871.583333333336</v>
      </c>
      <c r="B77" s="6">
        <v>26.7272</v>
      </c>
      <c r="C77" s="6">
        <v>0.1515</v>
      </c>
      <c r="D77" s="6">
        <v>211.59899999999999</v>
      </c>
      <c r="E77" s="7">
        <v>0.1515</v>
      </c>
      <c r="G77">
        <f t="shared" si="2"/>
        <v>1396.6930693069307</v>
      </c>
      <c r="H77">
        <f t="shared" si="3"/>
        <v>1</v>
      </c>
    </row>
    <row r="78" spans="1:8" x14ac:dyDescent="0.3">
      <c r="A78" s="5">
        <v>43871.625</v>
      </c>
      <c r="B78" s="6">
        <v>26.364799999999999</v>
      </c>
      <c r="C78" s="6">
        <v>0.1515</v>
      </c>
      <c r="D78" s="6">
        <v>138.529</v>
      </c>
      <c r="E78" s="7">
        <v>0.1515</v>
      </c>
      <c r="G78">
        <f t="shared" si="2"/>
        <v>914.38283828382839</v>
      </c>
      <c r="H78">
        <f t="shared" si="3"/>
        <v>1</v>
      </c>
    </row>
    <row r="79" spans="1:8" x14ac:dyDescent="0.3">
      <c r="A79" s="5">
        <v>43871.666666666664</v>
      </c>
      <c r="B79" s="6">
        <v>26.096800000000002</v>
      </c>
      <c r="C79" s="6">
        <v>0.1515</v>
      </c>
      <c r="D79" s="6">
        <v>31.2775</v>
      </c>
      <c r="E79" s="7">
        <v>0.1515</v>
      </c>
      <c r="G79">
        <f t="shared" si="2"/>
        <v>206.45214521452147</v>
      </c>
      <c r="H79">
        <f t="shared" si="3"/>
        <v>1</v>
      </c>
    </row>
    <row r="80" spans="1:8" x14ac:dyDescent="0.3">
      <c r="A80" s="5">
        <v>43872.291666666664</v>
      </c>
      <c r="B80" s="6">
        <v>27.2498</v>
      </c>
      <c r="C80" s="6">
        <v>0.1515</v>
      </c>
      <c r="D80" s="6">
        <v>14.1839</v>
      </c>
      <c r="E80" s="7">
        <v>0.1515</v>
      </c>
      <c r="G80">
        <f t="shared" si="2"/>
        <v>93.623102310231019</v>
      </c>
      <c r="H80">
        <f t="shared" si="3"/>
        <v>1</v>
      </c>
    </row>
    <row r="81" spans="1:8" x14ac:dyDescent="0.3">
      <c r="A81" s="5">
        <v>43872.333333333336</v>
      </c>
      <c r="B81" s="6">
        <v>27.187200000000001</v>
      </c>
      <c r="C81" s="6">
        <v>0.1515</v>
      </c>
      <c r="D81" s="6">
        <v>127.761</v>
      </c>
      <c r="E81" s="7">
        <v>0.1515</v>
      </c>
      <c r="G81">
        <f t="shared" si="2"/>
        <v>843.30693069306926</v>
      </c>
      <c r="H81">
        <f t="shared" si="3"/>
        <v>1</v>
      </c>
    </row>
    <row r="82" spans="1:8" x14ac:dyDescent="0.3">
      <c r="A82" s="5">
        <v>43872.375</v>
      </c>
      <c r="B82" s="6">
        <v>27.0502</v>
      </c>
      <c r="C82" s="6">
        <v>0.1515</v>
      </c>
      <c r="D82" s="6">
        <v>212.75200000000001</v>
      </c>
      <c r="E82" s="7">
        <v>0.1515</v>
      </c>
      <c r="G82">
        <f t="shared" si="2"/>
        <v>1404.3036303630365</v>
      </c>
      <c r="H82">
        <f t="shared" si="3"/>
        <v>1</v>
      </c>
    </row>
    <row r="83" spans="1:8" x14ac:dyDescent="0.3">
      <c r="A83" s="5">
        <v>43872.416666666664</v>
      </c>
      <c r="B83" s="6">
        <v>26.723700000000001</v>
      </c>
      <c r="C83" s="6">
        <v>0.1515</v>
      </c>
      <c r="D83" s="6">
        <v>270.21100000000001</v>
      </c>
      <c r="E83" s="7">
        <v>0.1515</v>
      </c>
      <c r="G83">
        <f t="shared" si="2"/>
        <v>1783.5709570957097</v>
      </c>
      <c r="H83">
        <f t="shared" si="3"/>
        <v>1</v>
      </c>
    </row>
    <row r="84" spans="1:8" x14ac:dyDescent="0.3">
      <c r="A84" s="5">
        <v>43872.458333333336</v>
      </c>
      <c r="B84" s="6">
        <v>26.732199999999999</v>
      </c>
      <c r="C84" s="6">
        <v>0.1515</v>
      </c>
      <c r="D84" s="6">
        <v>297.55399999999997</v>
      </c>
      <c r="E84" s="7">
        <v>0.1515</v>
      </c>
      <c r="G84">
        <f t="shared" si="2"/>
        <v>1964.052805280528</v>
      </c>
      <c r="H84">
        <f t="shared" si="3"/>
        <v>1</v>
      </c>
    </row>
    <row r="85" spans="1:8" x14ac:dyDescent="0.3">
      <c r="A85" s="5">
        <v>43872.5</v>
      </c>
      <c r="B85" s="6">
        <v>26.539000000000001</v>
      </c>
      <c r="C85" s="6">
        <v>0.1515</v>
      </c>
      <c r="D85" s="6">
        <v>298.2</v>
      </c>
      <c r="E85" s="7">
        <v>0.1515</v>
      </c>
      <c r="G85">
        <f t="shared" si="2"/>
        <v>1968.3168316831684</v>
      </c>
      <c r="H85">
        <f t="shared" si="3"/>
        <v>1</v>
      </c>
    </row>
    <row r="86" spans="1:8" x14ac:dyDescent="0.3">
      <c r="A86" s="5">
        <v>43872.541666666664</v>
      </c>
      <c r="B86" s="6">
        <v>26.158999999999999</v>
      </c>
      <c r="C86" s="6">
        <v>0.1515</v>
      </c>
      <c r="D86" s="6">
        <v>271.38</v>
      </c>
      <c r="E86" s="7">
        <v>0.1515</v>
      </c>
      <c r="G86">
        <f t="shared" si="2"/>
        <v>1791.2871287128712</v>
      </c>
      <c r="H86">
        <f t="shared" si="3"/>
        <v>1</v>
      </c>
    </row>
    <row r="87" spans="1:8" x14ac:dyDescent="0.3">
      <c r="A87" s="5">
        <v>43872.583333333336</v>
      </c>
      <c r="B87" s="6">
        <v>26.1708</v>
      </c>
      <c r="C87" s="6">
        <v>0.1515</v>
      </c>
      <c r="D87" s="6">
        <v>132.88800000000001</v>
      </c>
      <c r="E87" s="7">
        <v>0.1515</v>
      </c>
      <c r="G87">
        <f t="shared" si="2"/>
        <v>877.14851485148517</v>
      </c>
      <c r="H87">
        <f t="shared" si="3"/>
        <v>1</v>
      </c>
    </row>
    <row r="88" spans="1:8" x14ac:dyDescent="0.3">
      <c r="A88" s="5">
        <v>43872.625</v>
      </c>
      <c r="B88" s="6">
        <v>26.337499999999999</v>
      </c>
      <c r="C88" s="6">
        <v>0.1515</v>
      </c>
      <c r="D88" s="6">
        <v>120.81</v>
      </c>
      <c r="E88" s="7">
        <v>0.1515</v>
      </c>
      <c r="G88">
        <f t="shared" si="2"/>
        <v>797.42574257425747</v>
      </c>
      <c r="H88">
        <f t="shared" si="3"/>
        <v>1</v>
      </c>
    </row>
    <row r="89" spans="1:8" x14ac:dyDescent="0.3">
      <c r="A89" s="5">
        <v>43872.666666666664</v>
      </c>
      <c r="B89" s="6">
        <v>26.349</v>
      </c>
      <c r="C89" s="6">
        <v>0.1515</v>
      </c>
      <c r="D89" s="6">
        <v>30.726600000000001</v>
      </c>
      <c r="E89" s="7">
        <v>0.1515</v>
      </c>
      <c r="G89">
        <f t="shared" si="2"/>
        <v>202.81584158415842</v>
      </c>
      <c r="H89">
        <f t="shared" si="3"/>
        <v>1</v>
      </c>
    </row>
    <row r="90" spans="1:8" x14ac:dyDescent="0.3">
      <c r="A90" s="5">
        <v>43873.291666666664</v>
      </c>
      <c r="B90" s="6">
        <v>25.098199999999999</v>
      </c>
      <c r="C90" s="6">
        <v>0.1515</v>
      </c>
      <c r="D90" s="6">
        <v>30.3583</v>
      </c>
      <c r="E90" s="7">
        <v>0.1515</v>
      </c>
      <c r="G90">
        <f t="shared" si="2"/>
        <v>200.38481848184819</v>
      </c>
      <c r="H90">
        <f t="shared" si="3"/>
        <v>1</v>
      </c>
    </row>
    <row r="91" spans="1:8" x14ac:dyDescent="0.3">
      <c r="A91" s="5">
        <v>43873.333333333336</v>
      </c>
      <c r="B91" s="6">
        <v>24.943000000000001</v>
      </c>
      <c r="C91" s="6">
        <v>0.1515</v>
      </c>
      <c r="D91" s="6">
        <v>124.566</v>
      </c>
      <c r="E91" s="7">
        <v>0.1515</v>
      </c>
      <c r="G91">
        <f t="shared" si="2"/>
        <v>822.21782178217825</v>
      </c>
      <c r="H91">
        <f t="shared" si="3"/>
        <v>1</v>
      </c>
    </row>
    <row r="92" spans="1:8" x14ac:dyDescent="0.3">
      <c r="A92" s="5">
        <v>43873.375</v>
      </c>
      <c r="B92" s="6">
        <v>24.445499999999999</v>
      </c>
      <c r="C92" s="6">
        <v>0.1515</v>
      </c>
      <c r="D92" s="6">
        <v>207.042</v>
      </c>
      <c r="E92" s="7">
        <v>0.1515</v>
      </c>
      <c r="G92">
        <f t="shared" si="2"/>
        <v>1366.6138613861388</v>
      </c>
      <c r="H92">
        <f t="shared" si="3"/>
        <v>1</v>
      </c>
    </row>
    <row r="93" spans="1:8" x14ac:dyDescent="0.3">
      <c r="A93" s="5">
        <v>43873.416666666664</v>
      </c>
      <c r="B93" s="6">
        <v>24.082699999999999</v>
      </c>
      <c r="C93" s="6">
        <v>0.1515</v>
      </c>
      <c r="D93" s="6">
        <v>263.37099999999998</v>
      </c>
      <c r="E93" s="7">
        <v>0.1515</v>
      </c>
      <c r="G93">
        <f t="shared" si="2"/>
        <v>1738.4224422442244</v>
      </c>
      <c r="H93">
        <f t="shared" si="3"/>
        <v>1</v>
      </c>
    </row>
    <row r="94" spans="1:8" x14ac:dyDescent="0.3">
      <c r="A94" s="5">
        <v>43873.458333333336</v>
      </c>
      <c r="B94" s="6">
        <v>23.9495</v>
      </c>
      <c r="C94" s="6">
        <v>0.1515</v>
      </c>
      <c r="D94" s="6">
        <v>290.83300000000003</v>
      </c>
      <c r="E94" s="7">
        <v>0.1515</v>
      </c>
      <c r="G94">
        <f t="shared" si="2"/>
        <v>1919.689768976898</v>
      </c>
      <c r="H94">
        <f t="shared" si="3"/>
        <v>1</v>
      </c>
    </row>
    <row r="95" spans="1:8" x14ac:dyDescent="0.3">
      <c r="A95" s="5">
        <v>43873.5</v>
      </c>
      <c r="B95" s="6">
        <v>24.0807</v>
      </c>
      <c r="C95" s="6">
        <v>0.1515</v>
      </c>
      <c r="D95" s="6">
        <v>292.38200000000001</v>
      </c>
      <c r="E95" s="7">
        <v>0.1515</v>
      </c>
      <c r="G95">
        <f t="shared" si="2"/>
        <v>1929.9141914191421</v>
      </c>
      <c r="H95">
        <f t="shared" si="3"/>
        <v>1</v>
      </c>
    </row>
    <row r="96" spans="1:8" x14ac:dyDescent="0.3">
      <c r="A96" s="5">
        <v>43873.541666666664</v>
      </c>
      <c r="B96" s="6">
        <v>24.645499999999998</v>
      </c>
      <c r="C96" s="6">
        <v>0.1515</v>
      </c>
      <c r="D96" s="6">
        <v>268.625</v>
      </c>
      <c r="E96" s="7">
        <v>0.1515</v>
      </c>
      <c r="G96">
        <f t="shared" si="2"/>
        <v>1773.1023102310232</v>
      </c>
      <c r="H96">
        <f t="shared" si="3"/>
        <v>1</v>
      </c>
    </row>
    <row r="97" spans="1:8" x14ac:dyDescent="0.3">
      <c r="A97" s="5">
        <v>43873.583333333336</v>
      </c>
      <c r="B97" s="6">
        <v>24.911999999999999</v>
      </c>
      <c r="C97" s="6">
        <v>0.1515</v>
      </c>
      <c r="D97" s="6">
        <v>217.637</v>
      </c>
      <c r="E97" s="7">
        <v>0.1515</v>
      </c>
      <c r="G97">
        <f t="shared" si="2"/>
        <v>1436.5478547854786</v>
      </c>
      <c r="H97">
        <f t="shared" si="3"/>
        <v>1</v>
      </c>
    </row>
    <row r="98" spans="1:8" x14ac:dyDescent="0.3">
      <c r="A98" s="5">
        <v>43873.625</v>
      </c>
      <c r="B98" s="6">
        <v>24.9465</v>
      </c>
      <c r="C98" s="6">
        <v>0.1515</v>
      </c>
      <c r="D98" s="6">
        <v>141.58600000000001</v>
      </c>
      <c r="E98" s="7">
        <v>0.1515</v>
      </c>
      <c r="G98">
        <f t="shared" si="2"/>
        <v>934.56105610561065</v>
      </c>
      <c r="H98">
        <f t="shared" si="3"/>
        <v>1</v>
      </c>
    </row>
    <row r="99" spans="1:8" x14ac:dyDescent="0.3">
      <c r="A99" s="5">
        <v>43873.666666666664</v>
      </c>
      <c r="B99" s="6">
        <v>24.9025</v>
      </c>
      <c r="C99" s="6">
        <v>0.1515</v>
      </c>
      <c r="D99" s="6">
        <v>52.841700000000003</v>
      </c>
      <c r="E99" s="7">
        <v>0.1515</v>
      </c>
      <c r="G99">
        <f t="shared" si="2"/>
        <v>348.79009900990104</v>
      </c>
      <c r="H99">
        <f t="shared" si="3"/>
        <v>1</v>
      </c>
    </row>
    <row r="100" spans="1:8" x14ac:dyDescent="0.3">
      <c r="A100" s="5">
        <v>43874.291666666664</v>
      </c>
      <c r="B100" s="6">
        <v>24.109000000000002</v>
      </c>
      <c r="C100" s="6">
        <v>0.1515</v>
      </c>
      <c r="D100" s="6">
        <v>34.421900000000001</v>
      </c>
      <c r="E100" s="7">
        <v>0.1515</v>
      </c>
      <c r="G100">
        <f t="shared" si="2"/>
        <v>227.20726072607263</v>
      </c>
      <c r="H100">
        <f t="shared" si="3"/>
        <v>1</v>
      </c>
    </row>
    <row r="101" spans="1:8" x14ac:dyDescent="0.3">
      <c r="A101" s="5">
        <v>43874.333333333336</v>
      </c>
      <c r="B101" s="6">
        <v>23.8918</v>
      </c>
      <c r="C101" s="6">
        <v>0.1515</v>
      </c>
      <c r="D101" s="6">
        <v>131.83799999999999</v>
      </c>
      <c r="E101" s="7">
        <v>0.1515</v>
      </c>
      <c r="G101">
        <f t="shared" si="2"/>
        <v>870.21782178217825</v>
      </c>
      <c r="H101">
        <f t="shared" si="3"/>
        <v>1</v>
      </c>
    </row>
    <row r="102" spans="1:8" x14ac:dyDescent="0.3">
      <c r="A102" s="5">
        <v>43874.375</v>
      </c>
      <c r="B102" s="6">
        <v>23.740200000000002</v>
      </c>
      <c r="C102" s="6">
        <v>0.1515</v>
      </c>
      <c r="D102" s="6">
        <v>212.637</v>
      </c>
      <c r="E102" s="7">
        <v>0.1515</v>
      </c>
      <c r="G102">
        <f t="shared" si="2"/>
        <v>1403.5445544554457</v>
      </c>
      <c r="H102">
        <f t="shared" si="3"/>
        <v>1</v>
      </c>
    </row>
    <row r="103" spans="1:8" x14ac:dyDescent="0.3">
      <c r="A103" s="5">
        <v>43874.416666666664</v>
      </c>
      <c r="B103" s="6">
        <v>23.7118</v>
      </c>
      <c r="C103" s="6">
        <v>0.1515</v>
      </c>
      <c r="D103" s="6">
        <v>265.74099999999999</v>
      </c>
      <c r="E103" s="7">
        <v>0.1515</v>
      </c>
      <c r="G103">
        <f t="shared" si="2"/>
        <v>1754.0660066006601</v>
      </c>
      <c r="H103">
        <f t="shared" si="3"/>
        <v>1</v>
      </c>
    </row>
    <row r="104" spans="1:8" x14ac:dyDescent="0.3">
      <c r="A104" s="5">
        <v>43874.458333333336</v>
      </c>
      <c r="B104" s="6">
        <v>23.367000000000001</v>
      </c>
      <c r="C104" s="6">
        <v>0.1515</v>
      </c>
      <c r="D104" s="6">
        <v>291.67099999999999</v>
      </c>
      <c r="E104" s="7">
        <v>0.1515</v>
      </c>
      <c r="G104">
        <f t="shared" si="2"/>
        <v>1925.2211221122113</v>
      </c>
      <c r="H104">
        <f t="shared" si="3"/>
        <v>1</v>
      </c>
    </row>
    <row r="105" spans="1:8" x14ac:dyDescent="0.3">
      <c r="A105" s="5">
        <v>43874.5</v>
      </c>
      <c r="B105" s="6">
        <v>22.6038</v>
      </c>
      <c r="C105" s="6">
        <v>0.1515</v>
      </c>
      <c r="D105" s="6">
        <v>290.68599999999998</v>
      </c>
      <c r="E105" s="7">
        <v>0.1515</v>
      </c>
      <c r="G105">
        <f t="shared" si="2"/>
        <v>1918.7194719471947</v>
      </c>
      <c r="H105">
        <f t="shared" si="3"/>
        <v>1</v>
      </c>
    </row>
    <row r="106" spans="1:8" x14ac:dyDescent="0.3">
      <c r="A106" s="5">
        <v>43874.541666666664</v>
      </c>
      <c r="B106" s="6">
        <v>22.027799999999999</v>
      </c>
      <c r="C106" s="6">
        <v>0.1515</v>
      </c>
      <c r="D106" s="6">
        <v>265.01400000000001</v>
      </c>
      <c r="E106" s="7">
        <v>0.1515</v>
      </c>
      <c r="G106">
        <f t="shared" si="2"/>
        <v>1749.2673267326734</v>
      </c>
      <c r="H106">
        <f t="shared" si="3"/>
        <v>1</v>
      </c>
    </row>
    <row r="107" spans="1:8" x14ac:dyDescent="0.3">
      <c r="A107" s="5">
        <v>43874.583333333336</v>
      </c>
      <c r="B107" s="6">
        <v>21.832000000000001</v>
      </c>
      <c r="C107" s="6">
        <v>0.1515</v>
      </c>
      <c r="D107" s="6">
        <v>213.35300000000001</v>
      </c>
      <c r="E107" s="7">
        <v>0.1515</v>
      </c>
      <c r="G107">
        <f t="shared" si="2"/>
        <v>1408.2706270627064</v>
      </c>
      <c r="H107">
        <f t="shared" si="3"/>
        <v>1</v>
      </c>
    </row>
    <row r="108" spans="1:8" x14ac:dyDescent="0.3">
      <c r="A108" s="5">
        <v>43874.625</v>
      </c>
      <c r="B108" s="6">
        <v>21.539000000000001</v>
      </c>
      <c r="C108" s="6">
        <v>0.1515</v>
      </c>
      <c r="D108" s="6">
        <v>138.33199999999999</v>
      </c>
      <c r="E108" s="7">
        <v>0.1515</v>
      </c>
      <c r="G108">
        <f t="shared" si="2"/>
        <v>913.08250825082507</v>
      </c>
      <c r="H108">
        <f t="shared" si="3"/>
        <v>1</v>
      </c>
    </row>
    <row r="109" spans="1:8" x14ac:dyDescent="0.3">
      <c r="A109" s="5">
        <v>43874.666666666664</v>
      </c>
      <c r="B109" s="6">
        <v>21.2225</v>
      </c>
      <c r="C109" s="6">
        <v>0.1515</v>
      </c>
      <c r="D109" s="6">
        <v>52.441400000000002</v>
      </c>
      <c r="E109" s="7">
        <v>0.1515</v>
      </c>
      <c r="G109">
        <f t="shared" si="2"/>
        <v>346.14785478547856</v>
      </c>
      <c r="H109">
        <f t="shared" si="3"/>
        <v>1</v>
      </c>
    </row>
    <row r="110" spans="1:8" x14ac:dyDescent="0.3">
      <c r="A110" s="5">
        <v>43875.291666666664</v>
      </c>
      <c r="B110" s="6">
        <v>20.432700000000001</v>
      </c>
      <c r="C110" s="6">
        <v>0.1515</v>
      </c>
      <c r="D110" s="6">
        <v>7.1020899999999996</v>
      </c>
      <c r="E110" s="7">
        <v>0.1515</v>
      </c>
      <c r="G110">
        <f t="shared" si="2"/>
        <v>46.878481848184819</v>
      </c>
      <c r="H110">
        <f t="shared" si="3"/>
        <v>1</v>
      </c>
    </row>
    <row r="111" spans="1:8" x14ac:dyDescent="0.3">
      <c r="A111" s="5">
        <v>43875.333333333336</v>
      </c>
      <c r="B111" s="6">
        <v>20.261700000000001</v>
      </c>
      <c r="C111" s="6">
        <v>0.1515</v>
      </c>
      <c r="D111" s="6">
        <v>33.308599999999998</v>
      </c>
      <c r="E111" s="7">
        <v>0.1515</v>
      </c>
      <c r="G111">
        <f t="shared" si="2"/>
        <v>219.85874587458744</v>
      </c>
      <c r="H111">
        <f t="shared" si="3"/>
        <v>1</v>
      </c>
    </row>
    <row r="112" spans="1:8" x14ac:dyDescent="0.3">
      <c r="A112" s="5">
        <v>43875.375</v>
      </c>
      <c r="B112" s="6">
        <v>20.091999999999999</v>
      </c>
      <c r="C112" s="6">
        <v>0.1515</v>
      </c>
      <c r="D112" s="6">
        <v>113.797</v>
      </c>
      <c r="E112" s="7">
        <v>0.1515</v>
      </c>
      <c r="G112">
        <f t="shared" si="2"/>
        <v>751.13531353135318</v>
      </c>
      <c r="H112">
        <f t="shared" si="3"/>
        <v>1</v>
      </c>
    </row>
    <row r="113" spans="1:8" x14ac:dyDescent="0.3">
      <c r="A113" s="5">
        <v>43875.416666666664</v>
      </c>
      <c r="B113" s="6">
        <v>19.835799999999999</v>
      </c>
      <c r="C113" s="6">
        <v>0.1515</v>
      </c>
      <c r="D113" s="6">
        <v>147.21899999999999</v>
      </c>
      <c r="E113" s="7">
        <v>0.1515</v>
      </c>
      <c r="G113">
        <f t="shared" si="2"/>
        <v>971.74257425742576</v>
      </c>
      <c r="H113">
        <f t="shared" si="3"/>
        <v>1</v>
      </c>
    </row>
    <row r="114" spans="1:8" x14ac:dyDescent="0.3">
      <c r="A114" s="5">
        <v>43875.458333333336</v>
      </c>
      <c r="B114" s="6">
        <v>19.752800000000001</v>
      </c>
      <c r="C114" s="6">
        <v>0.1515</v>
      </c>
      <c r="D114" s="6">
        <v>204.869</v>
      </c>
      <c r="E114" s="7">
        <v>0.1515</v>
      </c>
      <c r="G114">
        <f t="shared" si="2"/>
        <v>1352.2706270627064</v>
      </c>
      <c r="H114">
        <f t="shared" si="3"/>
        <v>1</v>
      </c>
    </row>
    <row r="115" spans="1:8" x14ac:dyDescent="0.3">
      <c r="A115" s="5">
        <v>43875.5</v>
      </c>
      <c r="B115" s="6">
        <v>19.781500000000001</v>
      </c>
      <c r="C115" s="6">
        <v>0.1515</v>
      </c>
      <c r="D115" s="6">
        <v>115.777</v>
      </c>
      <c r="E115" s="7">
        <v>0.1515</v>
      </c>
      <c r="G115">
        <f t="shared" si="2"/>
        <v>764.20462046204625</v>
      </c>
      <c r="H115">
        <f t="shared" si="3"/>
        <v>1</v>
      </c>
    </row>
    <row r="116" spans="1:8" x14ac:dyDescent="0.3">
      <c r="A116" s="5">
        <v>43875.541666666664</v>
      </c>
      <c r="B116" s="6">
        <v>19.542300000000001</v>
      </c>
      <c r="C116" s="6">
        <v>0.1515</v>
      </c>
      <c r="D116" s="6">
        <v>82.426299999999998</v>
      </c>
      <c r="E116" s="7">
        <v>0.1515</v>
      </c>
      <c r="G116">
        <f t="shared" si="2"/>
        <v>544.06798679867984</v>
      </c>
      <c r="H116">
        <f t="shared" si="3"/>
        <v>1</v>
      </c>
    </row>
    <row r="117" spans="1:8" x14ac:dyDescent="0.3">
      <c r="A117" s="5">
        <v>43875.583333333336</v>
      </c>
      <c r="B117" s="6">
        <v>19.675799999999999</v>
      </c>
      <c r="C117" s="6">
        <v>0.1515</v>
      </c>
      <c r="D117" s="6">
        <v>129.71600000000001</v>
      </c>
      <c r="E117" s="7">
        <v>0.1515</v>
      </c>
      <c r="G117">
        <f t="shared" si="2"/>
        <v>856.21122112211231</v>
      </c>
      <c r="H117">
        <f t="shared" si="3"/>
        <v>1</v>
      </c>
    </row>
    <row r="118" spans="1:8" x14ac:dyDescent="0.3">
      <c r="A118" s="5">
        <v>43875.625</v>
      </c>
      <c r="B118" s="6">
        <v>19.734000000000002</v>
      </c>
      <c r="C118" s="6">
        <v>0.1515</v>
      </c>
      <c r="D118" s="6">
        <v>111.334</v>
      </c>
      <c r="E118" s="7">
        <v>0.1515</v>
      </c>
      <c r="G118">
        <f t="shared" si="2"/>
        <v>734.87788778877893</v>
      </c>
      <c r="H118">
        <f t="shared" si="3"/>
        <v>1</v>
      </c>
    </row>
    <row r="119" spans="1:8" x14ac:dyDescent="0.3">
      <c r="A119" s="5">
        <v>43875.666666666664</v>
      </c>
      <c r="B119" s="6">
        <v>19.590299999999999</v>
      </c>
      <c r="C119" s="6">
        <v>0.1515</v>
      </c>
      <c r="D119" s="6">
        <v>41.193399999999997</v>
      </c>
      <c r="E119" s="7">
        <v>0.1515</v>
      </c>
      <c r="G119">
        <f t="shared" si="2"/>
        <v>271.90363036303631</v>
      </c>
      <c r="H119">
        <f t="shared" si="3"/>
        <v>1</v>
      </c>
    </row>
    <row r="120" spans="1:8" x14ac:dyDescent="0.3">
      <c r="A120" s="5">
        <v>43876.291666666664</v>
      </c>
      <c r="B120" s="6">
        <v>18.8247</v>
      </c>
      <c r="C120" s="6">
        <v>0.1515</v>
      </c>
      <c r="D120" s="6">
        <v>38.821399999999997</v>
      </c>
      <c r="E120" s="7">
        <v>0.1515</v>
      </c>
      <c r="G120">
        <f t="shared" si="2"/>
        <v>256.24686468646865</v>
      </c>
      <c r="H120">
        <f t="shared" si="3"/>
        <v>1</v>
      </c>
    </row>
    <row r="121" spans="1:8" x14ac:dyDescent="0.3">
      <c r="A121" s="5">
        <v>43876.333333333336</v>
      </c>
      <c r="B121" s="6">
        <v>18.804300000000001</v>
      </c>
      <c r="C121" s="6">
        <v>0.1515</v>
      </c>
      <c r="D121" s="6">
        <v>138.19900000000001</v>
      </c>
      <c r="E121" s="7">
        <v>0.1515</v>
      </c>
      <c r="G121">
        <f t="shared" si="2"/>
        <v>912.20462046204636</v>
      </c>
      <c r="H121">
        <f t="shared" si="3"/>
        <v>1</v>
      </c>
    </row>
    <row r="122" spans="1:8" x14ac:dyDescent="0.3">
      <c r="A122" s="5">
        <v>43876.375</v>
      </c>
      <c r="B122" s="6">
        <v>18.731300000000001</v>
      </c>
      <c r="C122" s="6">
        <v>0.1515</v>
      </c>
      <c r="D122" s="6">
        <v>219.80099999999999</v>
      </c>
      <c r="E122" s="7">
        <v>0.1515</v>
      </c>
      <c r="G122">
        <f t="shared" si="2"/>
        <v>1450.8316831683169</v>
      </c>
      <c r="H122">
        <f t="shared" si="3"/>
        <v>1</v>
      </c>
    </row>
    <row r="123" spans="1:8" x14ac:dyDescent="0.3">
      <c r="A123" s="5">
        <v>43876.416666666664</v>
      </c>
      <c r="B123" s="6">
        <v>18.72</v>
      </c>
      <c r="C123" s="6">
        <v>0.1515</v>
      </c>
      <c r="D123" s="6">
        <v>269.41300000000001</v>
      </c>
      <c r="E123" s="7">
        <v>0.1515</v>
      </c>
      <c r="G123">
        <f t="shared" si="2"/>
        <v>1778.3036303630365</v>
      </c>
      <c r="H123">
        <f t="shared" si="3"/>
        <v>1</v>
      </c>
    </row>
    <row r="124" spans="1:8" x14ac:dyDescent="0.3">
      <c r="A124" s="5">
        <v>43876.458333333336</v>
      </c>
      <c r="B124" s="6">
        <v>18.724499999999999</v>
      </c>
      <c r="C124" s="6">
        <v>0.1515</v>
      </c>
      <c r="D124" s="6">
        <v>291.226</v>
      </c>
      <c r="E124" s="7">
        <v>0.1515</v>
      </c>
      <c r="G124">
        <f t="shared" si="2"/>
        <v>1922.2838283828382</v>
      </c>
      <c r="H124">
        <f t="shared" si="3"/>
        <v>1</v>
      </c>
    </row>
    <row r="125" spans="1:8" x14ac:dyDescent="0.3">
      <c r="A125" s="5">
        <v>43876.5</v>
      </c>
      <c r="B125" s="6">
        <v>18.6403</v>
      </c>
      <c r="C125" s="6">
        <v>0.1515</v>
      </c>
      <c r="D125" s="6">
        <v>292.322</v>
      </c>
      <c r="E125" s="7">
        <v>0.1515</v>
      </c>
      <c r="G125">
        <f t="shared" si="2"/>
        <v>1929.5181518151817</v>
      </c>
      <c r="H125">
        <f t="shared" si="3"/>
        <v>1</v>
      </c>
    </row>
    <row r="126" spans="1:8" x14ac:dyDescent="0.3">
      <c r="A126" s="5">
        <v>43876.541666666664</v>
      </c>
      <c r="B126" s="6">
        <v>18.5015</v>
      </c>
      <c r="C126" s="6">
        <v>0.1515</v>
      </c>
      <c r="D126" s="6">
        <v>269.32900000000001</v>
      </c>
      <c r="E126" s="7">
        <v>0.1515</v>
      </c>
      <c r="G126">
        <f t="shared" si="2"/>
        <v>1777.7491749174919</v>
      </c>
      <c r="H126">
        <f t="shared" si="3"/>
        <v>1</v>
      </c>
    </row>
    <row r="127" spans="1:8" x14ac:dyDescent="0.3">
      <c r="A127" s="5">
        <v>43876.583333333336</v>
      </c>
      <c r="B127" s="6">
        <v>18.279800000000002</v>
      </c>
      <c r="C127" s="6">
        <v>0.1515</v>
      </c>
      <c r="D127" s="6">
        <v>221.04499999999999</v>
      </c>
      <c r="E127" s="7">
        <v>0.1515</v>
      </c>
      <c r="G127">
        <f t="shared" si="2"/>
        <v>1459.0429042904291</v>
      </c>
      <c r="H127">
        <f t="shared" si="3"/>
        <v>1</v>
      </c>
    </row>
    <row r="128" spans="1:8" x14ac:dyDescent="0.3">
      <c r="A128" s="5">
        <v>43876.625</v>
      </c>
      <c r="B128" s="6">
        <v>18.395299999999999</v>
      </c>
      <c r="C128" s="6">
        <v>0.1515</v>
      </c>
      <c r="D128" s="6">
        <v>146.45400000000001</v>
      </c>
      <c r="E128" s="7">
        <v>0.1515</v>
      </c>
      <c r="G128">
        <f t="shared" si="2"/>
        <v>966.69306930693074</v>
      </c>
      <c r="H128">
        <f t="shared" si="3"/>
        <v>1</v>
      </c>
    </row>
    <row r="129" spans="1:8" x14ac:dyDescent="0.3">
      <c r="A129" s="5">
        <v>43876.666666666664</v>
      </c>
      <c r="B129" s="6">
        <v>18.474499999999999</v>
      </c>
      <c r="C129" s="6">
        <v>0.1515</v>
      </c>
      <c r="D129" s="6">
        <v>32.713700000000003</v>
      </c>
      <c r="E129" s="7">
        <v>0.1515</v>
      </c>
      <c r="G129">
        <f t="shared" si="2"/>
        <v>215.93201320132016</v>
      </c>
      <c r="H129">
        <f t="shared" si="3"/>
        <v>1</v>
      </c>
    </row>
    <row r="130" spans="1:8" x14ac:dyDescent="0.3">
      <c r="A130" s="5">
        <v>43877.291666666664</v>
      </c>
      <c r="B130" s="6">
        <v>18.2225</v>
      </c>
      <c r="C130" s="6">
        <v>0.1515</v>
      </c>
      <c r="D130" s="6">
        <v>37.800400000000003</v>
      </c>
      <c r="E130" s="7">
        <v>0.1515</v>
      </c>
      <c r="G130">
        <f t="shared" si="2"/>
        <v>249.50759075907592</v>
      </c>
      <c r="H130">
        <f t="shared" si="3"/>
        <v>1</v>
      </c>
    </row>
    <row r="131" spans="1:8" x14ac:dyDescent="0.3">
      <c r="A131" s="5">
        <v>43877.333333333336</v>
      </c>
      <c r="B131" s="6">
        <v>18.117699999999999</v>
      </c>
      <c r="C131" s="6">
        <v>0.1515</v>
      </c>
      <c r="D131" s="6">
        <v>132.27500000000001</v>
      </c>
      <c r="E131" s="7">
        <v>0.1515</v>
      </c>
      <c r="G131">
        <f t="shared" ref="G131:G194" si="4">D131/C131</f>
        <v>873.10231023102313</v>
      </c>
      <c r="H131">
        <f t="shared" ref="H131:H194" si="5">E131/C131</f>
        <v>1</v>
      </c>
    </row>
    <row r="132" spans="1:8" x14ac:dyDescent="0.3">
      <c r="A132" s="5">
        <v>43877.375</v>
      </c>
      <c r="B132" s="6">
        <v>17.9238</v>
      </c>
      <c r="C132" s="6">
        <v>0.1515</v>
      </c>
      <c r="D132" s="6">
        <v>212.614</v>
      </c>
      <c r="E132" s="7">
        <v>0.1515</v>
      </c>
      <c r="G132">
        <f t="shared" si="4"/>
        <v>1403.3927392739274</v>
      </c>
      <c r="H132">
        <f t="shared" si="5"/>
        <v>1</v>
      </c>
    </row>
    <row r="133" spans="1:8" x14ac:dyDescent="0.3">
      <c r="A133" s="5">
        <v>43877.416666666664</v>
      </c>
      <c r="B133" s="6">
        <v>17.726199999999999</v>
      </c>
      <c r="C133" s="6">
        <v>0.1515</v>
      </c>
      <c r="D133" s="6">
        <v>192.00299999999999</v>
      </c>
      <c r="E133" s="7">
        <v>0.1515</v>
      </c>
      <c r="G133">
        <f t="shared" si="4"/>
        <v>1267.3465346534654</v>
      </c>
      <c r="H133">
        <f t="shared" si="5"/>
        <v>1</v>
      </c>
    </row>
    <row r="134" spans="1:8" x14ac:dyDescent="0.3">
      <c r="A134" s="5">
        <v>43877.458333333336</v>
      </c>
      <c r="B134" s="6">
        <v>17.676500000000001</v>
      </c>
      <c r="C134" s="6">
        <v>0.1515</v>
      </c>
      <c r="D134" s="6">
        <v>230.76</v>
      </c>
      <c r="E134" s="7">
        <v>0.1515</v>
      </c>
      <c r="G134">
        <f t="shared" si="4"/>
        <v>1523.1683168316831</v>
      </c>
      <c r="H134">
        <f t="shared" si="5"/>
        <v>1</v>
      </c>
    </row>
    <row r="135" spans="1:8" x14ac:dyDescent="0.3">
      <c r="A135" s="5">
        <v>43877.5</v>
      </c>
      <c r="B135" s="6">
        <v>17.741700000000002</v>
      </c>
      <c r="C135" s="6">
        <v>0.1515</v>
      </c>
      <c r="D135" s="6">
        <v>168.08799999999999</v>
      </c>
      <c r="E135" s="7">
        <v>0.1515</v>
      </c>
      <c r="G135">
        <f t="shared" si="4"/>
        <v>1109.4917491749175</v>
      </c>
      <c r="H135">
        <f t="shared" si="5"/>
        <v>1</v>
      </c>
    </row>
    <row r="136" spans="1:8" x14ac:dyDescent="0.3">
      <c r="A136" s="5">
        <v>43877.541666666664</v>
      </c>
      <c r="B136" s="6">
        <v>17.729800000000001</v>
      </c>
      <c r="C136" s="6">
        <v>0.1515</v>
      </c>
      <c r="D136" s="6">
        <v>164.90299999999999</v>
      </c>
      <c r="E136" s="7">
        <v>0.1515</v>
      </c>
      <c r="G136">
        <f t="shared" si="4"/>
        <v>1088.4686468646864</v>
      </c>
      <c r="H136">
        <f t="shared" si="5"/>
        <v>1</v>
      </c>
    </row>
    <row r="137" spans="1:8" x14ac:dyDescent="0.3">
      <c r="A137" s="5">
        <v>43877.583333333336</v>
      </c>
      <c r="B137" s="6">
        <v>17.5687</v>
      </c>
      <c r="C137" s="6">
        <v>0.1515</v>
      </c>
      <c r="D137" s="6">
        <v>131.77099999999999</v>
      </c>
      <c r="E137" s="7">
        <v>0.1515</v>
      </c>
      <c r="G137">
        <f t="shared" si="4"/>
        <v>869.7755775577557</v>
      </c>
      <c r="H137">
        <f t="shared" si="5"/>
        <v>1</v>
      </c>
    </row>
    <row r="138" spans="1:8" x14ac:dyDescent="0.3">
      <c r="A138" s="5">
        <v>43877.625</v>
      </c>
      <c r="B138" s="6">
        <v>17.3948</v>
      </c>
      <c r="C138" s="6">
        <v>0.1515</v>
      </c>
      <c r="D138" s="6">
        <v>106.54</v>
      </c>
      <c r="E138" s="7">
        <v>0.1515</v>
      </c>
      <c r="G138">
        <f t="shared" si="4"/>
        <v>703.23432343234333</v>
      </c>
      <c r="H138">
        <f t="shared" si="5"/>
        <v>1</v>
      </c>
    </row>
    <row r="139" spans="1:8" x14ac:dyDescent="0.3">
      <c r="A139" s="5">
        <v>43877.666666666664</v>
      </c>
      <c r="B139" s="6">
        <v>17.3202</v>
      </c>
      <c r="C139" s="6">
        <v>0.1515</v>
      </c>
      <c r="D139" s="6">
        <v>19.284800000000001</v>
      </c>
      <c r="E139" s="7">
        <v>0.1515</v>
      </c>
      <c r="G139">
        <f t="shared" si="4"/>
        <v>127.2924092409241</v>
      </c>
      <c r="H139">
        <f t="shared" si="5"/>
        <v>1</v>
      </c>
    </row>
    <row r="140" spans="1:8" x14ac:dyDescent="0.3">
      <c r="A140" s="5">
        <v>43878.291666666664</v>
      </c>
      <c r="B140" s="6">
        <v>16.045000000000002</v>
      </c>
      <c r="C140" s="6">
        <v>0.1515</v>
      </c>
      <c r="D140" s="6">
        <v>39.823999999999998</v>
      </c>
      <c r="E140" s="7">
        <v>0.1515</v>
      </c>
      <c r="G140">
        <f t="shared" si="4"/>
        <v>262.86468646864688</v>
      </c>
      <c r="H140">
        <f t="shared" si="5"/>
        <v>1</v>
      </c>
    </row>
    <row r="141" spans="1:8" x14ac:dyDescent="0.3">
      <c r="A141" s="5">
        <v>43878.333333333336</v>
      </c>
      <c r="B141" s="6">
        <v>16.230799999999999</v>
      </c>
      <c r="C141" s="6">
        <v>0.1515</v>
      </c>
      <c r="D141" s="6">
        <v>136.76300000000001</v>
      </c>
      <c r="E141" s="7">
        <v>0.1515</v>
      </c>
      <c r="G141">
        <f t="shared" si="4"/>
        <v>902.72607260726079</v>
      </c>
      <c r="H141">
        <f t="shared" si="5"/>
        <v>1</v>
      </c>
    </row>
    <row r="142" spans="1:8" x14ac:dyDescent="0.3">
      <c r="A142" s="5">
        <v>43878.375</v>
      </c>
      <c r="B142" s="6">
        <v>16.281700000000001</v>
      </c>
      <c r="C142" s="6">
        <v>0.1515</v>
      </c>
      <c r="D142" s="6">
        <v>156.97900000000001</v>
      </c>
      <c r="E142" s="7">
        <v>0.1515</v>
      </c>
      <c r="G142">
        <f t="shared" si="4"/>
        <v>1036.1650165016504</v>
      </c>
      <c r="H142">
        <f t="shared" si="5"/>
        <v>1</v>
      </c>
    </row>
    <row r="143" spans="1:8" x14ac:dyDescent="0.3">
      <c r="A143" s="5">
        <v>43878.416666666664</v>
      </c>
      <c r="B143" s="6">
        <v>16.145800000000001</v>
      </c>
      <c r="C143" s="6">
        <v>0.1515</v>
      </c>
      <c r="D143" s="6">
        <v>268.25599999999997</v>
      </c>
      <c r="E143" s="7">
        <v>0.1515</v>
      </c>
      <c r="G143">
        <f t="shared" si="4"/>
        <v>1770.6666666666665</v>
      </c>
      <c r="H143">
        <f t="shared" si="5"/>
        <v>1</v>
      </c>
    </row>
    <row r="144" spans="1:8" x14ac:dyDescent="0.3">
      <c r="A144" s="5">
        <v>43878.458333333336</v>
      </c>
      <c r="B144" s="6">
        <v>16.3338</v>
      </c>
      <c r="C144" s="6">
        <v>0.1515</v>
      </c>
      <c r="D144" s="6">
        <v>289.66800000000001</v>
      </c>
      <c r="E144" s="7">
        <v>0.1515</v>
      </c>
      <c r="G144">
        <f t="shared" si="4"/>
        <v>1912</v>
      </c>
      <c r="H144">
        <f t="shared" si="5"/>
        <v>1</v>
      </c>
    </row>
    <row r="145" spans="1:8" x14ac:dyDescent="0.3">
      <c r="A145" s="5">
        <v>43878.5</v>
      </c>
      <c r="B145" s="6">
        <v>16.248200000000001</v>
      </c>
      <c r="C145" s="6">
        <v>0.1515</v>
      </c>
      <c r="D145" s="6">
        <v>286.53500000000003</v>
      </c>
      <c r="E145" s="7">
        <v>0.1515</v>
      </c>
      <c r="G145">
        <f t="shared" si="4"/>
        <v>1891.3201320132016</v>
      </c>
      <c r="H145">
        <f t="shared" si="5"/>
        <v>1</v>
      </c>
    </row>
    <row r="146" spans="1:8" x14ac:dyDescent="0.3">
      <c r="A146" s="5">
        <v>43878.541666666664</v>
      </c>
      <c r="B146" s="6">
        <v>16.194299999999998</v>
      </c>
      <c r="C146" s="6">
        <v>0.1515</v>
      </c>
      <c r="D146" s="6">
        <v>260.709</v>
      </c>
      <c r="E146" s="7">
        <v>0.1515</v>
      </c>
      <c r="G146">
        <f t="shared" si="4"/>
        <v>1720.8514851485149</v>
      </c>
      <c r="H146">
        <f t="shared" si="5"/>
        <v>1</v>
      </c>
    </row>
    <row r="147" spans="1:8" x14ac:dyDescent="0.3">
      <c r="A147" s="5">
        <v>43878.583333333336</v>
      </c>
      <c r="B147" s="6">
        <v>16.064299999999999</v>
      </c>
      <c r="C147" s="6">
        <v>0.1515</v>
      </c>
      <c r="D147" s="6">
        <v>213.57400000000001</v>
      </c>
      <c r="E147" s="7">
        <v>0.1515</v>
      </c>
      <c r="G147">
        <f t="shared" si="4"/>
        <v>1409.7293729372939</v>
      </c>
      <c r="H147">
        <f t="shared" si="5"/>
        <v>1</v>
      </c>
    </row>
    <row r="148" spans="1:8" x14ac:dyDescent="0.3">
      <c r="A148" s="5">
        <v>43878.625</v>
      </c>
      <c r="B148" s="6">
        <v>15.8612</v>
      </c>
      <c r="C148" s="6">
        <v>0.1515</v>
      </c>
      <c r="D148" s="6">
        <v>144.238</v>
      </c>
      <c r="E148" s="7">
        <v>0.1515</v>
      </c>
      <c r="G148">
        <f t="shared" si="4"/>
        <v>952.0660066006601</v>
      </c>
      <c r="H148">
        <f t="shared" si="5"/>
        <v>1</v>
      </c>
    </row>
    <row r="149" spans="1:8" x14ac:dyDescent="0.3">
      <c r="A149" s="5">
        <v>43878.666666666664</v>
      </c>
      <c r="B149" s="6">
        <v>15.7378</v>
      </c>
      <c r="C149" s="6">
        <v>0.1515</v>
      </c>
      <c r="D149" s="6">
        <v>58.771299999999997</v>
      </c>
      <c r="E149" s="7">
        <v>0.1515</v>
      </c>
      <c r="G149">
        <f t="shared" si="4"/>
        <v>387.92937293729369</v>
      </c>
      <c r="H149">
        <f t="shared" si="5"/>
        <v>1</v>
      </c>
    </row>
    <row r="150" spans="1:8" x14ac:dyDescent="0.3">
      <c r="A150" s="5">
        <v>43879.291666666664</v>
      </c>
      <c r="B150" s="6">
        <v>15.319800000000001</v>
      </c>
      <c r="C150" s="6">
        <v>0.1515</v>
      </c>
      <c r="D150" s="6">
        <v>5.9569200000000002</v>
      </c>
      <c r="E150" s="7">
        <v>0.1515</v>
      </c>
      <c r="G150">
        <f t="shared" si="4"/>
        <v>39.319603960396044</v>
      </c>
      <c r="H150">
        <f t="shared" si="5"/>
        <v>1</v>
      </c>
    </row>
    <row r="151" spans="1:8" x14ac:dyDescent="0.3">
      <c r="A151" s="5">
        <v>43879.333333333336</v>
      </c>
      <c r="B151" s="6">
        <v>15.0403</v>
      </c>
      <c r="C151" s="6">
        <v>0.1515</v>
      </c>
      <c r="D151" s="6">
        <v>42.619100000000003</v>
      </c>
      <c r="E151" s="7">
        <v>0.1515</v>
      </c>
      <c r="G151">
        <f t="shared" si="4"/>
        <v>281.31419141914193</v>
      </c>
      <c r="H151">
        <f t="shared" si="5"/>
        <v>1</v>
      </c>
    </row>
    <row r="152" spans="1:8" x14ac:dyDescent="0.3">
      <c r="A152" s="5">
        <v>43879.375</v>
      </c>
      <c r="B152" s="6">
        <v>15.082000000000001</v>
      </c>
      <c r="C152" s="6">
        <v>0.1515</v>
      </c>
      <c r="D152" s="6">
        <v>132.85499999999999</v>
      </c>
      <c r="E152" s="7">
        <v>0.1515</v>
      </c>
      <c r="G152">
        <f t="shared" si="4"/>
        <v>876.93069306930693</v>
      </c>
      <c r="H152">
        <f t="shared" si="5"/>
        <v>1</v>
      </c>
    </row>
    <row r="153" spans="1:8" x14ac:dyDescent="0.3">
      <c r="A153" s="5">
        <v>43879.416666666664</v>
      </c>
      <c r="B153" s="6">
        <v>15.138999999999999</v>
      </c>
      <c r="C153" s="6">
        <v>0.1515</v>
      </c>
      <c r="D153" s="6">
        <v>199.77199999999999</v>
      </c>
      <c r="E153" s="7">
        <v>0.1515</v>
      </c>
      <c r="G153">
        <f t="shared" si="4"/>
        <v>1318.6270627062706</v>
      </c>
      <c r="H153">
        <f t="shared" si="5"/>
        <v>1</v>
      </c>
    </row>
    <row r="154" spans="1:8" x14ac:dyDescent="0.3">
      <c r="A154" s="5">
        <v>43879.458333333336</v>
      </c>
      <c r="B154" s="6">
        <v>15.414300000000001</v>
      </c>
      <c r="C154" s="6">
        <v>0.1515</v>
      </c>
      <c r="D154" s="6">
        <v>95.282700000000006</v>
      </c>
      <c r="E154" s="7">
        <v>0.1515</v>
      </c>
      <c r="G154">
        <f t="shared" si="4"/>
        <v>628.92871287128719</v>
      </c>
      <c r="H154">
        <f t="shared" si="5"/>
        <v>1</v>
      </c>
    </row>
    <row r="155" spans="1:8" x14ac:dyDescent="0.3">
      <c r="A155" s="5">
        <v>43879.5</v>
      </c>
      <c r="B155" s="6">
        <v>15.261200000000001</v>
      </c>
      <c r="C155" s="6">
        <v>0.1515</v>
      </c>
      <c r="D155" s="6">
        <v>98.215500000000006</v>
      </c>
      <c r="E155" s="7">
        <v>0.1515</v>
      </c>
      <c r="G155">
        <f t="shared" si="4"/>
        <v>648.28712871287132</v>
      </c>
      <c r="H155">
        <f t="shared" si="5"/>
        <v>1</v>
      </c>
    </row>
    <row r="156" spans="1:8" x14ac:dyDescent="0.3">
      <c r="A156" s="5">
        <v>43879.541666666664</v>
      </c>
      <c r="B156" s="6">
        <v>15.282299999999999</v>
      </c>
      <c r="C156" s="6">
        <v>0.1515</v>
      </c>
      <c r="D156" s="6">
        <v>32.307400000000001</v>
      </c>
      <c r="E156" s="7">
        <v>0.1515</v>
      </c>
      <c r="G156">
        <f t="shared" si="4"/>
        <v>213.25016501650165</v>
      </c>
      <c r="H156">
        <f t="shared" si="5"/>
        <v>1</v>
      </c>
    </row>
    <row r="157" spans="1:8" x14ac:dyDescent="0.3">
      <c r="A157" s="5">
        <v>43879.583333333336</v>
      </c>
      <c r="B157" s="6">
        <v>15.1602</v>
      </c>
      <c r="C157" s="6">
        <v>0.1515</v>
      </c>
      <c r="D157" s="6">
        <v>178.74600000000001</v>
      </c>
      <c r="E157" s="7">
        <v>0.1515</v>
      </c>
      <c r="G157">
        <f t="shared" si="4"/>
        <v>1179.841584158416</v>
      </c>
      <c r="H157">
        <f t="shared" si="5"/>
        <v>1</v>
      </c>
    </row>
    <row r="158" spans="1:8" x14ac:dyDescent="0.3">
      <c r="A158" s="5">
        <v>43879.625</v>
      </c>
      <c r="B158" s="6">
        <v>15.146699999999999</v>
      </c>
      <c r="C158" s="6">
        <v>0.1515</v>
      </c>
      <c r="D158" s="6">
        <v>81.7774</v>
      </c>
      <c r="E158" s="7">
        <v>0.1515</v>
      </c>
      <c r="G158">
        <f t="shared" si="4"/>
        <v>539.78481848184822</v>
      </c>
      <c r="H158">
        <f t="shared" si="5"/>
        <v>1</v>
      </c>
    </row>
    <row r="159" spans="1:8" x14ac:dyDescent="0.3">
      <c r="A159" s="5">
        <v>43879.666666666664</v>
      </c>
      <c r="B159" s="6">
        <v>15.3048</v>
      </c>
      <c r="C159" s="6">
        <v>0.1515</v>
      </c>
      <c r="D159" s="6">
        <v>58.7134</v>
      </c>
      <c r="E159" s="7">
        <v>0.1515</v>
      </c>
      <c r="G159">
        <f t="shared" si="4"/>
        <v>387.54719471947197</v>
      </c>
      <c r="H159">
        <f t="shared" si="5"/>
        <v>1</v>
      </c>
    </row>
    <row r="160" spans="1:8" x14ac:dyDescent="0.3">
      <c r="A160" s="5">
        <v>43880.291666666664</v>
      </c>
      <c r="B160" s="6">
        <v>14.986800000000001</v>
      </c>
      <c r="C160" s="6">
        <v>0.1515</v>
      </c>
      <c r="D160" s="6">
        <v>37.880299999999998</v>
      </c>
      <c r="E160" s="7">
        <v>0.1515</v>
      </c>
      <c r="G160">
        <f t="shared" si="4"/>
        <v>250.03498349834982</v>
      </c>
      <c r="H160">
        <f t="shared" si="5"/>
        <v>1</v>
      </c>
    </row>
    <row r="161" spans="1:8" x14ac:dyDescent="0.3">
      <c r="A161" s="5">
        <v>43880.333333333336</v>
      </c>
      <c r="B161" s="6">
        <v>14.9925</v>
      </c>
      <c r="C161" s="6">
        <v>0.1515</v>
      </c>
      <c r="D161" s="6">
        <v>125.628</v>
      </c>
      <c r="E161" s="7">
        <v>0.1515</v>
      </c>
      <c r="G161">
        <f t="shared" si="4"/>
        <v>829.22772277227727</v>
      </c>
      <c r="H161">
        <f t="shared" si="5"/>
        <v>1</v>
      </c>
    </row>
    <row r="162" spans="1:8" x14ac:dyDescent="0.3">
      <c r="A162" s="5">
        <v>43880.375</v>
      </c>
      <c r="B162" s="6">
        <v>14.862500000000001</v>
      </c>
      <c r="C162" s="6">
        <v>0.1515</v>
      </c>
      <c r="D162" s="6">
        <v>167.715</v>
      </c>
      <c r="E162" s="7">
        <v>0.1515</v>
      </c>
      <c r="G162">
        <f t="shared" si="4"/>
        <v>1107.0297029702972</v>
      </c>
      <c r="H162">
        <f t="shared" si="5"/>
        <v>1</v>
      </c>
    </row>
    <row r="163" spans="1:8" x14ac:dyDescent="0.3">
      <c r="A163" s="5">
        <v>43880.416666666664</v>
      </c>
      <c r="B163" s="6">
        <v>14.684200000000001</v>
      </c>
      <c r="C163" s="6">
        <v>0.1515</v>
      </c>
      <c r="D163" s="6">
        <v>108.006</v>
      </c>
      <c r="E163" s="7">
        <v>0.1515</v>
      </c>
      <c r="G163">
        <f t="shared" si="4"/>
        <v>712.91089108910899</v>
      </c>
      <c r="H163">
        <f t="shared" si="5"/>
        <v>1</v>
      </c>
    </row>
    <row r="164" spans="1:8" x14ac:dyDescent="0.3">
      <c r="A164" s="5">
        <v>43880.458333333336</v>
      </c>
      <c r="B164" s="6">
        <v>14.7927</v>
      </c>
      <c r="C164" s="6">
        <v>0.1515</v>
      </c>
      <c r="D164" s="6">
        <v>113.84099999999999</v>
      </c>
      <c r="E164" s="7">
        <v>0.1515</v>
      </c>
      <c r="G164">
        <f t="shared" si="4"/>
        <v>751.42574257425736</v>
      </c>
      <c r="H164">
        <f t="shared" si="5"/>
        <v>1</v>
      </c>
    </row>
    <row r="165" spans="1:8" x14ac:dyDescent="0.3">
      <c r="A165" s="5">
        <v>43880.5</v>
      </c>
      <c r="B165" s="6">
        <v>14.6767</v>
      </c>
      <c r="C165" s="6">
        <v>0.1515</v>
      </c>
      <c r="D165" s="6">
        <v>52.033099999999997</v>
      </c>
      <c r="E165" s="7">
        <v>0.1515</v>
      </c>
      <c r="G165">
        <f t="shared" si="4"/>
        <v>343.45280528052803</v>
      </c>
      <c r="H165">
        <f t="shared" si="5"/>
        <v>1</v>
      </c>
    </row>
    <row r="166" spans="1:8" x14ac:dyDescent="0.3">
      <c r="A166" s="5">
        <v>43880.541666666664</v>
      </c>
      <c r="B166" s="6">
        <v>14.3568</v>
      </c>
      <c r="C166" s="6">
        <v>0.1515</v>
      </c>
      <c r="D166" s="6">
        <v>98.148499999999999</v>
      </c>
      <c r="E166" s="7">
        <v>0.1515</v>
      </c>
      <c r="G166">
        <f t="shared" si="4"/>
        <v>647.84488448844888</v>
      </c>
      <c r="H166">
        <f t="shared" si="5"/>
        <v>1</v>
      </c>
    </row>
    <row r="167" spans="1:8" x14ac:dyDescent="0.3">
      <c r="A167" s="5">
        <v>43880.583333333336</v>
      </c>
      <c r="B167" s="6">
        <v>14.367000000000001</v>
      </c>
      <c r="C167" s="6">
        <v>0.1515</v>
      </c>
      <c r="D167" s="6">
        <v>71.453299999999999</v>
      </c>
      <c r="E167" s="7">
        <v>0.1515</v>
      </c>
      <c r="G167">
        <f t="shared" si="4"/>
        <v>471.63894389438946</v>
      </c>
      <c r="H167">
        <f t="shared" si="5"/>
        <v>1</v>
      </c>
    </row>
    <row r="168" spans="1:8" x14ac:dyDescent="0.3">
      <c r="A168" s="5">
        <v>43880.625</v>
      </c>
      <c r="B168" s="6">
        <v>14.3262</v>
      </c>
      <c r="C168" s="6">
        <v>0.1515</v>
      </c>
      <c r="D168" s="6">
        <v>104.87</v>
      </c>
      <c r="E168" s="7">
        <v>0.1515</v>
      </c>
      <c r="G168">
        <f t="shared" si="4"/>
        <v>692.21122112211231</v>
      </c>
      <c r="H168">
        <f t="shared" si="5"/>
        <v>1</v>
      </c>
    </row>
    <row r="169" spans="1:8" x14ac:dyDescent="0.3">
      <c r="A169" s="5">
        <v>43880.666666666664</v>
      </c>
      <c r="B169" s="6">
        <v>14.1442</v>
      </c>
      <c r="C169" s="6">
        <v>0.1515</v>
      </c>
      <c r="D169" s="6">
        <v>59.225000000000001</v>
      </c>
      <c r="E169" s="7">
        <v>0.1515</v>
      </c>
      <c r="G169">
        <f t="shared" si="4"/>
        <v>390.92409240924093</v>
      </c>
      <c r="H169">
        <f t="shared" si="5"/>
        <v>1</v>
      </c>
    </row>
    <row r="170" spans="1:8" x14ac:dyDescent="0.3">
      <c r="A170" s="5">
        <v>43881.291666666664</v>
      </c>
      <c r="B170" s="6">
        <v>13.7525</v>
      </c>
      <c r="C170" s="6">
        <v>0.1515</v>
      </c>
      <c r="D170" s="6">
        <v>37.862000000000002</v>
      </c>
      <c r="E170" s="7">
        <v>0.1515</v>
      </c>
      <c r="G170">
        <f t="shared" si="4"/>
        <v>249.91419141914193</v>
      </c>
      <c r="H170">
        <f t="shared" si="5"/>
        <v>1</v>
      </c>
    </row>
    <row r="171" spans="1:8" x14ac:dyDescent="0.3">
      <c r="A171" s="5">
        <v>43881.333333333336</v>
      </c>
      <c r="B171" s="6">
        <v>13.851000000000001</v>
      </c>
      <c r="C171" s="6">
        <v>0.1515</v>
      </c>
      <c r="D171" s="6">
        <v>98.216700000000003</v>
      </c>
      <c r="E171" s="7">
        <v>0.1515</v>
      </c>
      <c r="G171">
        <f t="shared" si="4"/>
        <v>648.2950495049505</v>
      </c>
      <c r="H171">
        <f t="shared" si="5"/>
        <v>1</v>
      </c>
    </row>
    <row r="172" spans="1:8" x14ac:dyDescent="0.3">
      <c r="A172" s="5">
        <v>43881.375</v>
      </c>
      <c r="B172" s="6">
        <v>13.848000000000001</v>
      </c>
      <c r="C172" s="6">
        <v>0.1515</v>
      </c>
      <c r="D172" s="6">
        <v>203.49700000000001</v>
      </c>
      <c r="E172" s="7">
        <v>0.1515</v>
      </c>
      <c r="G172">
        <f t="shared" si="4"/>
        <v>1343.2145214521454</v>
      </c>
      <c r="H172">
        <f t="shared" si="5"/>
        <v>1</v>
      </c>
    </row>
    <row r="173" spans="1:8" x14ac:dyDescent="0.3">
      <c r="A173" s="5">
        <v>43881.416666666664</v>
      </c>
      <c r="B173" s="6">
        <v>13.702</v>
      </c>
      <c r="C173" s="6">
        <v>0.1515</v>
      </c>
      <c r="D173" s="6">
        <v>254.53899999999999</v>
      </c>
      <c r="E173" s="7">
        <v>0.1515</v>
      </c>
      <c r="G173">
        <f t="shared" si="4"/>
        <v>1680.125412541254</v>
      </c>
      <c r="H173">
        <f t="shared" si="5"/>
        <v>1</v>
      </c>
    </row>
    <row r="174" spans="1:8" x14ac:dyDescent="0.3">
      <c r="A174" s="5">
        <v>43881.458333333336</v>
      </c>
      <c r="B174" s="6">
        <v>13.305</v>
      </c>
      <c r="C174" s="6">
        <v>0.1515</v>
      </c>
      <c r="D174" s="6">
        <v>279.86500000000001</v>
      </c>
      <c r="E174" s="7">
        <v>0.1515</v>
      </c>
      <c r="G174">
        <f t="shared" si="4"/>
        <v>1847.2937293729374</v>
      </c>
      <c r="H174">
        <f t="shared" si="5"/>
        <v>1</v>
      </c>
    </row>
    <row r="175" spans="1:8" x14ac:dyDescent="0.3">
      <c r="A175" s="5">
        <v>43881.5</v>
      </c>
      <c r="B175" s="6">
        <v>13.268800000000001</v>
      </c>
      <c r="C175" s="6">
        <v>0.1515</v>
      </c>
      <c r="D175" s="6">
        <v>278.88799999999998</v>
      </c>
      <c r="E175" s="7">
        <v>0.1515</v>
      </c>
      <c r="G175">
        <f t="shared" si="4"/>
        <v>1840.8448844884488</v>
      </c>
      <c r="H175">
        <f t="shared" si="5"/>
        <v>1</v>
      </c>
    </row>
    <row r="176" spans="1:8" x14ac:dyDescent="0.3">
      <c r="A176" s="5">
        <v>43881.541666666664</v>
      </c>
      <c r="B176" s="6">
        <v>12.997199999999999</v>
      </c>
      <c r="C176" s="6">
        <v>0.1515</v>
      </c>
      <c r="D176" s="6">
        <v>256.44799999999998</v>
      </c>
      <c r="E176" s="7">
        <v>0.1515</v>
      </c>
      <c r="G176">
        <f t="shared" si="4"/>
        <v>1692.7260726072607</v>
      </c>
      <c r="H176">
        <f t="shared" si="5"/>
        <v>1</v>
      </c>
    </row>
    <row r="177" spans="1:8" x14ac:dyDescent="0.3">
      <c r="A177" s="5">
        <v>43881.583333333336</v>
      </c>
      <c r="B177" s="6">
        <v>12.7662</v>
      </c>
      <c r="C177" s="6">
        <v>0.1515</v>
      </c>
      <c r="D177" s="6">
        <v>167.398</v>
      </c>
      <c r="E177" s="7">
        <v>0.1515</v>
      </c>
      <c r="G177">
        <f t="shared" si="4"/>
        <v>1104.9372937293729</v>
      </c>
      <c r="H177">
        <f t="shared" si="5"/>
        <v>1</v>
      </c>
    </row>
    <row r="178" spans="1:8" x14ac:dyDescent="0.3">
      <c r="A178" s="5">
        <v>43881.666666666664</v>
      </c>
      <c r="B178" s="6">
        <v>12.6677</v>
      </c>
      <c r="C178" s="6">
        <v>0.1515</v>
      </c>
      <c r="D178" s="6">
        <v>25.645399999999999</v>
      </c>
      <c r="E178" s="7">
        <v>0.1515</v>
      </c>
      <c r="G178">
        <f t="shared" si="4"/>
        <v>169.27656765676568</v>
      </c>
      <c r="H178">
        <f t="shared" si="5"/>
        <v>1</v>
      </c>
    </row>
    <row r="179" spans="1:8" x14ac:dyDescent="0.3">
      <c r="A179" s="5">
        <v>43882.291666666664</v>
      </c>
      <c r="B179" s="6">
        <v>12.3727</v>
      </c>
      <c r="C179" s="6">
        <v>0.1515</v>
      </c>
      <c r="D179" s="6">
        <v>0.227798</v>
      </c>
      <c r="E179" s="7">
        <v>0.1515</v>
      </c>
      <c r="G179">
        <f t="shared" si="4"/>
        <v>1.5036171617161718</v>
      </c>
      <c r="H179">
        <f t="shared" si="5"/>
        <v>1</v>
      </c>
    </row>
    <row r="180" spans="1:8" x14ac:dyDescent="0.3">
      <c r="A180" s="5">
        <v>43882.333333333336</v>
      </c>
      <c r="B180" s="6">
        <v>12.239000000000001</v>
      </c>
      <c r="C180" s="6">
        <v>0.1515</v>
      </c>
      <c r="D180" s="6">
        <v>82.009399999999999</v>
      </c>
      <c r="E180" s="7">
        <v>0.1515</v>
      </c>
      <c r="G180">
        <f t="shared" si="4"/>
        <v>541.31617161716167</v>
      </c>
      <c r="H180">
        <f t="shared" si="5"/>
        <v>1</v>
      </c>
    </row>
    <row r="181" spans="1:8" x14ac:dyDescent="0.3">
      <c r="A181" s="5">
        <v>43882.375</v>
      </c>
      <c r="B181" s="6">
        <v>12.345800000000001</v>
      </c>
      <c r="C181" s="6">
        <v>0.1515</v>
      </c>
      <c r="D181" s="6">
        <v>91.366600000000005</v>
      </c>
      <c r="E181" s="7">
        <v>0.1515</v>
      </c>
      <c r="G181">
        <f t="shared" si="4"/>
        <v>603.07986798679872</v>
      </c>
      <c r="H181">
        <f t="shared" si="5"/>
        <v>1</v>
      </c>
    </row>
    <row r="182" spans="1:8" x14ac:dyDescent="0.3">
      <c r="A182" s="5">
        <v>43882.416666666664</v>
      </c>
      <c r="B182" s="6">
        <v>12.411799999999999</v>
      </c>
      <c r="C182" s="6">
        <v>0.1515</v>
      </c>
      <c r="D182" s="6">
        <v>218.89400000000001</v>
      </c>
      <c r="E182" s="7">
        <v>0.1515</v>
      </c>
      <c r="G182">
        <f t="shared" si="4"/>
        <v>1444.844884488449</v>
      </c>
      <c r="H182">
        <f t="shared" si="5"/>
        <v>1</v>
      </c>
    </row>
    <row r="183" spans="1:8" x14ac:dyDescent="0.3">
      <c r="A183" s="5">
        <v>43882.458333333336</v>
      </c>
      <c r="B183" s="6">
        <v>12.308199999999999</v>
      </c>
      <c r="C183" s="6">
        <v>0.1515</v>
      </c>
      <c r="D183" s="6">
        <v>291.09899999999999</v>
      </c>
      <c r="E183" s="7">
        <v>0.1515</v>
      </c>
      <c r="G183">
        <f t="shared" si="4"/>
        <v>1921.4455445544554</v>
      </c>
      <c r="H183">
        <f t="shared" si="5"/>
        <v>1</v>
      </c>
    </row>
    <row r="184" spans="1:8" x14ac:dyDescent="0.3">
      <c r="A184" s="5">
        <v>43882.5</v>
      </c>
      <c r="B184" s="6">
        <v>12.5167</v>
      </c>
      <c r="C184" s="6">
        <v>0.1515</v>
      </c>
      <c r="D184" s="6">
        <v>295.17599999999999</v>
      </c>
      <c r="E184" s="7">
        <v>0.1515</v>
      </c>
      <c r="G184">
        <f t="shared" si="4"/>
        <v>1948.3564356435643</v>
      </c>
      <c r="H184">
        <f t="shared" si="5"/>
        <v>1</v>
      </c>
    </row>
    <row r="185" spans="1:8" x14ac:dyDescent="0.3">
      <c r="A185" s="5">
        <v>43882.541666666664</v>
      </c>
      <c r="B185" s="6">
        <v>12.4773</v>
      </c>
      <c r="C185" s="6">
        <v>0.1515</v>
      </c>
      <c r="D185" s="6">
        <v>271.34199999999998</v>
      </c>
      <c r="E185" s="7">
        <v>0.1515</v>
      </c>
      <c r="G185">
        <f t="shared" si="4"/>
        <v>1791.0363036303629</v>
      </c>
      <c r="H185">
        <f t="shared" si="5"/>
        <v>1</v>
      </c>
    </row>
    <row r="186" spans="1:8" x14ac:dyDescent="0.3">
      <c r="A186" s="5">
        <v>43882.583333333336</v>
      </c>
      <c r="B186" s="6">
        <v>12.2662</v>
      </c>
      <c r="C186" s="6">
        <v>0.1515</v>
      </c>
      <c r="D186" s="6">
        <v>223.33799999999999</v>
      </c>
      <c r="E186" s="7">
        <v>0.1515</v>
      </c>
      <c r="G186">
        <f t="shared" si="4"/>
        <v>1474.1782178217823</v>
      </c>
      <c r="H186">
        <f t="shared" si="5"/>
        <v>1</v>
      </c>
    </row>
    <row r="187" spans="1:8" x14ac:dyDescent="0.3">
      <c r="A187" s="5">
        <v>43882.625</v>
      </c>
      <c r="B187" s="6">
        <v>12.150700000000001</v>
      </c>
      <c r="C187" s="6">
        <v>0.1515</v>
      </c>
      <c r="D187" s="6">
        <v>150.88999999999999</v>
      </c>
      <c r="E187" s="7">
        <v>0.1515</v>
      </c>
      <c r="G187">
        <f t="shared" si="4"/>
        <v>995.97359735973589</v>
      </c>
      <c r="H187">
        <f t="shared" si="5"/>
        <v>1</v>
      </c>
    </row>
    <row r="188" spans="1:8" x14ac:dyDescent="0.3">
      <c r="A188" s="5">
        <v>43882.666666666664</v>
      </c>
      <c r="B188" s="6">
        <v>12.0038</v>
      </c>
      <c r="C188" s="6">
        <v>0.1515</v>
      </c>
      <c r="D188" s="6">
        <v>63.004600000000003</v>
      </c>
      <c r="E188" s="7">
        <v>0.1515</v>
      </c>
      <c r="G188">
        <f t="shared" si="4"/>
        <v>415.8719471947195</v>
      </c>
      <c r="H188">
        <f t="shared" si="5"/>
        <v>1</v>
      </c>
    </row>
    <row r="189" spans="1:8" x14ac:dyDescent="0.3">
      <c r="A189" s="5">
        <v>43882.708333333336</v>
      </c>
      <c r="B189" s="6">
        <v>11.864000000000001</v>
      </c>
      <c r="C189" s="6">
        <v>0.1515</v>
      </c>
      <c r="D189" s="6">
        <v>0.46229199999999998</v>
      </c>
      <c r="E189" s="7">
        <v>0.1515</v>
      </c>
      <c r="G189">
        <f t="shared" si="4"/>
        <v>3.0514323432343233</v>
      </c>
      <c r="H189">
        <f t="shared" si="5"/>
        <v>1</v>
      </c>
    </row>
    <row r="190" spans="1:8" x14ac:dyDescent="0.3">
      <c r="A190" s="5">
        <v>43883.291666666664</v>
      </c>
      <c r="B190" s="6">
        <v>9.7367000000000008</v>
      </c>
      <c r="C190" s="6">
        <v>0.1515</v>
      </c>
      <c r="D190" s="6">
        <v>40.860700000000001</v>
      </c>
      <c r="E190" s="7">
        <v>0.1515</v>
      </c>
      <c r="G190">
        <f t="shared" si="4"/>
        <v>269.70759075907591</v>
      </c>
      <c r="H190">
        <f t="shared" si="5"/>
        <v>1</v>
      </c>
    </row>
    <row r="191" spans="1:8" x14ac:dyDescent="0.3">
      <c r="A191" s="5">
        <v>43883.333333333336</v>
      </c>
      <c r="B191" s="6">
        <v>9.6752000000000002</v>
      </c>
      <c r="C191" s="6">
        <v>0.1515</v>
      </c>
      <c r="D191" s="6">
        <v>90.205399999999997</v>
      </c>
      <c r="E191" s="7">
        <v>0.1515</v>
      </c>
      <c r="G191">
        <f t="shared" si="4"/>
        <v>595.41518151815183</v>
      </c>
      <c r="H191">
        <f t="shared" si="5"/>
        <v>1</v>
      </c>
    </row>
    <row r="192" spans="1:8" x14ac:dyDescent="0.3">
      <c r="A192" s="5">
        <v>43883.375</v>
      </c>
      <c r="B192" s="6">
        <v>9.2597000000000005</v>
      </c>
      <c r="C192" s="6">
        <v>0.1515</v>
      </c>
      <c r="D192" s="6">
        <v>43.456899999999997</v>
      </c>
      <c r="E192" s="7">
        <v>0.1515</v>
      </c>
      <c r="G192">
        <f t="shared" si="4"/>
        <v>286.84422442244221</v>
      </c>
      <c r="H192">
        <f t="shared" si="5"/>
        <v>1</v>
      </c>
    </row>
    <row r="193" spans="1:8" x14ac:dyDescent="0.3">
      <c r="A193" s="5">
        <v>43883.416666666664</v>
      </c>
      <c r="B193" s="6">
        <v>8.6895000000000007</v>
      </c>
      <c r="C193" s="6">
        <v>0.1515</v>
      </c>
      <c r="D193" s="6">
        <v>230.30699999999999</v>
      </c>
      <c r="E193" s="7">
        <v>0.1515</v>
      </c>
      <c r="G193">
        <f t="shared" si="4"/>
        <v>1520.178217821782</v>
      </c>
      <c r="H193">
        <f t="shared" si="5"/>
        <v>1</v>
      </c>
    </row>
    <row r="194" spans="1:8" x14ac:dyDescent="0.3">
      <c r="A194" s="5">
        <v>43883.458333333336</v>
      </c>
      <c r="B194" s="6">
        <v>8.0972000000000008</v>
      </c>
      <c r="C194" s="6">
        <v>0.1515</v>
      </c>
      <c r="D194" s="6">
        <v>247.58699999999999</v>
      </c>
      <c r="E194" s="7">
        <v>0.1515</v>
      </c>
      <c r="G194">
        <f t="shared" si="4"/>
        <v>1634.2376237623762</v>
      </c>
      <c r="H194">
        <f t="shared" si="5"/>
        <v>1</v>
      </c>
    </row>
    <row r="195" spans="1:8" x14ac:dyDescent="0.3">
      <c r="A195" s="5">
        <v>43883.5</v>
      </c>
      <c r="B195" s="6">
        <v>7.2938000000000001</v>
      </c>
      <c r="C195" s="6">
        <v>0.1515</v>
      </c>
      <c r="D195" s="6">
        <v>238.22499999999999</v>
      </c>
      <c r="E195" s="7">
        <v>0.1515</v>
      </c>
      <c r="G195">
        <f t="shared" ref="G195:G258" si="6">D195/C195</f>
        <v>1572.4422442244224</v>
      </c>
      <c r="H195">
        <f t="shared" ref="H195:H258" si="7">E195/C195</f>
        <v>1</v>
      </c>
    </row>
    <row r="196" spans="1:8" x14ac:dyDescent="0.3">
      <c r="A196" s="5">
        <v>43883.541666666664</v>
      </c>
      <c r="B196" s="6">
        <v>6.2424999999999997</v>
      </c>
      <c r="C196" s="6">
        <v>0.1515</v>
      </c>
      <c r="D196" s="6">
        <v>177.62</v>
      </c>
      <c r="E196" s="7">
        <v>0.1515</v>
      </c>
      <c r="G196">
        <f t="shared" si="6"/>
        <v>1172.4092409240925</v>
      </c>
      <c r="H196">
        <f t="shared" si="7"/>
        <v>1</v>
      </c>
    </row>
    <row r="197" spans="1:8" x14ac:dyDescent="0.3">
      <c r="A197" s="5">
        <v>43883.583333333336</v>
      </c>
      <c r="B197" s="6">
        <v>5.4592999999999998</v>
      </c>
      <c r="C197" s="6">
        <v>0.1515</v>
      </c>
      <c r="D197" s="6">
        <v>129.279</v>
      </c>
      <c r="E197" s="7">
        <v>0.1515</v>
      </c>
      <c r="G197">
        <f t="shared" si="6"/>
        <v>853.32673267326732</v>
      </c>
      <c r="H197">
        <f t="shared" si="7"/>
        <v>1</v>
      </c>
    </row>
    <row r="198" spans="1:8" x14ac:dyDescent="0.3">
      <c r="A198" s="5">
        <v>43883.625</v>
      </c>
      <c r="B198" s="6">
        <v>3.7233999999999998</v>
      </c>
      <c r="C198" s="6">
        <v>0.1515</v>
      </c>
      <c r="D198" s="6">
        <v>91.222999999999999</v>
      </c>
      <c r="E198" s="7">
        <v>0.1515</v>
      </c>
      <c r="G198">
        <f t="shared" si="6"/>
        <v>602.13201320132009</v>
      </c>
      <c r="H198">
        <f t="shared" si="7"/>
        <v>1</v>
      </c>
    </row>
    <row r="199" spans="1:8" x14ac:dyDescent="0.3">
      <c r="A199" s="5">
        <v>43883.666666666664</v>
      </c>
      <c r="B199" s="6">
        <v>1.6680999999999999</v>
      </c>
      <c r="C199" s="6">
        <v>0.1515</v>
      </c>
      <c r="D199" s="6">
        <v>24.3385</v>
      </c>
      <c r="E199" s="7">
        <v>0.1515</v>
      </c>
      <c r="G199">
        <f t="shared" si="6"/>
        <v>160.65016501650166</v>
      </c>
      <c r="H199">
        <f t="shared" si="7"/>
        <v>1</v>
      </c>
    </row>
    <row r="200" spans="1:8" x14ac:dyDescent="0.3">
      <c r="A200" s="5">
        <v>43884.291666666664</v>
      </c>
      <c r="B200" s="6">
        <v>10.899800000000001</v>
      </c>
      <c r="C200" s="6">
        <v>0.1515</v>
      </c>
      <c r="D200" s="6">
        <v>41.777000000000001</v>
      </c>
      <c r="E200" s="7">
        <v>0.1515</v>
      </c>
      <c r="G200">
        <f t="shared" si="6"/>
        <v>275.75577557755776</v>
      </c>
      <c r="H200">
        <f t="shared" si="7"/>
        <v>1</v>
      </c>
    </row>
    <row r="201" spans="1:8" x14ac:dyDescent="0.3">
      <c r="A201" s="5">
        <v>43884.333333333336</v>
      </c>
      <c r="B201" s="6">
        <v>11.7005</v>
      </c>
      <c r="C201" s="6">
        <v>0.1515</v>
      </c>
      <c r="D201" s="6">
        <v>127.53100000000001</v>
      </c>
      <c r="E201" s="7">
        <v>0.1515</v>
      </c>
      <c r="G201">
        <f t="shared" si="6"/>
        <v>841.78877887788781</v>
      </c>
      <c r="H201">
        <f t="shared" si="7"/>
        <v>1</v>
      </c>
    </row>
    <row r="202" spans="1:8" x14ac:dyDescent="0.3">
      <c r="A202" s="5">
        <v>43884.375</v>
      </c>
      <c r="B202" s="6">
        <v>12.335800000000001</v>
      </c>
      <c r="C202" s="6">
        <v>0.1515</v>
      </c>
      <c r="D202" s="6">
        <v>179.524</v>
      </c>
      <c r="E202" s="7">
        <v>0.1515</v>
      </c>
      <c r="G202">
        <f t="shared" si="6"/>
        <v>1184.976897689769</v>
      </c>
      <c r="H202">
        <f t="shared" si="7"/>
        <v>1</v>
      </c>
    </row>
    <row r="203" spans="1:8" x14ac:dyDescent="0.3">
      <c r="A203" s="5">
        <v>43884.416666666664</v>
      </c>
      <c r="B203" s="6">
        <v>12.1883</v>
      </c>
      <c r="C203" s="6">
        <v>0.1515</v>
      </c>
      <c r="D203" s="6">
        <v>267.65899999999999</v>
      </c>
      <c r="E203" s="7">
        <v>0.1515</v>
      </c>
      <c r="G203">
        <f t="shared" si="6"/>
        <v>1766.7260726072607</v>
      </c>
      <c r="H203">
        <f t="shared" si="7"/>
        <v>1</v>
      </c>
    </row>
    <row r="204" spans="1:8" x14ac:dyDescent="0.3">
      <c r="A204" s="5">
        <v>43884.458333333336</v>
      </c>
      <c r="B204" s="6">
        <v>11.9495</v>
      </c>
      <c r="C204" s="6">
        <v>0.1515</v>
      </c>
      <c r="D204" s="6">
        <v>276.10300000000001</v>
      </c>
      <c r="E204" s="7">
        <v>0.1515</v>
      </c>
      <c r="G204">
        <f t="shared" si="6"/>
        <v>1822.4620462046205</v>
      </c>
      <c r="H204">
        <f t="shared" si="7"/>
        <v>1</v>
      </c>
    </row>
    <row r="205" spans="1:8" x14ac:dyDescent="0.3">
      <c r="A205" s="5">
        <v>43884.5</v>
      </c>
      <c r="B205" s="6">
        <v>11.4663</v>
      </c>
      <c r="C205" s="6">
        <v>0.1515</v>
      </c>
      <c r="D205" s="6">
        <v>248.517</v>
      </c>
      <c r="E205" s="7">
        <v>0.1515</v>
      </c>
      <c r="G205">
        <f t="shared" si="6"/>
        <v>1640.3762376237623</v>
      </c>
      <c r="H205">
        <f t="shared" si="7"/>
        <v>1</v>
      </c>
    </row>
    <row r="206" spans="1:8" x14ac:dyDescent="0.3">
      <c r="A206" s="5">
        <v>43884.541666666664</v>
      </c>
      <c r="B206" s="6">
        <v>9.8181999999999992</v>
      </c>
      <c r="C206" s="6">
        <v>0.1515</v>
      </c>
      <c r="D206" s="6">
        <v>217.43600000000001</v>
      </c>
      <c r="E206" s="7">
        <v>0.1515</v>
      </c>
      <c r="G206">
        <f t="shared" si="6"/>
        <v>1435.2211221122113</v>
      </c>
      <c r="H206">
        <f t="shared" si="7"/>
        <v>1</v>
      </c>
    </row>
    <row r="207" spans="1:8" x14ac:dyDescent="0.3">
      <c r="A207" s="5">
        <v>43884.583333333336</v>
      </c>
      <c r="B207" s="6">
        <v>9.0306999999999995</v>
      </c>
      <c r="C207" s="6">
        <v>0.1515</v>
      </c>
      <c r="D207" s="6">
        <v>175.268</v>
      </c>
      <c r="E207" s="7">
        <v>0.1515</v>
      </c>
      <c r="G207">
        <f t="shared" si="6"/>
        <v>1156.8844884488449</v>
      </c>
      <c r="H207">
        <f t="shared" si="7"/>
        <v>1</v>
      </c>
    </row>
    <row r="208" spans="1:8" x14ac:dyDescent="0.3">
      <c r="A208" s="5">
        <v>43884.625</v>
      </c>
      <c r="B208" s="6">
        <v>9.0206999999999997</v>
      </c>
      <c r="C208" s="6">
        <v>0.1515</v>
      </c>
      <c r="D208" s="6">
        <v>97.313500000000005</v>
      </c>
      <c r="E208" s="7">
        <v>0.1515</v>
      </c>
      <c r="G208">
        <f t="shared" si="6"/>
        <v>642.33333333333337</v>
      </c>
      <c r="H208">
        <f t="shared" si="7"/>
        <v>1</v>
      </c>
    </row>
    <row r="209" spans="1:8" x14ac:dyDescent="0.3">
      <c r="A209" s="5">
        <v>43884.666666666664</v>
      </c>
      <c r="B209" s="6">
        <v>8.8642000000000003</v>
      </c>
      <c r="C209" s="6">
        <v>0.1515</v>
      </c>
      <c r="D209" s="6">
        <v>7.8863599999999998</v>
      </c>
      <c r="E209" s="7">
        <v>0.1515</v>
      </c>
      <c r="G209">
        <f t="shared" si="6"/>
        <v>52.055181518151812</v>
      </c>
      <c r="H209">
        <f t="shared" si="7"/>
        <v>1</v>
      </c>
    </row>
    <row r="210" spans="1:8" x14ac:dyDescent="0.3">
      <c r="A210" s="5">
        <v>43885.291666666664</v>
      </c>
      <c r="B210" s="6">
        <v>7.9413</v>
      </c>
      <c r="C210" s="6">
        <v>0.1515</v>
      </c>
      <c r="D210" s="6">
        <v>34.316000000000003</v>
      </c>
      <c r="E210" s="7">
        <v>0.1515</v>
      </c>
      <c r="G210">
        <f t="shared" si="6"/>
        <v>226.50825082508254</v>
      </c>
      <c r="H210">
        <f t="shared" si="7"/>
        <v>1</v>
      </c>
    </row>
    <row r="211" spans="1:8" x14ac:dyDescent="0.3">
      <c r="A211" s="5">
        <v>43885.333333333336</v>
      </c>
      <c r="B211" s="6">
        <v>7.4908000000000001</v>
      </c>
      <c r="C211" s="6">
        <v>0.1515</v>
      </c>
      <c r="D211" s="6">
        <v>117.729</v>
      </c>
      <c r="E211" s="7">
        <v>0.1515</v>
      </c>
      <c r="G211">
        <f t="shared" si="6"/>
        <v>777.08910891089113</v>
      </c>
      <c r="H211">
        <f t="shared" si="7"/>
        <v>1</v>
      </c>
    </row>
    <row r="212" spans="1:8" x14ac:dyDescent="0.3">
      <c r="A212" s="5">
        <v>43885.375</v>
      </c>
      <c r="B212" s="6">
        <v>7.1966999999999999</v>
      </c>
      <c r="C212" s="6">
        <v>0.1515</v>
      </c>
      <c r="D212" s="6">
        <v>179.99600000000001</v>
      </c>
      <c r="E212" s="7">
        <v>0.1515</v>
      </c>
      <c r="G212">
        <f t="shared" si="6"/>
        <v>1188.0924092409241</v>
      </c>
      <c r="H212">
        <f t="shared" si="7"/>
        <v>1</v>
      </c>
    </row>
    <row r="213" spans="1:8" x14ac:dyDescent="0.3">
      <c r="A213" s="5">
        <v>43885.416666666664</v>
      </c>
      <c r="B213" s="6">
        <v>6.9469000000000003</v>
      </c>
      <c r="C213" s="6">
        <v>0.1515</v>
      </c>
      <c r="D213" s="6">
        <v>228.50299999999999</v>
      </c>
      <c r="E213" s="7">
        <v>0.1515</v>
      </c>
      <c r="G213">
        <f t="shared" si="6"/>
        <v>1508.2706270627061</v>
      </c>
      <c r="H213">
        <f t="shared" si="7"/>
        <v>1</v>
      </c>
    </row>
    <row r="214" spans="1:8" x14ac:dyDescent="0.3">
      <c r="A214" s="5">
        <v>43885.458333333336</v>
      </c>
      <c r="B214" s="6">
        <v>7.0838999999999999</v>
      </c>
      <c r="C214" s="6">
        <v>0.1515</v>
      </c>
      <c r="D214" s="6">
        <v>206.595</v>
      </c>
      <c r="E214" s="7">
        <v>0.1515</v>
      </c>
      <c r="G214">
        <f t="shared" si="6"/>
        <v>1363.6633663366338</v>
      </c>
      <c r="H214">
        <f t="shared" si="7"/>
        <v>1</v>
      </c>
    </row>
    <row r="215" spans="1:8" x14ac:dyDescent="0.3">
      <c r="A215" s="5">
        <v>43885.5</v>
      </c>
      <c r="B215" s="6">
        <v>6.7195999999999998</v>
      </c>
      <c r="C215" s="6">
        <v>0.1515</v>
      </c>
      <c r="D215" s="6">
        <v>244.61600000000001</v>
      </c>
      <c r="E215" s="7">
        <v>0.1515</v>
      </c>
      <c r="G215">
        <f t="shared" si="6"/>
        <v>1614.6270627062709</v>
      </c>
      <c r="H215">
        <f t="shared" si="7"/>
        <v>1</v>
      </c>
    </row>
    <row r="216" spans="1:8" x14ac:dyDescent="0.3">
      <c r="A216" s="5">
        <v>43885.541666666664</v>
      </c>
      <c r="B216" s="6">
        <v>6.4720000000000004</v>
      </c>
      <c r="C216" s="6">
        <v>0.1515</v>
      </c>
      <c r="D216" s="6">
        <v>188.23400000000001</v>
      </c>
      <c r="E216" s="7">
        <v>0.1515</v>
      </c>
      <c r="G216">
        <f t="shared" si="6"/>
        <v>1242.4686468646867</v>
      </c>
      <c r="H216">
        <f t="shared" si="7"/>
        <v>1</v>
      </c>
    </row>
    <row r="217" spans="1:8" x14ac:dyDescent="0.3">
      <c r="A217" s="5">
        <v>43885.583333333336</v>
      </c>
      <c r="B217" s="6">
        <v>6.2986000000000004</v>
      </c>
      <c r="C217" s="6">
        <v>0.1515</v>
      </c>
      <c r="D217" s="6">
        <v>228.935</v>
      </c>
      <c r="E217" s="7">
        <v>0.1515</v>
      </c>
      <c r="G217">
        <f t="shared" si="6"/>
        <v>1511.1221122112213</v>
      </c>
      <c r="H217">
        <f t="shared" si="7"/>
        <v>1</v>
      </c>
    </row>
    <row r="218" spans="1:8" x14ac:dyDescent="0.3">
      <c r="A218" s="5">
        <v>43885.625</v>
      </c>
      <c r="B218" s="6">
        <v>6.2622999999999998</v>
      </c>
      <c r="C218" s="6">
        <v>0.1515</v>
      </c>
      <c r="D218" s="6">
        <v>156.50399999999999</v>
      </c>
      <c r="E218" s="7">
        <v>0.1515</v>
      </c>
      <c r="G218">
        <f t="shared" si="6"/>
        <v>1033.029702970297</v>
      </c>
      <c r="H218">
        <f t="shared" si="7"/>
        <v>1</v>
      </c>
    </row>
    <row r="219" spans="1:8" x14ac:dyDescent="0.3">
      <c r="A219" s="5">
        <v>43885.666666666664</v>
      </c>
      <c r="B219" s="6">
        <v>6.3377999999999997</v>
      </c>
      <c r="C219" s="6">
        <v>0.1515</v>
      </c>
      <c r="D219" s="6">
        <v>67.784899999999993</v>
      </c>
      <c r="E219" s="7">
        <v>0.1515</v>
      </c>
      <c r="G219">
        <f t="shared" si="6"/>
        <v>447.4250825082508</v>
      </c>
      <c r="H219">
        <f t="shared" si="7"/>
        <v>1</v>
      </c>
    </row>
    <row r="220" spans="1:8" x14ac:dyDescent="0.3">
      <c r="A220" s="5">
        <v>43885.708333333336</v>
      </c>
      <c r="B220" s="6">
        <v>6.4450000000000003</v>
      </c>
      <c r="C220" s="6">
        <v>0.1515</v>
      </c>
      <c r="D220" s="6">
        <v>1.4962200000000001</v>
      </c>
      <c r="E220" s="7">
        <v>0.1515</v>
      </c>
      <c r="G220">
        <f t="shared" si="6"/>
        <v>9.8760396039603968</v>
      </c>
      <c r="H220">
        <f t="shared" si="7"/>
        <v>1</v>
      </c>
    </row>
    <row r="221" spans="1:8" x14ac:dyDescent="0.3">
      <c r="A221" s="5">
        <v>43886.291666666664</v>
      </c>
      <c r="B221" s="6">
        <v>6.7991999999999999</v>
      </c>
      <c r="C221" s="6">
        <v>0.1515</v>
      </c>
      <c r="D221" s="6">
        <v>35.6235</v>
      </c>
      <c r="E221" s="7">
        <v>0.1515</v>
      </c>
      <c r="G221">
        <f t="shared" si="6"/>
        <v>235.13861386138615</v>
      </c>
      <c r="H221">
        <f t="shared" si="7"/>
        <v>1</v>
      </c>
    </row>
    <row r="222" spans="1:8" x14ac:dyDescent="0.3">
      <c r="A222" s="5">
        <v>43886.333333333336</v>
      </c>
      <c r="B222" s="6">
        <v>6.3940999999999999</v>
      </c>
      <c r="C222" s="6">
        <v>0.1515</v>
      </c>
      <c r="D222" s="6">
        <v>144.36099999999999</v>
      </c>
      <c r="E222" s="7">
        <v>0.1515</v>
      </c>
      <c r="G222">
        <f t="shared" si="6"/>
        <v>952.87788778877882</v>
      </c>
      <c r="H222">
        <f t="shared" si="7"/>
        <v>1</v>
      </c>
    </row>
    <row r="223" spans="1:8" x14ac:dyDescent="0.3">
      <c r="A223" s="5">
        <v>43886.375</v>
      </c>
      <c r="B223" s="6">
        <v>6.4584000000000001</v>
      </c>
      <c r="C223" s="6">
        <v>0.1515</v>
      </c>
      <c r="D223" s="6">
        <v>219.256</v>
      </c>
      <c r="E223" s="7">
        <v>0.1515</v>
      </c>
      <c r="G223">
        <f t="shared" si="6"/>
        <v>1447.2343234323432</v>
      </c>
      <c r="H223">
        <f t="shared" si="7"/>
        <v>1</v>
      </c>
    </row>
    <row r="224" spans="1:8" x14ac:dyDescent="0.3">
      <c r="A224" s="5">
        <v>43886.416666666664</v>
      </c>
      <c r="B224" s="6">
        <v>6.1962000000000002</v>
      </c>
      <c r="C224" s="6">
        <v>0.1515</v>
      </c>
      <c r="D224" s="6">
        <v>267.28899999999999</v>
      </c>
      <c r="E224" s="7">
        <v>0.1515</v>
      </c>
      <c r="G224">
        <f t="shared" si="6"/>
        <v>1764.2838283828382</v>
      </c>
      <c r="H224">
        <f t="shared" si="7"/>
        <v>1</v>
      </c>
    </row>
    <row r="225" spans="1:8" x14ac:dyDescent="0.3">
      <c r="A225" s="5">
        <v>43886.458333333336</v>
      </c>
      <c r="B225" s="6">
        <v>5.3067000000000002</v>
      </c>
      <c r="C225" s="6">
        <v>0.1515</v>
      </c>
      <c r="D225" s="6">
        <v>288.93900000000002</v>
      </c>
      <c r="E225" s="7">
        <v>0.1515</v>
      </c>
      <c r="G225">
        <f t="shared" si="6"/>
        <v>1907.1881188118814</v>
      </c>
      <c r="H225">
        <f t="shared" si="7"/>
        <v>1</v>
      </c>
    </row>
    <row r="226" spans="1:8" x14ac:dyDescent="0.3">
      <c r="A226" s="5">
        <v>43886.5</v>
      </c>
      <c r="B226" s="6">
        <v>4.1254</v>
      </c>
      <c r="C226" s="6">
        <v>0.1515</v>
      </c>
      <c r="D226" s="6">
        <v>289.47899999999998</v>
      </c>
      <c r="E226" s="7">
        <v>0.1515</v>
      </c>
      <c r="G226">
        <f t="shared" si="6"/>
        <v>1910.7524752475247</v>
      </c>
      <c r="H226">
        <f t="shared" si="7"/>
        <v>1</v>
      </c>
    </row>
    <row r="227" spans="1:8" x14ac:dyDescent="0.3">
      <c r="A227" s="5">
        <v>43886.541666666664</v>
      </c>
      <c r="B227" s="6">
        <v>2.9998999999999998</v>
      </c>
      <c r="C227" s="6">
        <v>0.1515</v>
      </c>
      <c r="D227" s="6">
        <v>268.07</v>
      </c>
      <c r="E227" s="7">
        <v>0.1515</v>
      </c>
      <c r="G227">
        <f t="shared" si="6"/>
        <v>1769.4389438943895</v>
      </c>
      <c r="H227">
        <f t="shared" si="7"/>
        <v>1</v>
      </c>
    </row>
    <row r="228" spans="1:8" x14ac:dyDescent="0.3">
      <c r="A228" s="5">
        <v>43886.583333333336</v>
      </c>
      <c r="B228" s="6">
        <v>1.3804000000000001</v>
      </c>
      <c r="C228" s="6">
        <v>0.1515</v>
      </c>
      <c r="D228" s="6">
        <v>223.70500000000001</v>
      </c>
      <c r="E228" s="7">
        <v>0.1515</v>
      </c>
      <c r="G228">
        <f t="shared" si="6"/>
        <v>1476.6006600660066</v>
      </c>
      <c r="H228">
        <f t="shared" si="7"/>
        <v>1</v>
      </c>
    </row>
    <row r="229" spans="1:8" x14ac:dyDescent="0.3">
      <c r="A229" s="5">
        <v>43886.625</v>
      </c>
      <c r="B229" s="6">
        <v>0.44419999999999998</v>
      </c>
      <c r="C229" s="6">
        <v>0.1515</v>
      </c>
      <c r="D229" s="6">
        <v>153.89099999999999</v>
      </c>
      <c r="E229" s="7">
        <v>0.1515</v>
      </c>
      <c r="G229">
        <f t="shared" si="6"/>
        <v>1015.7821782178218</v>
      </c>
      <c r="H229">
        <f t="shared" si="7"/>
        <v>1</v>
      </c>
    </row>
    <row r="230" spans="1:8" x14ac:dyDescent="0.3">
      <c r="A230" s="5">
        <v>43886.666666666664</v>
      </c>
      <c r="B230" s="6">
        <v>-0.31469999999999998</v>
      </c>
      <c r="C230" s="6">
        <v>0.1515</v>
      </c>
      <c r="D230" s="6">
        <v>68.179100000000005</v>
      </c>
      <c r="E230" s="7">
        <v>0.1515</v>
      </c>
      <c r="G230">
        <f t="shared" si="6"/>
        <v>450.02706270627067</v>
      </c>
      <c r="H230">
        <f t="shared" si="7"/>
        <v>1</v>
      </c>
    </row>
    <row r="231" spans="1:8" x14ac:dyDescent="0.3">
      <c r="A231" s="5">
        <v>43886.708333333336</v>
      </c>
      <c r="B231" s="6">
        <v>-0.42980000000000002</v>
      </c>
      <c r="C231" s="6">
        <v>0.1515</v>
      </c>
      <c r="D231" s="6">
        <v>1.9381900000000001</v>
      </c>
      <c r="E231" s="7">
        <v>0.1515</v>
      </c>
      <c r="G231">
        <f t="shared" si="6"/>
        <v>12.793333333333335</v>
      </c>
      <c r="H231">
        <f t="shared" si="7"/>
        <v>1</v>
      </c>
    </row>
    <row r="232" spans="1:8" x14ac:dyDescent="0.3">
      <c r="A232" s="5">
        <v>43887.291666666664</v>
      </c>
      <c r="B232" s="6">
        <v>0.2132</v>
      </c>
      <c r="C232" s="6">
        <v>0.1515</v>
      </c>
      <c r="D232" s="6">
        <v>21.5107</v>
      </c>
      <c r="E232" s="7">
        <v>0.1515</v>
      </c>
      <c r="G232">
        <f t="shared" si="6"/>
        <v>141.98481848184818</v>
      </c>
      <c r="H232">
        <f t="shared" si="7"/>
        <v>1</v>
      </c>
    </row>
    <row r="233" spans="1:8" x14ac:dyDescent="0.3">
      <c r="A233" s="5">
        <v>43887.333333333336</v>
      </c>
      <c r="B233" s="6">
        <v>0.21560000000000001</v>
      </c>
      <c r="C233" s="6">
        <v>0.1515</v>
      </c>
      <c r="D233" s="6">
        <v>55.394500000000001</v>
      </c>
      <c r="E233" s="7">
        <v>0.1515</v>
      </c>
      <c r="G233">
        <f t="shared" si="6"/>
        <v>365.64026402640263</v>
      </c>
      <c r="H233">
        <f t="shared" si="7"/>
        <v>1</v>
      </c>
    </row>
    <row r="234" spans="1:8" x14ac:dyDescent="0.3">
      <c r="A234" s="5">
        <v>43887.375</v>
      </c>
      <c r="B234" s="6">
        <v>0.2487</v>
      </c>
      <c r="C234" s="6">
        <v>0.1515</v>
      </c>
      <c r="D234" s="6">
        <v>77.579300000000003</v>
      </c>
      <c r="E234" s="7">
        <v>0.1515</v>
      </c>
      <c r="G234">
        <f t="shared" si="6"/>
        <v>512.0745874587459</v>
      </c>
      <c r="H234">
        <f t="shared" si="7"/>
        <v>1</v>
      </c>
    </row>
    <row r="235" spans="1:8" x14ac:dyDescent="0.3">
      <c r="A235" s="5">
        <v>43887.416666666664</v>
      </c>
      <c r="B235" s="6">
        <v>0.28399999999999997</v>
      </c>
      <c r="C235" s="6">
        <v>0.1515</v>
      </c>
      <c r="D235" s="6">
        <v>175.59100000000001</v>
      </c>
      <c r="E235" s="7">
        <v>0.1515</v>
      </c>
      <c r="G235">
        <f t="shared" si="6"/>
        <v>1159.0165016501651</v>
      </c>
      <c r="H235">
        <f t="shared" si="7"/>
        <v>1</v>
      </c>
    </row>
    <row r="236" spans="1:8" x14ac:dyDescent="0.3">
      <c r="A236" s="5">
        <v>43887.458333333336</v>
      </c>
      <c r="B236" s="6">
        <v>0.27310000000000001</v>
      </c>
      <c r="C236" s="6">
        <v>0.1515</v>
      </c>
      <c r="D236" s="6">
        <v>226.55099999999999</v>
      </c>
      <c r="E236" s="7">
        <v>0.1515</v>
      </c>
      <c r="G236">
        <f t="shared" si="6"/>
        <v>1495.3861386138612</v>
      </c>
      <c r="H236">
        <f t="shared" si="7"/>
        <v>1</v>
      </c>
    </row>
    <row r="237" spans="1:8" x14ac:dyDescent="0.3">
      <c r="A237" s="5">
        <v>43887.5</v>
      </c>
      <c r="B237" s="6">
        <v>8.6999999999999994E-2</v>
      </c>
      <c r="C237" s="6">
        <v>0.1515</v>
      </c>
      <c r="D237" s="6">
        <v>204.44200000000001</v>
      </c>
      <c r="E237" s="7">
        <v>0.1515</v>
      </c>
      <c r="G237">
        <f t="shared" si="6"/>
        <v>1349.4521452145216</v>
      </c>
      <c r="H237">
        <f t="shared" si="7"/>
        <v>1</v>
      </c>
    </row>
    <row r="238" spans="1:8" x14ac:dyDescent="0.3">
      <c r="A238" s="5">
        <v>43887.541666666664</v>
      </c>
      <c r="B238" s="6">
        <v>-7.9799999999999996E-2</v>
      </c>
      <c r="C238" s="6">
        <v>0.1515</v>
      </c>
      <c r="D238" s="6">
        <v>213.66200000000001</v>
      </c>
      <c r="E238" s="7">
        <v>0.1515</v>
      </c>
      <c r="G238">
        <f t="shared" si="6"/>
        <v>1410.3102310231025</v>
      </c>
      <c r="H238">
        <f t="shared" si="7"/>
        <v>1</v>
      </c>
    </row>
    <row r="239" spans="1:8" x14ac:dyDescent="0.3">
      <c r="A239" s="5">
        <v>43887.583333333336</v>
      </c>
      <c r="B239" s="6">
        <v>-0.13239999999999999</v>
      </c>
      <c r="C239" s="6">
        <v>0.1515</v>
      </c>
      <c r="D239" s="6">
        <v>149.68100000000001</v>
      </c>
      <c r="E239" s="7">
        <v>0.1515</v>
      </c>
      <c r="G239">
        <f t="shared" si="6"/>
        <v>987.99339933993406</v>
      </c>
      <c r="H239">
        <f t="shared" si="7"/>
        <v>1</v>
      </c>
    </row>
    <row r="240" spans="1:8" x14ac:dyDescent="0.3">
      <c r="A240" s="5">
        <v>43887.625</v>
      </c>
      <c r="B240" s="6">
        <v>-0.2</v>
      </c>
      <c r="C240" s="6">
        <v>0.1515</v>
      </c>
      <c r="D240" s="6">
        <v>115.214</v>
      </c>
      <c r="E240" s="7">
        <v>0.1515</v>
      </c>
      <c r="G240">
        <f t="shared" si="6"/>
        <v>760.48844884488449</v>
      </c>
      <c r="H240">
        <f t="shared" si="7"/>
        <v>1</v>
      </c>
    </row>
    <row r="241" spans="1:8" x14ac:dyDescent="0.3">
      <c r="A241" s="5">
        <v>43887.666666666664</v>
      </c>
      <c r="B241" s="6">
        <v>-0.30659999999999998</v>
      </c>
      <c r="C241" s="6">
        <v>0.1515</v>
      </c>
      <c r="D241" s="6">
        <v>57.051099999999998</v>
      </c>
      <c r="E241" s="7">
        <v>0.1515</v>
      </c>
      <c r="G241">
        <f t="shared" si="6"/>
        <v>376.57491749174915</v>
      </c>
      <c r="H241">
        <f t="shared" si="7"/>
        <v>1</v>
      </c>
    </row>
    <row r="242" spans="1:8" x14ac:dyDescent="0.3">
      <c r="A242" s="5">
        <v>43887.708333333336</v>
      </c>
      <c r="B242" s="6">
        <v>-0.38440000000000002</v>
      </c>
      <c r="C242" s="6">
        <v>0.1515</v>
      </c>
      <c r="D242" s="6">
        <v>2.87642</v>
      </c>
      <c r="E242" s="7">
        <v>0.1515</v>
      </c>
      <c r="G242">
        <f t="shared" si="6"/>
        <v>18.986270627062705</v>
      </c>
      <c r="H242">
        <f t="shared" si="7"/>
        <v>1</v>
      </c>
    </row>
    <row r="243" spans="1:8" x14ac:dyDescent="0.3">
      <c r="A243" s="5">
        <v>43888.333333333336</v>
      </c>
      <c r="B243" s="6">
        <v>0.35449999999999998</v>
      </c>
      <c r="C243" s="6">
        <v>0.1515</v>
      </c>
      <c r="D243" s="6">
        <v>3.1540699999999999</v>
      </c>
      <c r="E243" s="7">
        <v>0.1515</v>
      </c>
      <c r="G243">
        <f t="shared" si="6"/>
        <v>20.818943894389438</v>
      </c>
      <c r="H243">
        <f t="shared" si="7"/>
        <v>1</v>
      </c>
    </row>
    <row r="244" spans="1:8" x14ac:dyDescent="0.3">
      <c r="A244" s="5">
        <v>43888.375</v>
      </c>
      <c r="B244" s="6">
        <v>0.21099999999999999</v>
      </c>
      <c r="C244" s="6">
        <v>0.1515</v>
      </c>
      <c r="D244" s="6">
        <v>11.5229</v>
      </c>
      <c r="E244" s="7">
        <v>0.1515</v>
      </c>
      <c r="G244">
        <f t="shared" si="6"/>
        <v>76.058745874587459</v>
      </c>
      <c r="H244">
        <f t="shared" si="7"/>
        <v>1</v>
      </c>
    </row>
    <row r="245" spans="1:8" x14ac:dyDescent="0.3">
      <c r="A245" s="5">
        <v>43888.416666666664</v>
      </c>
      <c r="B245" s="6">
        <v>0.33729999999999999</v>
      </c>
      <c r="C245" s="6">
        <v>0.1515</v>
      </c>
      <c r="D245" s="6">
        <v>22.992799999999999</v>
      </c>
      <c r="E245" s="7">
        <v>0.1515</v>
      </c>
      <c r="G245">
        <f t="shared" si="6"/>
        <v>151.76765676567658</v>
      </c>
      <c r="H245">
        <f t="shared" si="7"/>
        <v>1</v>
      </c>
    </row>
    <row r="246" spans="1:8" x14ac:dyDescent="0.3">
      <c r="A246" s="5">
        <v>43888.458333333336</v>
      </c>
      <c r="B246" s="6">
        <v>0.3569</v>
      </c>
      <c r="C246" s="6">
        <v>0.1515</v>
      </c>
      <c r="D246" s="6">
        <v>41.4116</v>
      </c>
      <c r="E246" s="7">
        <v>0.1515</v>
      </c>
      <c r="G246">
        <f t="shared" si="6"/>
        <v>273.34389438943896</v>
      </c>
      <c r="H246">
        <f t="shared" si="7"/>
        <v>1</v>
      </c>
    </row>
    <row r="247" spans="1:8" x14ac:dyDescent="0.3">
      <c r="A247" s="5">
        <v>43888.5</v>
      </c>
      <c r="B247" s="6">
        <v>0.19309999999999999</v>
      </c>
      <c r="C247" s="6">
        <v>0.1515</v>
      </c>
      <c r="D247" s="6">
        <v>51.327100000000002</v>
      </c>
      <c r="E247" s="7">
        <v>0.1515</v>
      </c>
      <c r="G247">
        <f t="shared" si="6"/>
        <v>338.7927392739274</v>
      </c>
      <c r="H247">
        <f t="shared" si="7"/>
        <v>1</v>
      </c>
    </row>
    <row r="248" spans="1:8" x14ac:dyDescent="0.3">
      <c r="A248" s="5">
        <v>43888.541666666664</v>
      </c>
      <c r="B248" s="6">
        <v>8.5000000000000006E-3</v>
      </c>
      <c r="C248" s="6">
        <v>0.1515</v>
      </c>
      <c r="D248" s="6">
        <v>42.167299999999997</v>
      </c>
      <c r="E248" s="7">
        <v>0.1515</v>
      </c>
      <c r="G248">
        <f t="shared" si="6"/>
        <v>278.33201320132014</v>
      </c>
      <c r="H248">
        <f t="shared" si="7"/>
        <v>1</v>
      </c>
    </row>
    <row r="249" spans="1:8" x14ac:dyDescent="0.3">
      <c r="A249" s="5">
        <v>43888.583333333336</v>
      </c>
      <c r="B249" s="6">
        <v>-3.2099999999999997E-2</v>
      </c>
      <c r="C249" s="6">
        <v>0.1515</v>
      </c>
      <c r="D249" s="6">
        <v>29.863900000000001</v>
      </c>
      <c r="E249" s="7">
        <v>0.1515</v>
      </c>
      <c r="G249">
        <f t="shared" si="6"/>
        <v>197.12145214521453</v>
      </c>
      <c r="H249">
        <f t="shared" si="7"/>
        <v>1</v>
      </c>
    </row>
    <row r="250" spans="1:8" x14ac:dyDescent="0.3">
      <c r="A250" s="5">
        <v>43888.625</v>
      </c>
      <c r="B250" s="6">
        <v>-0.15890000000000001</v>
      </c>
      <c r="C250" s="6">
        <v>0.1515</v>
      </c>
      <c r="D250" s="6">
        <v>12.586</v>
      </c>
      <c r="E250" s="7">
        <v>0.1515</v>
      </c>
      <c r="G250">
        <f t="shared" si="6"/>
        <v>83.075907590759087</v>
      </c>
      <c r="H250">
        <f t="shared" si="7"/>
        <v>1</v>
      </c>
    </row>
    <row r="251" spans="1:8" x14ac:dyDescent="0.3">
      <c r="A251" s="5">
        <v>43888.666666666664</v>
      </c>
      <c r="B251" s="6">
        <v>-0.24410000000000001</v>
      </c>
      <c r="C251" s="6">
        <v>0.1515</v>
      </c>
      <c r="D251" s="6">
        <v>8.5261499999999995</v>
      </c>
      <c r="E251" s="7">
        <v>0.1515</v>
      </c>
      <c r="G251">
        <f t="shared" si="6"/>
        <v>56.278217821782178</v>
      </c>
      <c r="H251">
        <f t="shared" si="7"/>
        <v>1</v>
      </c>
    </row>
    <row r="252" spans="1:8" x14ac:dyDescent="0.3">
      <c r="A252" s="5">
        <v>43889.291666666664</v>
      </c>
      <c r="B252" s="6">
        <v>0.18440000000000001</v>
      </c>
      <c r="C252" s="6">
        <v>0.1515</v>
      </c>
      <c r="D252" s="6">
        <v>13.657500000000001</v>
      </c>
      <c r="E252" s="7">
        <v>0.1515</v>
      </c>
      <c r="G252">
        <f t="shared" si="6"/>
        <v>90.14851485148516</v>
      </c>
      <c r="H252">
        <f t="shared" si="7"/>
        <v>1</v>
      </c>
    </row>
    <row r="253" spans="1:8" x14ac:dyDescent="0.3">
      <c r="A253" s="5">
        <v>43889.333333333336</v>
      </c>
      <c r="B253" s="6">
        <v>0.1007</v>
      </c>
      <c r="C253" s="6">
        <v>0.1515</v>
      </c>
      <c r="D253" s="6">
        <v>108.378</v>
      </c>
      <c r="E253" s="7">
        <v>0.1515</v>
      </c>
      <c r="G253">
        <f t="shared" si="6"/>
        <v>715.36633663366342</v>
      </c>
      <c r="H253">
        <f t="shared" si="7"/>
        <v>1</v>
      </c>
    </row>
    <row r="254" spans="1:8" x14ac:dyDescent="0.3">
      <c r="A254" s="5">
        <v>43889.375</v>
      </c>
      <c r="B254" s="6">
        <v>0.19750000000000001</v>
      </c>
      <c r="C254" s="6">
        <v>0.1515</v>
      </c>
      <c r="D254" s="6">
        <v>82.036299999999997</v>
      </c>
      <c r="E254" s="7">
        <v>0.1515</v>
      </c>
      <c r="G254">
        <f t="shared" si="6"/>
        <v>541.49372937293731</v>
      </c>
      <c r="H254">
        <f t="shared" si="7"/>
        <v>1</v>
      </c>
    </row>
    <row r="255" spans="1:8" x14ac:dyDescent="0.3">
      <c r="A255" s="5">
        <v>43889.416666666664</v>
      </c>
      <c r="B255" s="6">
        <v>0.29220000000000002</v>
      </c>
      <c r="C255" s="6">
        <v>0.1515</v>
      </c>
      <c r="D255" s="6">
        <v>177.18</v>
      </c>
      <c r="E255" s="7">
        <v>0.1515</v>
      </c>
      <c r="G255">
        <f t="shared" si="6"/>
        <v>1169.5049504950496</v>
      </c>
      <c r="H255">
        <f t="shared" si="7"/>
        <v>1</v>
      </c>
    </row>
    <row r="256" spans="1:8" x14ac:dyDescent="0.3">
      <c r="A256" s="5">
        <v>43889.458333333336</v>
      </c>
      <c r="B256" s="6">
        <v>0.30109999999999998</v>
      </c>
      <c r="C256" s="6">
        <v>0.1515</v>
      </c>
      <c r="D256" s="6">
        <v>246.82900000000001</v>
      </c>
      <c r="E256" s="7">
        <v>0.1515</v>
      </c>
      <c r="G256">
        <f t="shared" si="6"/>
        <v>1629.2343234323432</v>
      </c>
      <c r="H256">
        <f t="shared" si="7"/>
        <v>1</v>
      </c>
    </row>
    <row r="257" spans="1:8" x14ac:dyDescent="0.3">
      <c r="A257" s="5">
        <v>43889.5</v>
      </c>
      <c r="B257" s="6">
        <v>0.1522</v>
      </c>
      <c r="C257" s="6">
        <v>0.1515</v>
      </c>
      <c r="D257" s="6">
        <v>158.60400000000001</v>
      </c>
      <c r="E257" s="7">
        <v>0.1515</v>
      </c>
      <c r="G257">
        <f t="shared" si="6"/>
        <v>1046.891089108911</v>
      </c>
      <c r="H257">
        <f t="shared" si="7"/>
        <v>1</v>
      </c>
    </row>
    <row r="258" spans="1:8" x14ac:dyDescent="0.3">
      <c r="A258" s="5">
        <v>43889.541666666664</v>
      </c>
      <c r="B258" s="6">
        <v>2.2599999999999999E-2</v>
      </c>
      <c r="C258" s="6">
        <v>0.1515</v>
      </c>
      <c r="D258" s="6">
        <v>169.91900000000001</v>
      </c>
      <c r="E258" s="7">
        <v>0.1515</v>
      </c>
      <c r="G258">
        <f t="shared" si="6"/>
        <v>1121.5775577557756</v>
      </c>
      <c r="H258">
        <f t="shared" si="7"/>
        <v>1</v>
      </c>
    </row>
    <row r="259" spans="1:8" x14ac:dyDescent="0.3">
      <c r="A259" s="5">
        <v>43889.583333333336</v>
      </c>
      <c r="B259" s="6">
        <v>-0.1888</v>
      </c>
      <c r="C259" s="6">
        <v>0.1515</v>
      </c>
      <c r="D259" s="6">
        <v>174.88300000000001</v>
      </c>
      <c r="E259" s="7">
        <v>0.1515</v>
      </c>
      <c r="G259">
        <f t="shared" ref="G259:G262" si="8">D259/C259</f>
        <v>1154.3432343234324</v>
      </c>
      <c r="H259">
        <f t="shared" ref="H259:H262" si="9">E259/C259</f>
        <v>1</v>
      </c>
    </row>
    <row r="260" spans="1:8" x14ac:dyDescent="0.3">
      <c r="A260" s="5">
        <v>43889.625</v>
      </c>
      <c r="B260" s="6">
        <v>-0.2873</v>
      </c>
      <c r="C260" s="6">
        <v>0.1515</v>
      </c>
      <c r="D260" s="6">
        <v>114.324</v>
      </c>
      <c r="E260" s="7">
        <v>0.1515</v>
      </c>
      <c r="G260">
        <f t="shared" si="8"/>
        <v>754.61386138613864</v>
      </c>
      <c r="H260">
        <f t="shared" si="9"/>
        <v>1</v>
      </c>
    </row>
    <row r="261" spans="1:8" x14ac:dyDescent="0.3">
      <c r="A261" s="5">
        <v>43889.666666666664</v>
      </c>
      <c r="B261" s="6">
        <v>-0.18690000000000001</v>
      </c>
      <c r="C261" s="6">
        <v>0.1515</v>
      </c>
      <c r="D261" s="6">
        <v>57.807099999999998</v>
      </c>
      <c r="E261" s="7">
        <v>0.1515</v>
      </c>
      <c r="G261">
        <f t="shared" si="8"/>
        <v>381.56501650165018</v>
      </c>
      <c r="H261">
        <f t="shared" si="9"/>
        <v>1</v>
      </c>
    </row>
    <row r="262" spans="1:8" x14ac:dyDescent="0.3">
      <c r="A262" s="5">
        <v>43889.708333333336</v>
      </c>
      <c r="B262" s="6">
        <v>-0.2903</v>
      </c>
      <c r="C262" s="6">
        <v>0.1515</v>
      </c>
      <c r="D262" s="6">
        <v>1.7471699999999999</v>
      </c>
      <c r="E262" s="7">
        <v>0.1515</v>
      </c>
      <c r="G262">
        <f t="shared" si="8"/>
        <v>11.532475247524753</v>
      </c>
      <c r="H262">
        <f t="shared" si="9"/>
        <v>1</v>
      </c>
    </row>
    <row r="263" spans="1:8" x14ac:dyDescent="0.3">
      <c r="C263" s="9">
        <f>SUM(C2:C262)</f>
        <v>39.541499999999822</v>
      </c>
      <c r="D263" s="9">
        <f t="shared" ref="D263:E263" si="10">SUM(D2:D262)</f>
        <v>36731.666718000008</v>
      </c>
      <c r="E263" s="9">
        <f t="shared" si="10"/>
        <v>39.541499999999822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3998-C39C-4225-8917-0FAD59E458A1}">
  <dimension ref="A1:P44"/>
  <sheetViews>
    <sheetView topLeftCell="D1" workbookViewId="0">
      <selection activeCell="N2" sqref="N2"/>
    </sheetView>
  </sheetViews>
  <sheetFormatPr defaultRowHeight="14.4" x14ac:dyDescent="0.3"/>
  <cols>
    <col min="1" max="1" width="15.44140625" bestFit="1" customWidth="1"/>
    <col min="2" max="2" width="18.109375" bestFit="1" customWidth="1"/>
    <col min="3" max="3" width="7" bestFit="1" customWidth="1"/>
    <col min="4" max="4" width="10.6640625" bestFit="1" customWidth="1"/>
    <col min="5" max="5" width="9.109375" bestFit="1" customWidth="1"/>
    <col min="7" max="7" width="12" bestFit="1" customWidth="1"/>
    <col min="8" max="8" width="15.44140625" bestFit="1" customWidth="1"/>
    <col min="9" max="9" width="18.109375" bestFit="1" customWidth="1"/>
    <col min="10" max="10" width="19.6640625" bestFit="1" customWidth="1"/>
    <col min="11" max="11" width="22.33203125" bestFit="1" customWidth="1"/>
    <col min="12" max="12" width="23.88671875" bestFit="1" customWidth="1"/>
    <col min="13" max="15" width="12" bestFit="1" customWidth="1"/>
    <col min="16" max="16" width="15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  <c r="O1" s="4" t="s">
        <v>13</v>
      </c>
      <c r="P1" s="4" t="s">
        <v>14</v>
      </c>
    </row>
    <row r="2" spans="1:16" x14ac:dyDescent="0.3">
      <c r="A2" s="5">
        <v>43891.291666666664</v>
      </c>
      <c r="B2" s="6">
        <v>-2.0400000000000001E-2</v>
      </c>
      <c r="C2" s="6">
        <v>0.1515</v>
      </c>
      <c r="D2" s="6">
        <v>48.947000000000003</v>
      </c>
      <c r="E2">
        <v>0.1515</v>
      </c>
      <c r="F2">
        <v>42</v>
      </c>
      <c r="G2">
        <f>D2/C2</f>
        <v>323.08250825082513</v>
      </c>
      <c r="H2">
        <f>E2/C2</f>
        <v>1</v>
      </c>
      <c r="I2" s="8">
        <f>AVERAGE(G2:G43)</f>
        <v>1170.1505390539053</v>
      </c>
      <c r="J2" s="8">
        <f>_xlfn.STDEV.S(G2:G43)</f>
        <v>696.99948033510509</v>
      </c>
      <c r="K2" s="8">
        <f>AVERAGE(H2:H43)</f>
        <v>504.34166952695278</v>
      </c>
      <c r="L2" s="8">
        <f>_xlfn.STDEV.S(H2:H43)</f>
        <v>674.91324044305088</v>
      </c>
      <c r="M2">
        <f>TTEST(G2:G42,H2:H43,1,2)</f>
        <v>6.0960312057077589E-6</v>
      </c>
      <c r="N2">
        <f>TTEST(G2:G42,H2:H43,1,3)</f>
        <v>6.1163807720505871E-6</v>
      </c>
      <c r="O2">
        <f>(I2-K2)/((J2+L2)/F2)^(1/2)</f>
        <v>116.49599095006261</v>
      </c>
      <c r="P2">
        <f>TINV(0.05,F2-2)</f>
        <v>2.0210753903062737</v>
      </c>
    </row>
    <row r="3" spans="1:16" x14ac:dyDescent="0.3">
      <c r="A3" s="5">
        <v>43891.333333333336</v>
      </c>
      <c r="B3" s="6">
        <v>1.7000000000000001E-2</v>
      </c>
      <c r="C3" s="6">
        <v>0.1515</v>
      </c>
      <c r="D3" s="6">
        <v>156.05799999999999</v>
      </c>
      <c r="E3">
        <v>0.1515</v>
      </c>
      <c r="G3">
        <f t="shared" ref="G3:G43" si="0">D3/C3</f>
        <v>1030.0858085808582</v>
      </c>
      <c r="H3">
        <f t="shared" ref="H3:H43" si="1">E3/C3</f>
        <v>1</v>
      </c>
    </row>
    <row r="4" spans="1:16" x14ac:dyDescent="0.3">
      <c r="A4" s="5">
        <v>43891.375</v>
      </c>
      <c r="B4" s="6">
        <v>5.7500000000000002E-2</v>
      </c>
      <c r="C4" s="6">
        <v>0.1515</v>
      </c>
      <c r="D4" s="6">
        <v>232.86600000000001</v>
      </c>
      <c r="E4">
        <v>0.1515</v>
      </c>
      <c r="G4">
        <f t="shared" si="0"/>
        <v>1537.0693069306933</v>
      </c>
      <c r="H4">
        <f t="shared" si="1"/>
        <v>1</v>
      </c>
    </row>
    <row r="5" spans="1:16" x14ac:dyDescent="0.3">
      <c r="A5" s="5">
        <v>43891.416666666664</v>
      </c>
      <c r="B5" s="6">
        <v>6.7199999999999996E-2</v>
      </c>
      <c r="C5" s="6">
        <v>0.1515</v>
      </c>
      <c r="D5" s="6">
        <v>284.483</v>
      </c>
      <c r="E5">
        <v>0.1515</v>
      </c>
      <c r="G5">
        <f t="shared" si="0"/>
        <v>1877.7755775577559</v>
      </c>
      <c r="H5">
        <f t="shared" si="1"/>
        <v>1</v>
      </c>
    </row>
    <row r="6" spans="1:16" x14ac:dyDescent="0.3">
      <c r="A6" s="5">
        <v>43891.458333333336</v>
      </c>
      <c r="B6" s="6">
        <v>-0.16300000000000001</v>
      </c>
      <c r="C6" s="6">
        <v>0.1515</v>
      </c>
      <c r="D6" s="6">
        <v>309.17</v>
      </c>
      <c r="E6">
        <v>0.1515</v>
      </c>
      <c r="G6">
        <f t="shared" si="0"/>
        <v>2040.7260726072609</v>
      </c>
      <c r="H6">
        <f t="shared" si="1"/>
        <v>1</v>
      </c>
    </row>
    <row r="7" spans="1:16" x14ac:dyDescent="0.3">
      <c r="A7" s="5">
        <v>43891.5</v>
      </c>
      <c r="B7" s="6">
        <v>-0.155</v>
      </c>
      <c r="C7" s="6">
        <v>0.1515</v>
      </c>
      <c r="D7" s="6">
        <v>309.685</v>
      </c>
      <c r="E7">
        <v>0.1515</v>
      </c>
      <c r="G7">
        <f t="shared" si="0"/>
        <v>2044.1254125412543</v>
      </c>
      <c r="H7">
        <f t="shared" si="1"/>
        <v>1</v>
      </c>
    </row>
    <row r="8" spans="1:16" x14ac:dyDescent="0.3">
      <c r="A8" s="5">
        <v>43891.541666666664</v>
      </c>
      <c r="B8" s="6">
        <v>-0.13469999999999999</v>
      </c>
      <c r="C8" s="6">
        <v>0.1515</v>
      </c>
      <c r="D8" s="6">
        <v>284.18599999999998</v>
      </c>
      <c r="E8">
        <v>0.1515</v>
      </c>
      <c r="G8">
        <f t="shared" si="0"/>
        <v>1875.8151815181518</v>
      </c>
      <c r="H8">
        <f t="shared" si="1"/>
        <v>1</v>
      </c>
    </row>
    <row r="9" spans="1:16" x14ac:dyDescent="0.3">
      <c r="A9" s="5">
        <v>43891.583333333336</v>
      </c>
      <c r="B9" s="6">
        <v>-0.1588</v>
      </c>
      <c r="C9" s="6">
        <v>0.1515</v>
      </c>
      <c r="D9" s="6">
        <v>182.28899999999999</v>
      </c>
      <c r="E9">
        <v>0.1515</v>
      </c>
      <c r="G9">
        <f t="shared" si="0"/>
        <v>1203.2277227722773</v>
      </c>
      <c r="H9">
        <f t="shared" si="1"/>
        <v>1</v>
      </c>
    </row>
    <row r="10" spans="1:16" x14ac:dyDescent="0.3">
      <c r="A10" s="5">
        <v>43891.625</v>
      </c>
      <c r="B10" s="6">
        <v>-8.9800000000000005E-2</v>
      </c>
      <c r="C10" s="6">
        <v>0.1515</v>
      </c>
      <c r="D10" s="6">
        <v>130.61799999999999</v>
      </c>
      <c r="E10">
        <v>0.1515</v>
      </c>
      <c r="G10">
        <f t="shared" si="0"/>
        <v>862.16501650165014</v>
      </c>
      <c r="H10">
        <f t="shared" si="1"/>
        <v>1</v>
      </c>
    </row>
    <row r="11" spans="1:16" x14ac:dyDescent="0.3">
      <c r="A11" s="5">
        <v>43891.666666666664</v>
      </c>
      <c r="B11" s="6">
        <v>-9.69E-2</v>
      </c>
      <c r="C11" s="6">
        <v>0.1515</v>
      </c>
      <c r="D11" s="6">
        <v>50.883000000000003</v>
      </c>
      <c r="E11">
        <v>0.1515</v>
      </c>
      <c r="G11">
        <f t="shared" si="0"/>
        <v>335.86138613861391</v>
      </c>
      <c r="H11">
        <f t="shared" si="1"/>
        <v>1</v>
      </c>
    </row>
    <row r="12" spans="1:16" x14ac:dyDescent="0.3">
      <c r="A12" s="5">
        <v>43891.708333333336</v>
      </c>
      <c r="B12" s="6">
        <v>-0.13089999999999999</v>
      </c>
      <c r="C12" s="6">
        <v>0.1515</v>
      </c>
      <c r="D12" s="6">
        <v>1.1748000000000001</v>
      </c>
      <c r="E12">
        <v>0.1515</v>
      </c>
      <c r="G12">
        <f t="shared" si="0"/>
        <v>7.7544554455445551</v>
      </c>
      <c r="H12">
        <f t="shared" si="1"/>
        <v>1</v>
      </c>
    </row>
    <row r="13" spans="1:16" x14ac:dyDescent="0.3">
      <c r="A13" s="5">
        <v>43892.291666666664</v>
      </c>
      <c r="B13" s="6">
        <v>0.3412</v>
      </c>
      <c r="C13" s="6">
        <v>0.1515</v>
      </c>
      <c r="D13" s="6">
        <v>26.558</v>
      </c>
      <c r="E13">
        <v>0.1515</v>
      </c>
      <c r="G13">
        <f t="shared" si="0"/>
        <v>175.30033003300329</v>
      </c>
      <c r="H13">
        <f t="shared" si="1"/>
        <v>1</v>
      </c>
    </row>
    <row r="14" spans="1:16" x14ac:dyDescent="0.3">
      <c r="A14" s="5">
        <v>43892.333333333336</v>
      </c>
      <c r="B14" s="6">
        <v>0.2984</v>
      </c>
      <c r="C14" s="6">
        <v>0.1515</v>
      </c>
      <c r="D14" s="6">
        <v>75.515000000000001</v>
      </c>
      <c r="E14">
        <v>0.1515</v>
      </c>
      <c r="G14">
        <f t="shared" si="0"/>
        <v>498.44884488448849</v>
      </c>
      <c r="H14">
        <f t="shared" si="1"/>
        <v>1</v>
      </c>
    </row>
    <row r="15" spans="1:16" x14ac:dyDescent="0.3">
      <c r="A15" s="5">
        <v>43892.375</v>
      </c>
      <c r="B15" s="6">
        <v>0.29149999999999998</v>
      </c>
      <c r="C15" s="6">
        <v>0.1515</v>
      </c>
      <c r="D15" s="6">
        <v>150.572</v>
      </c>
      <c r="E15">
        <v>0.1515</v>
      </c>
      <c r="G15">
        <f t="shared" si="0"/>
        <v>993.87458745874596</v>
      </c>
      <c r="H15">
        <f t="shared" si="1"/>
        <v>1</v>
      </c>
    </row>
    <row r="16" spans="1:16" x14ac:dyDescent="0.3">
      <c r="A16" s="5">
        <v>43892.416666666664</v>
      </c>
      <c r="B16" s="6">
        <v>0.24590000000000001</v>
      </c>
      <c r="C16" s="6">
        <v>0.1515</v>
      </c>
      <c r="D16" s="6">
        <v>278.32799999999997</v>
      </c>
      <c r="E16">
        <v>0.1515</v>
      </c>
      <c r="G16">
        <f t="shared" si="0"/>
        <v>1837.1485148514851</v>
      </c>
      <c r="H16">
        <f t="shared" si="1"/>
        <v>1</v>
      </c>
    </row>
    <row r="17" spans="1:8" x14ac:dyDescent="0.3">
      <c r="A17" s="5">
        <v>43892.458333333336</v>
      </c>
      <c r="B17" s="6">
        <v>0.35859999999999997</v>
      </c>
      <c r="C17" s="6">
        <v>0.1515</v>
      </c>
      <c r="D17" s="6">
        <v>301.69900000000001</v>
      </c>
      <c r="E17">
        <v>0.1515</v>
      </c>
      <c r="G17">
        <f t="shared" si="0"/>
        <v>1991.4125412541255</v>
      </c>
      <c r="H17">
        <f t="shared" si="1"/>
        <v>1</v>
      </c>
    </row>
    <row r="18" spans="1:8" x14ac:dyDescent="0.3">
      <c r="A18" s="5">
        <v>43892.5</v>
      </c>
      <c r="B18" s="6">
        <v>0.1071</v>
      </c>
      <c r="C18" s="6">
        <v>0.1515</v>
      </c>
      <c r="D18" s="6">
        <v>299.67399999999998</v>
      </c>
      <c r="E18">
        <v>0.1515</v>
      </c>
      <c r="G18">
        <f t="shared" si="0"/>
        <v>1978.046204620462</v>
      </c>
      <c r="H18">
        <f t="shared" si="1"/>
        <v>1</v>
      </c>
    </row>
    <row r="19" spans="1:8" x14ac:dyDescent="0.3">
      <c r="A19" s="5">
        <v>43892.541666666664</v>
      </c>
      <c r="B19" s="6">
        <v>0.10199999999999999</v>
      </c>
      <c r="C19" s="6">
        <v>0.1515</v>
      </c>
      <c r="D19" s="6">
        <v>270.54300000000001</v>
      </c>
      <c r="E19">
        <v>0.1515</v>
      </c>
      <c r="G19">
        <f t="shared" si="0"/>
        <v>1785.7623762376238</v>
      </c>
      <c r="H19">
        <f t="shared" si="1"/>
        <v>1</v>
      </c>
    </row>
    <row r="20" spans="1:8" x14ac:dyDescent="0.3">
      <c r="A20" s="5">
        <v>43892.583333333336</v>
      </c>
      <c r="B20" s="6">
        <v>8.2000000000000007E-3</v>
      </c>
      <c r="C20" s="6">
        <v>0.1515</v>
      </c>
      <c r="D20" s="6">
        <v>221.74</v>
      </c>
      <c r="E20">
        <v>0.1515</v>
      </c>
      <c r="G20">
        <f t="shared" si="0"/>
        <v>1463.6303630363038</v>
      </c>
      <c r="H20">
        <f t="shared" si="1"/>
        <v>1</v>
      </c>
    </row>
    <row r="21" spans="1:8" x14ac:dyDescent="0.3">
      <c r="A21" s="5">
        <v>43892.625</v>
      </c>
      <c r="B21" s="6">
        <v>-7.2999999999999995E-2</v>
      </c>
      <c r="C21" s="6">
        <v>0.1515</v>
      </c>
      <c r="D21" s="6">
        <v>156.19499999999999</v>
      </c>
      <c r="E21">
        <v>0.1515</v>
      </c>
      <c r="G21">
        <f t="shared" si="0"/>
        <v>1030.9900990099011</v>
      </c>
      <c r="H21">
        <f t="shared" si="1"/>
        <v>1</v>
      </c>
    </row>
    <row r="22" spans="1:8" x14ac:dyDescent="0.3">
      <c r="A22" s="5">
        <v>43892.666666666664</v>
      </c>
      <c r="B22" s="6">
        <v>-0.105</v>
      </c>
      <c r="C22" s="6">
        <v>0.1515</v>
      </c>
      <c r="D22" s="6">
        <v>72.299199999999999</v>
      </c>
      <c r="E22">
        <v>0.1515</v>
      </c>
      <c r="G22">
        <f t="shared" si="0"/>
        <v>477.22244224422445</v>
      </c>
      <c r="H22">
        <f t="shared" si="1"/>
        <v>1</v>
      </c>
    </row>
    <row r="23" spans="1:8" x14ac:dyDescent="0.3">
      <c r="A23" s="5">
        <v>43893.291666666664</v>
      </c>
      <c r="B23" s="6">
        <v>0.28589999999999999</v>
      </c>
      <c r="C23" s="6">
        <v>0.1515</v>
      </c>
      <c r="D23" s="6">
        <v>43.554000000000002</v>
      </c>
      <c r="E23">
        <f t="shared" ref="E23:E43" si="2">D23*0.89</f>
        <v>38.763060000000003</v>
      </c>
      <c r="G23">
        <f t="shared" si="0"/>
        <v>287.48514851485152</v>
      </c>
      <c r="H23">
        <f t="shared" si="1"/>
        <v>255.86178217821785</v>
      </c>
    </row>
    <row r="24" spans="1:8" x14ac:dyDescent="0.3">
      <c r="A24" s="5">
        <v>43893.333333333336</v>
      </c>
      <c r="B24" s="6">
        <v>0.31759999999999999</v>
      </c>
      <c r="C24" s="6">
        <v>0.1515</v>
      </c>
      <c r="D24" s="6">
        <v>156.90600000000001</v>
      </c>
      <c r="E24">
        <f t="shared" si="2"/>
        <v>139.64634000000001</v>
      </c>
      <c r="G24">
        <f t="shared" si="0"/>
        <v>1035.6831683168318</v>
      </c>
      <c r="H24">
        <f t="shared" si="1"/>
        <v>921.75801980198025</v>
      </c>
    </row>
    <row r="25" spans="1:8" x14ac:dyDescent="0.3">
      <c r="A25" s="5">
        <v>43893.375</v>
      </c>
      <c r="B25" s="6">
        <v>0.34699999999999998</v>
      </c>
      <c r="C25" s="6">
        <v>0.1515</v>
      </c>
      <c r="D25" s="6">
        <v>229.66</v>
      </c>
      <c r="E25">
        <f t="shared" si="2"/>
        <v>204.3974</v>
      </c>
      <c r="G25">
        <f t="shared" si="0"/>
        <v>1515.9075907590759</v>
      </c>
      <c r="H25">
        <f t="shared" si="1"/>
        <v>1349.1577557755777</v>
      </c>
    </row>
    <row r="26" spans="1:8" x14ac:dyDescent="0.3">
      <c r="A26" s="5">
        <v>43893.416666666664</v>
      </c>
      <c r="B26" s="6">
        <v>0.40260000000000001</v>
      </c>
      <c r="C26" s="6">
        <v>0.1515</v>
      </c>
      <c r="D26" s="6">
        <v>278.66899999999998</v>
      </c>
      <c r="E26">
        <f t="shared" si="2"/>
        <v>248.01540999999997</v>
      </c>
      <c r="G26">
        <f t="shared" si="0"/>
        <v>1839.3993399339934</v>
      </c>
      <c r="H26">
        <f t="shared" si="1"/>
        <v>1637.0654125412541</v>
      </c>
    </row>
    <row r="27" spans="1:8" x14ac:dyDescent="0.3">
      <c r="A27" s="5">
        <v>43893.458333333336</v>
      </c>
      <c r="B27" s="6">
        <v>0.34960000000000002</v>
      </c>
      <c r="C27" s="6">
        <v>0.1515</v>
      </c>
      <c r="D27" s="6">
        <v>303.76900000000001</v>
      </c>
      <c r="E27">
        <f t="shared" si="2"/>
        <v>270.35441000000003</v>
      </c>
      <c r="G27">
        <f t="shared" si="0"/>
        <v>2005.0759075907592</v>
      </c>
      <c r="H27">
        <f t="shared" si="1"/>
        <v>1784.5175577557759</v>
      </c>
    </row>
    <row r="28" spans="1:8" x14ac:dyDescent="0.3">
      <c r="A28" s="5">
        <v>43893.5</v>
      </c>
      <c r="B28" s="6">
        <v>0.1792</v>
      </c>
      <c r="C28" s="6">
        <v>0.1515</v>
      </c>
      <c r="D28" s="6">
        <v>303.5</v>
      </c>
      <c r="E28">
        <f t="shared" si="2"/>
        <v>270.11500000000001</v>
      </c>
      <c r="G28">
        <f t="shared" si="0"/>
        <v>2003.3003300330033</v>
      </c>
      <c r="H28">
        <f t="shared" si="1"/>
        <v>1782.9372937293731</v>
      </c>
    </row>
    <row r="29" spans="1:8" x14ac:dyDescent="0.3">
      <c r="A29" s="5">
        <v>43893.541666666664</v>
      </c>
      <c r="B29" s="6">
        <v>6.6000000000000003E-2</v>
      </c>
      <c r="C29" s="6">
        <v>0.1515</v>
      </c>
      <c r="D29" s="6">
        <v>77.903999999999996</v>
      </c>
      <c r="E29">
        <f t="shared" si="2"/>
        <v>69.334559999999996</v>
      </c>
      <c r="G29">
        <f t="shared" si="0"/>
        <v>514.21782178217825</v>
      </c>
      <c r="H29">
        <f t="shared" si="1"/>
        <v>457.6538613861386</v>
      </c>
    </row>
    <row r="30" spans="1:8" x14ac:dyDescent="0.3">
      <c r="A30" s="5">
        <v>43893.583333333336</v>
      </c>
      <c r="B30" s="6">
        <v>1.5100000000000001E-2</v>
      </c>
      <c r="C30" s="6">
        <v>0.1515</v>
      </c>
      <c r="D30" s="6">
        <v>171.57499999999999</v>
      </c>
      <c r="E30">
        <f t="shared" si="2"/>
        <v>152.70175</v>
      </c>
      <c r="G30">
        <f t="shared" si="0"/>
        <v>1132.5082508250825</v>
      </c>
      <c r="H30">
        <f t="shared" si="1"/>
        <v>1007.9323432343235</v>
      </c>
    </row>
    <row r="31" spans="1:8" x14ac:dyDescent="0.3">
      <c r="A31" s="5">
        <v>43893.666666666664</v>
      </c>
      <c r="B31" s="6">
        <v>-0.1145</v>
      </c>
      <c r="C31" s="6">
        <v>0.1515</v>
      </c>
      <c r="D31" s="6">
        <v>63.994</v>
      </c>
      <c r="E31">
        <f t="shared" si="2"/>
        <v>56.954660000000004</v>
      </c>
      <c r="G31">
        <f t="shared" si="0"/>
        <v>422.40264026402639</v>
      </c>
      <c r="H31">
        <f t="shared" si="1"/>
        <v>375.93834983498351</v>
      </c>
    </row>
    <row r="32" spans="1:8" x14ac:dyDescent="0.3">
      <c r="A32" s="5">
        <v>43893.708333333336</v>
      </c>
      <c r="B32" s="6">
        <v>-0.19600000000000001</v>
      </c>
      <c r="C32" s="6">
        <v>0.1515</v>
      </c>
      <c r="D32" s="6">
        <v>4.3726000000000003</v>
      </c>
      <c r="E32">
        <f t="shared" si="2"/>
        <v>3.8916140000000001</v>
      </c>
      <c r="G32">
        <f t="shared" si="0"/>
        <v>28.862046204620466</v>
      </c>
      <c r="H32">
        <f t="shared" si="1"/>
        <v>25.687221122112213</v>
      </c>
    </row>
    <row r="33" spans="1:8" x14ac:dyDescent="0.3">
      <c r="A33" s="5">
        <v>43894.291666666664</v>
      </c>
      <c r="B33" s="6">
        <v>-0.3009</v>
      </c>
      <c r="C33" s="6">
        <v>0.1515</v>
      </c>
      <c r="D33" s="6">
        <v>57.796599999999998</v>
      </c>
      <c r="E33">
        <f t="shared" si="2"/>
        <v>51.438974000000002</v>
      </c>
      <c r="G33">
        <f t="shared" si="0"/>
        <v>381.4957095709571</v>
      </c>
      <c r="H33">
        <f t="shared" si="1"/>
        <v>339.53118151815181</v>
      </c>
    </row>
    <row r="34" spans="1:8" x14ac:dyDescent="0.3">
      <c r="A34" s="5">
        <v>43894.333333333336</v>
      </c>
      <c r="B34" s="6">
        <v>-0.27450000000000002</v>
      </c>
      <c r="C34" s="6">
        <v>0.1515</v>
      </c>
      <c r="D34" s="6">
        <v>161.38999999999999</v>
      </c>
      <c r="E34">
        <f t="shared" si="2"/>
        <v>143.6371</v>
      </c>
      <c r="G34">
        <f t="shared" si="0"/>
        <v>1065.2805280528053</v>
      </c>
      <c r="H34">
        <f t="shared" si="1"/>
        <v>948.09966996699677</v>
      </c>
    </row>
    <row r="35" spans="1:8" x14ac:dyDescent="0.3">
      <c r="A35" s="5">
        <v>43894.375</v>
      </c>
      <c r="B35" s="6">
        <v>-0.25109999999999999</v>
      </c>
      <c r="C35" s="6">
        <v>0.1515</v>
      </c>
      <c r="D35" s="6">
        <v>236.25299999999999</v>
      </c>
      <c r="E35">
        <f t="shared" si="2"/>
        <v>210.26516999999998</v>
      </c>
      <c r="G35">
        <f t="shared" si="0"/>
        <v>1559.4257425742574</v>
      </c>
      <c r="H35">
        <f t="shared" si="1"/>
        <v>1387.8889108910889</v>
      </c>
    </row>
    <row r="36" spans="1:8" x14ac:dyDescent="0.3">
      <c r="A36" s="5">
        <v>43894.416666666664</v>
      </c>
      <c r="B36" s="6">
        <v>-0.2155</v>
      </c>
      <c r="C36" s="6">
        <v>0.1515</v>
      </c>
      <c r="D36" s="6">
        <v>286.80399999999997</v>
      </c>
      <c r="E36">
        <f t="shared" si="2"/>
        <v>255.25555999999997</v>
      </c>
      <c r="G36">
        <f t="shared" si="0"/>
        <v>1893.0957095709571</v>
      </c>
      <c r="H36">
        <f t="shared" si="1"/>
        <v>1684.8551815181518</v>
      </c>
    </row>
    <row r="37" spans="1:8" x14ac:dyDescent="0.3">
      <c r="A37" s="5">
        <v>43894.458333333336</v>
      </c>
      <c r="B37" s="6">
        <v>-0.1789</v>
      </c>
      <c r="C37" s="6">
        <v>0.1515</v>
      </c>
      <c r="D37" s="6">
        <v>311.03199999999998</v>
      </c>
      <c r="E37">
        <f t="shared" si="2"/>
        <v>276.81847999999997</v>
      </c>
      <c r="G37">
        <f t="shared" si="0"/>
        <v>2053.0165016501651</v>
      </c>
      <c r="H37">
        <f t="shared" si="1"/>
        <v>1827.1846864686468</v>
      </c>
    </row>
    <row r="38" spans="1:8" x14ac:dyDescent="0.3">
      <c r="A38" s="5">
        <v>43894.5</v>
      </c>
      <c r="B38" s="6">
        <v>-0.1648</v>
      </c>
      <c r="C38" s="6">
        <v>0.1515</v>
      </c>
      <c r="D38" s="6">
        <v>310.67200000000003</v>
      </c>
      <c r="E38">
        <f t="shared" si="2"/>
        <v>276.49808000000002</v>
      </c>
      <c r="G38">
        <f t="shared" si="0"/>
        <v>2050.6402640264027</v>
      </c>
      <c r="H38">
        <f t="shared" si="1"/>
        <v>1825.0698349834986</v>
      </c>
    </row>
    <row r="39" spans="1:8" x14ac:dyDescent="0.3">
      <c r="A39" s="5">
        <v>43894.541666666664</v>
      </c>
      <c r="B39" s="6">
        <v>-0.13700000000000001</v>
      </c>
      <c r="C39" s="6">
        <v>0.1515</v>
      </c>
      <c r="D39" s="6">
        <v>235.06100000000001</v>
      </c>
      <c r="E39">
        <f t="shared" si="2"/>
        <v>209.20429000000001</v>
      </c>
      <c r="G39">
        <f t="shared" si="0"/>
        <v>1551.5577557755776</v>
      </c>
      <c r="H39">
        <f t="shared" si="1"/>
        <v>1380.8864026402641</v>
      </c>
    </row>
    <row r="40" spans="1:8" x14ac:dyDescent="0.3">
      <c r="A40" s="5">
        <v>43894.583333333336</v>
      </c>
      <c r="B40" s="6">
        <v>-0.18920000000000001</v>
      </c>
      <c r="C40" s="6">
        <v>0.1515</v>
      </c>
      <c r="D40" s="6">
        <v>187.43100000000001</v>
      </c>
      <c r="E40">
        <f t="shared" si="2"/>
        <v>166.81359</v>
      </c>
      <c r="G40">
        <f t="shared" si="0"/>
        <v>1237.1683168316833</v>
      </c>
      <c r="H40">
        <f t="shared" si="1"/>
        <v>1101.079801980198</v>
      </c>
    </row>
    <row r="41" spans="1:8" x14ac:dyDescent="0.3">
      <c r="A41" s="5">
        <v>43894.625</v>
      </c>
      <c r="B41" s="6">
        <v>-0.25540000000000002</v>
      </c>
      <c r="C41" s="6">
        <v>0.1515</v>
      </c>
      <c r="D41" s="6">
        <v>126.03400000000001</v>
      </c>
      <c r="E41">
        <f t="shared" si="2"/>
        <v>112.17026000000001</v>
      </c>
      <c r="G41">
        <f t="shared" si="0"/>
        <v>831.90759075907602</v>
      </c>
      <c r="H41">
        <f t="shared" si="1"/>
        <v>740.39775577557771</v>
      </c>
    </row>
    <row r="42" spans="1:8" x14ac:dyDescent="0.3">
      <c r="A42" s="5">
        <v>43894.666666666664</v>
      </c>
      <c r="B42" s="6">
        <v>-0.28170000000000001</v>
      </c>
      <c r="C42" s="6">
        <v>0.1515</v>
      </c>
      <c r="D42" s="6">
        <v>52.896500000000003</v>
      </c>
      <c r="E42">
        <f t="shared" si="2"/>
        <v>47.077885000000002</v>
      </c>
      <c r="G42">
        <f t="shared" si="0"/>
        <v>349.1518151815182</v>
      </c>
      <c r="H42">
        <f t="shared" si="1"/>
        <v>310.74511551155121</v>
      </c>
    </row>
    <row r="43" spans="1:8" x14ac:dyDescent="0.3">
      <c r="A43" s="5">
        <v>43894.708333333336</v>
      </c>
      <c r="B43" s="6">
        <v>-0.35220000000000001</v>
      </c>
      <c r="C43" s="6">
        <v>0.1515</v>
      </c>
      <c r="D43" s="6">
        <v>2.9111799999999999</v>
      </c>
      <c r="E43">
        <f t="shared" si="2"/>
        <v>2.5909502</v>
      </c>
      <c r="G43">
        <f t="shared" si="0"/>
        <v>19.215709570957095</v>
      </c>
      <c r="H43">
        <f t="shared" si="1"/>
        <v>17.101981518151817</v>
      </c>
    </row>
    <row r="44" spans="1:8" x14ac:dyDescent="0.3">
      <c r="C44" s="9">
        <f>SUM(C2:C43)</f>
        <v>6.3630000000000058</v>
      </c>
      <c r="D44" s="9">
        <f t="shared" ref="D44:E44" si="3">SUM(D2:D43)</f>
        <v>7445.6678799999981</v>
      </c>
      <c r="E44" s="9">
        <f t="shared" si="3"/>
        <v>3209.1260431999999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166A-8D76-4483-A865-9E987E565F05}">
  <dimension ref="A1:P38"/>
  <sheetViews>
    <sheetView topLeftCell="E1" workbookViewId="0">
      <selection activeCell="K55" sqref="K55"/>
    </sheetView>
  </sheetViews>
  <sheetFormatPr defaultRowHeight="14.4" x14ac:dyDescent="0.3"/>
  <cols>
    <col min="1" max="1" width="15.44140625" bestFit="1" customWidth="1"/>
    <col min="2" max="2" width="10.33203125" customWidth="1"/>
    <col min="7" max="7" width="11.33203125" bestFit="1" customWidth="1"/>
    <col min="8" max="8" width="15.44140625" bestFit="1" customWidth="1"/>
    <col min="9" max="9" width="18.109375" bestFit="1" customWidth="1"/>
    <col min="10" max="10" width="19.6640625" bestFit="1" customWidth="1"/>
    <col min="11" max="11" width="22.33203125" bestFit="1" customWidth="1"/>
    <col min="12" max="12" width="23.88671875" bestFit="1" customWidth="1"/>
    <col min="13" max="13" width="12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  <c r="O1" s="4" t="s">
        <v>13</v>
      </c>
      <c r="P1" s="4" t="s">
        <v>14</v>
      </c>
    </row>
    <row r="2" spans="1:16" x14ac:dyDescent="0.3">
      <c r="A2" s="5">
        <v>43924.25</v>
      </c>
      <c r="B2" s="6">
        <v>0.49249999999999999</v>
      </c>
      <c r="C2" s="6">
        <v>0.1515</v>
      </c>
      <c r="D2" s="6">
        <v>23.247900000000001</v>
      </c>
      <c r="E2" s="7">
        <v>0.1515</v>
      </c>
      <c r="F2" s="7">
        <v>36</v>
      </c>
      <c r="G2">
        <f t="shared" ref="G2:G37" si="0">D2/C2</f>
        <v>153.45148514851488</v>
      </c>
      <c r="H2">
        <f t="shared" ref="H2:H37" si="1">E2/C2</f>
        <v>1</v>
      </c>
      <c r="I2" s="9">
        <f>AVERAGE(G2:G37)</f>
        <v>508.17679874775189</v>
      </c>
      <c r="J2" s="9">
        <f>_xlfn.STDEV.S(G2:G37)</f>
        <v>739.10796564101963</v>
      </c>
      <c r="K2" s="9">
        <f>AVERAGE(H2:H37)</f>
        <v>164.96716468713441</v>
      </c>
      <c r="L2" s="9">
        <f>_xlfn.STDEV.S(H2:H37)</f>
        <v>380.36445951389754</v>
      </c>
      <c r="M2">
        <f>TTEST(G2:G37,H2:H37,1,2)</f>
        <v>7.826941424128037E-3</v>
      </c>
      <c r="N2">
        <f>TTEST(G2:G37,H2:H37,1,3)</f>
        <v>8.2514787572854492E-3</v>
      </c>
      <c r="O2">
        <f>(I2-K2)/((J2+L2)/F2)^(1/2)</f>
        <v>61.546593481414519</v>
      </c>
      <c r="P2">
        <f>TINV(0.05,F2-2)</f>
        <v>2.0322445093177191</v>
      </c>
    </row>
    <row r="3" spans="1:16" x14ac:dyDescent="0.3">
      <c r="A3" s="5">
        <v>43924.291666666664</v>
      </c>
      <c r="B3" s="6">
        <v>1.7309000000000001</v>
      </c>
      <c r="C3" s="6">
        <v>0.1515</v>
      </c>
      <c r="D3" s="6">
        <v>119.663</v>
      </c>
      <c r="E3" s="7">
        <v>0.1515</v>
      </c>
      <c r="G3">
        <f t="shared" si="0"/>
        <v>789.85478547854791</v>
      </c>
      <c r="H3">
        <f t="shared" si="1"/>
        <v>1</v>
      </c>
    </row>
    <row r="4" spans="1:16" x14ac:dyDescent="0.3">
      <c r="A4" s="5">
        <v>43924.333333333336</v>
      </c>
      <c r="B4" s="6">
        <v>2.8843999999999999</v>
      </c>
      <c r="C4" s="6">
        <v>0.1515</v>
      </c>
      <c r="D4" s="6">
        <v>4.8851899999999997</v>
      </c>
      <c r="E4" s="7">
        <v>0.1515</v>
      </c>
      <c r="G4">
        <f t="shared" si="0"/>
        <v>32.245478547854788</v>
      </c>
      <c r="H4">
        <f t="shared" si="1"/>
        <v>1</v>
      </c>
    </row>
    <row r="5" spans="1:16" x14ac:dyDescent="0.3">
      <c r="A5" s="5">
        <v>43924.375</v>
      </c>
      <c r="B5" s="6">
        <v>3.7789000000000001</v>
      </c>
      <c r="C5" s="6">
        <v>0.1515</v>
      </c>
      <c r="D5" s="6">
        <v>82.739800000000002</v>
      </c>
      <c r="E5" s="7">
        <v>0.1515</v>
      </c>
      <c r="G5">
        <f t="shared" si="0"/>
        <v>546.13729372937291</v>
      </c>
      <c r="H5">
        <f t="shared" si="1"/>
        <v>1</v>
      </c>
    </row>
    <row r="6" spans="1:16" x14ac:dyDescent="0.3">
      <c r="A6" s="5">
        <v>43924.416666666664</v>
      </c>
      <c r="B6" s="6">
        <v>4.0096999999999996</v>
      </c>
      <c r="C6" s="6">
        <v>0.1515</v>
      </c>
      <c r="D6" s="6">
        <v>43.275300000000001</v>
      </c>
      <c r="E6" s="7">
        <v>0.1515</v>
      </c>
      <c r="G6">
        <f t="shared" si="0"/>
        <v>285.64554455445545</v>
      </c>
      <c r="H6">
        <f t="shared" si="1"/>
        <v>1</v>
      </c>
    </row>
    <row r="7" spans="1:16" x14ac:dyDescent="0.3">
      <c r="A7" s="5">
        <v>43924.458333333336</v>
      </c>
      <c r="B7" s="6">
        <v>3.5106000000000002</v>
      </c>
      <c r="C7" s="6">
        <v>0.1515</v>
      </c>
      <c r="D7" s="6">
        <v>17.272600000000001</v>
      </c>
      <c r="E7" s="7">
        <v>0.1515</v>
      </c>
      <c r="G7">
        <f t="shared" si="0"/>
        <v>114.01056105610562</v>
      </c>
      <c r="H7">
        <f t="shared" si="1"/>
        <v>1</v>
      </c>
    </row>
    <row r="8" spans="1:16" x14ac:dyDescent="0.3">
      <c r="A8" s="5">
        <v>43924.5</v>
      </c>
      <c r="B8" s="6">
        <v>3.0101</v>
      </c>
      <c r="C8" s="6">
        <v>0.1515</v>
      </c>
      <c r="D8" s="6">
        <v>29.480799999999999</v>
      </c>
      <c r="E8" s="7">
        <v>0.1515</v>
      </c>
      <c r="G8">
        <f t="shared" si="0"/>
        <v>194.59273927392738</v>
      </c>
      <c r="H8">
        <f t="shared" si="1"/>
        <v>1</v>
      </c>
    </row>
    <row r="9" spans="1:16" x14ac:dyDescent="0.3">
      <c r="A9" s="5">
        <v>43924.541666666664</v>
      </c>
      <c r="B9" s="6">
        <v>2.4123999999999999</v>
      </c>
      <c r="C9" s="6">
        <v>0.1515</v>
      </c>
      <c r="D9" s="6">
        <v>9.3962299999999992</v>
      </c>
      <c r="E9" s="7">
        <v>0.1515</v>
      </c>
      <c r="G9">
        <f t="shared" si="0"/>
        <v>62.021320132013194</v>
      </c>
      <c r="H9">
        <f t="shared" si="1"/>
        <v>1</v>
      </c>
    </row>
    <row r="10" spans="1:16" x14ac:dyDescent="0.3">
      <c r="A10" s="5">
        <v>43924.583333333336</v>
      </c>
      <c r="B10" s="6">
        <v>1.7577</v>
      </c>
      <c r="C10" s="6">
        <v>0.1515</v>
      </c>
      <c r="D10" s="6">
        <v>20.369399999999999</v>
      </c>
      <c r="E10" s="7">
        <v>0.1515</v>
      </c>
      <c r="G10">
        <f t="shared" si="0"/>
        <v>134.45148514851485</v>
      </c>
      <c r="H10">
        <f t="shared" si="1"/>
        <v>1</v>
      </c>
    </row>
    <row r="11" spans="1:16" x14ac:dyDescent="0.3">
      <c r="A11" s="5">
        <v>43924.625</v>
      </c>
      <c r="B11" s="6">
        <v>1.4118999999999999</v>
      </c>
      <c r="C11" s="6">
        <v>0.1515</v>
      </c>
      <c r="D11" s="6">
        <v>47.283700000000003</v>
      </c>
      <c r="E11" s="7">
        <v>0.1515</v>
      </c>
      <c r="G11">
        <f t="shared" si="0"/>
        <v>312.10363036303636</v>
      </c>
      <c r="H11">
        <f t="shared" si="1"/>
        <v>1</v>
      </c>
    </row>
    <row r="12" spans="1:16" x14ac:dyDescent="0.3">
      <c r="A12" s="5">
        <v>43924.666666666664</v>
      </c>
      <c r="B12" s="6">
        <v>1.1047</v>
      </c>
      <c r="C12" s="6">
        <v>0.1515</v>
      </c>
      <c r="D12" s="6">
        <v>34.2654</v>
      </c>
      <c r="E12" s="7">
        <v>0.1515</v>
      </c>
      <c r="G12">
        <f t="shared" si="0"/>
        <v>226.17425742574258</v>
      </c>
      <c r="H12">
        <f t="shared" si="1"/>
        <v>1</v>
      </c>
    </row>
    <row r="13" spans="1:16" x14ac:dyDescent="0.3">
      <c r="A13" s="5">
        <v>43924.708333333336</v>
      </c>
      <c r="B13" s="6">
        <v>0.68359999999999999</v>
      </c>
      <c r="C13" s="6">
        <v>0.1515</v>
      </c>
      <c r="D13" s="6">
        <v>8.3177199999999996</v>
      </c>
      <c r="E13" s="7">
        <v>0.1515</v>
      </c>
      <c r="G13">
        <f t="shared" si="0"/>
        <v>54.902442244224424</v>
      </c>
      <c r="H13">
        <f t="shared" si="1"/>
        <v>1</v>
      </c>
    </row>
    <row r="14" spans="1:16" x14ac:dyDescent="0.3">
      <c r="A14" s="5">
        <v>43925.25</v>
      </c>
      <c r="B14" s="6">
        <v>-0.15</v>
      </c>
      <c r="C14" s="6">
        <v>0.1515</v>
      </c>
      <c r="D14" s="6">
        <v>28.031099999999999</v>
      </c>
      <c r="E14" s="7">
        <v>0.1515</v>
      </c>
      <c r="G14">
        <f t="shared" si="0"/>
        <v>185.02376237623761</v>
      </c>
      <c r="H14">
        <f t="shared" si="1"/>
        <v>1</v>
      </c>
    </row>
    <row r="15" spans="1:16" x14ac:dyDescent="0.3">
      <c r="A15" s="5">
        <v>43925.291666666664</v>
      </c>
      <c r="B15" s="6">
        <v>-0.23119999999999999</v>
      </c>
      <c r="C15" s="6">
        <v>0.1515</v>
      </c>
      <c r="D15" s="6">
        <v>137.47999999999999</v>
      </c>
      <c r="E15" s="7">
        <v>0.1515</v>
      </c>
      <c r="G15">
        <f t="shared" si="0"/>
        <v>907.45874587458741</v>
      </c>
      <c r="H15">
        <f t="shared" si="1"/>
        <v>1</v>
      </c>
    </row>
    <row r="16" spans="1:16" x14ac:dyDescent="0.3">
      <c r="A16" s="5">
        <v>43925.333333333336</v>
      </c>
      <c r="B16" s="6">
        <v>-0.68030000000000002</v>
      </c>
      <c r="C16" s="6">
        <v>0.1515</v>
      </c>
      <c r="D16" s="6">
        <v>232.28399999999999</v>
      </c>
      <c r="E16" s="7">
        <v>0.1515</v>
      </c>
      <c r="G16">
        <f t="shared" si="0"/>
        <v>1533.2277227722773</v>
      </c>
      <c r="H16">
        <f t="shared" si="1"/>
        <v>1</v>
      </c>
    </row>
    <row r="17" spans="1:8" x14ac:dyDescent="0.3">
      <c r="A17" s="5">
        <v>43925.375</v>
      </c>
      <c r="B17" s="6">
        <v>-0.8962</v>
      </c>
      <c r="C17" s="6">
        <v>0.1515</v>
      </c>
      <c r="D17" s="6">
        <v>302.137</v>
      </c>
      <c r="E17" s="7">
        <v>0.1515</v>
      </c>
      <c r="G17">
        <f t="shared" si="0"/>
        <v>1994.3036303630363</v>
      </c>
      <c r="H17">
        <f t="shared" si="1"/>
        <v>1</v>
      </c>
    </row>
    <row r="18" spans="1:8" x14ac:dyDescent="0.3">
      <c r="A18" s="5">
        <v>43925.416666666664</v>
      </c>
      <c r="B18" s="6">
        <v>-0.51370000000000005</v>
      </c>
      <c r="C18" s="6">
        <v>0.1515</v>
      </c>
      <c r="D18" s="6">
        <v>343.459</v>
      </c>
      <c r="E18" s="7">
        <f>D18*0.55</f>
        <v>188.90245000000002</v>
      </c>
      <c r="G18">
        <f t="shared" si="0"/>
        <v>2267.0561056105612</v>
      </c>
      <c r="H18">
        <f t="shared" si="1"/>
        <v>1246.8808580858088</v>
      </c>
    </row>
    <row r="19" spans="1:8" x14ac:dyDescent="0.3">
      <c r="A19" s="5">
        <v>43925.458333333336</v>
      </c>
      <c r="B19" s="6">
        <v>-0.28660000000000002</v>
      </c>
      <c r="C19" s="6">
        <v>0.1515</v>
      </c>
      <c r="D19" s="6">
        <v>361.13600000000002</v>
      </c>
      <c r="E19" s="7">
        <f t="shared" ref="E19:E37" si="2">D19*0.55</f>
        <v>198.62480000000002</v>
      </c>
      <c r="G19">
        <f t="shared" si="0"/>
        <v>2383.73597359736</v>
      </c>
      <c r="H19">
        <f t="shared" si="1"/>
        <v>1311.054785478548</v>
      </c>
    </row>
    <row r="20" spans="1:8" x14ac:dyDescent="0.3">
      <c r="A20" s="5">
        <v>43925.5</v>
      </c>
      <c r="B20" s="6">
        <v>-0.16339999999999999</v>
      </c>
      <c r="C20" s="6">
        <v>0.1515</v>
      </c>
      <c r="D20" s="6">
        <v>355.77100000000002</v>
      </c>
      <c r="E20" s="7">
        <f t="shared" si="2"/>
        <v>195.67405000000002</v>
      </c>
      <c r="G20">
        <f t="shared" si="0"/>
        <v>2348.3234323432343</v>
      </c>
      <c r="H20">
        <f t="shared" si="1"/>
        <v>1291.577887788779</v>
      </c>
    </row>
    <row r="21" spans="1:8" x14ac:dyDescent="0.3">
      <c r="A21" s="5">
        <v>43925.541666666664</v>
      </c>
      <c r="B21" s="6">
        <v>-0.14369999999999999</v>
      </c>
      <c r="C21" s="6">
        <v>0.1515</v>
      </c>
      <c r="D21" s="6">
        <v>226.65100000000001</v>
      </c>
      <c r="E21" s="7">
        <f t="shared" si="2"/>
        <v>124.65805000000002</v>
      </c>
      <c r="G21">
        <f t="shared" si="0"/>
        <v>1496.046204620462</v>
      </c>
      <c r="H21">
        <f t="shared" si="1"/>
        <v>822.82541254125431</v>
      </c>
    </row>
    <row r="22" spans="1:8" x14ac:dyDescent="0.3">
      <c r="A22" s="5">
        <v>43925.583333333336</v>
      </c>
      <c r="B22" s="6">
        <v>-0.17330000000000001</v>
      </c>
      <c r="C22" s="6">
        <v>0.1515</v>
      </c>
      <c r="D22" s="6">
        <v>142.881</v>
      </c>
      <c r="E22" s="7">
        <f t="shared" si="2"/>
        <v>78.584550000000007</v>
      </c>
      <c r="G22">
        <f t="shared" si="0"/>
        <v>943.10891089108918</v>
      </c>
      <c r="H22">
        <f t="shared" si="1"/>
        <v>518.70990099009907</v>
      </c>
    </row>
    <row r="23" spans="1:8" x14ac:dyDescent="0.3">
      <c r="A23" s="5">
        <v>43925.625</v>
      </c>
      <c r="B23" s="6">
        <v>-0.3206</v>
      </c>
      <c r="C23" s="6">
        <v>0.1515</v>
      </c>
      <c r="D23" s="6">
        <v>47.736800000000002</v>
      </c>
      <c r="E23" s="7">
        <f t="shared" si="2"/>
        <v>26.255240000000004</v>
      </c>
      <c r="G23">
        <f t="shared" si="0"/>
        <v>315.09438943894389</v>
      </c>
      <c r="H23">
        <f t="shared" si="1"/>
        <v>173.30191419141917</v>
      </c>
    </row>
    <row r="24" spans="1:8" x14ac:dyDescent="0.3">
      <c r="A24" s="5">
        <v>43925.666666666664</v>
      </c>
      <c r="B24" s="6">
        <v>-0.18990000000000001</v>
      </c>
      <c r="C24" s="6">
        <v>0.1515</v>
      </c>
      <c r="D24" s="6">
        <v>88.462000000000003</v>
      </c>
      <c r="E24" s="7">
        <f t="shared" si="2"/>
        <v>48.654100000000007</v>
      </c>
      <c r="G24">
        <f t="shared" si="0"/>
        <v>583.9075907590759</v>
      </c>
      <c r="H24">
        <f t="shared" si="1"/>
        <v>321.14917491749179</v>
      </c>
    </row>
    <row r="25" spans="1:8" x14ac:dyDescent="0.3">
      <c r="A25" s="5">
        <v>43925.708333333336</v>
      </c>
      <c r="B25" s="6">
        <v>-0.25790000000000002</v>
      </c>
      <c r="C25" s="6">
        <v>0.1515</v>
      </c>
      <c r="D25" s="6">
        <v>18.2393</v>
      </c>
      <c r="E25" s="7">
        <f t="shared" si="2"/>
        <v>10.031615</v>
      </c>
      <c r="G25">
        <f t="shared" si="0"/>
        <v>120.3914191419142</v>
      </c>
      <c r="H25">
        <f t="shared" si="1"/>
        <v>66.215280528052816</v>
      </c>
    </row>
    <row r="26" spans="1:8" x14ac:dyDescent="0.3">
      <c r="A26" s="5">
        <v>43936.25</v>
      </c>
      <c r="B26" s="6">
        <v>-0.18940000000000001</v>
      </c>
      <c r="C26" s="6">
        <v>0.21</v>
      </c>
      <c r="D26" s="6">
        <v>50.803699999999999</v>
      </c>
      <c r="E26" s="7">
        <f t="shared" si="2"/>
        <v>27.942035000000001</v>
      </c>
      <c r="G26">
        <f t="shared" si="0"/>
        <v>241.92238095238096</v>
      </c>
      <c r="H26">
        <f t="shared" si="1"/>
        <v>133.05730952380952</v>
      </c>
    </row>
    <row r="27" spans="1:8" x14ac:dyDescent="0.3">
      <c r="A27" s="5">
        <v>43936.291666666664</v>
      </c>
      <c r="B27" s="6">
        <v>-0.25990000000000002</v>
      </c>
      <c r="C27" s="6">
        <v>5.83</v>
      </c>
      <c r="D27" s="6">
        <v>150.434</v>
      </c>
      <c r="E27" s="7">
        <f t="shared" si="2"/>
        <v>82.738700000000009</v>
      </c>
      <c r="G27">
        <f t="shared" si="0"/>
        <v>25.803430531732417</v>
      </c>
      <c r="H27">
        <f t="shared" si="1"/>
        <v>14.191886792452831</v>
      </c>
    </row>
    <row r="28" spans="1:8" x14ac:dyDescent="0.3">
      <c r="A28" s="5">
        <v>43936.333333333336</v>
      </c>
      <c r="B28" s="6">
        <v>-0.38629999999999998</v>
      </c>
      <c r="C28" s="6">
        <v>23.870000000000005</v>
      </c>
      <c r="D28" s="6">
        <v>240.761</v>
      </c>
      <c r="E28" s="7">
        <f t="shared" si="2"/>
        <v>132.41855000000001</v>
      </c>
      <c r="G28">
        <f t="shared" si="0"/>
        <v>10.086342689568493</v>
      </c>
      <c r="H28">
        <f t="shared" si="1"/>
        <v>5.5474884792626726</v>
      </c>
    </row>
    <row r="29" spans="1:8" x14ac:dyDescent="0.3">
      <c r="A29" s="5">
        <v>43936.375</v>
      </c>
      <c r="B29" s="6">
        <v>-0.34789999999999999</v>
      </c>
      <c r="C29" s="6">
        <v>32.19</v>
      </c>
      <c r="D29" s="6">
        <v>309.60300000000001</v>
      </c>
      <c r="E29" s="7">
        <f t="shared" si="2"/>
        <v>170.28165000000001</v>
      </c>
      <c r="G29">
        <f t="shared" si="0"/>
        <v>9.6179869524697121</v>
      </c>
      <c r="H29">
        <f t="shared" si="1"/>
        <v>5.2898928238583416</v>
      </c>
    </row>
    <row r="30" spans="1:8" x14ac:dyDescent="0.3">
      <c r="A30" s="5">
        <v>43936.416666666664</v>
      </c>
      <c r="B30" s="6">
        <v>-0.27950000000000003</v>
      </c>
      <c r="C30" s="6">
        <v>106.53</v>
      </c>
      <c r="D30" s="6">
        <v>351.50400000000002</v>
      </c>
      <c r="E30" s="7">
        <f t="shared" si="2"/>
        <v>193.32720000000003</v>
      </c>
      <c r="G30">
        <f t="shared" si="0"/>
        <v>3.2995775837792172</v>
      </c>
      <c r="H30">
        <f t="shared" si="1"/>
        <v>1.8147676710785696</v>
      </c>
    </row>
    <row r="31" spans="1:8" x14ac:dyDescent="0.3">
      <c r="A31" s="5">
        <v>43936.458333333336</v>
      </c>
      <c r="B31" s="6">
        <v>-0.2545</v>
      </c>
      <c r="C31" s="6">
        <v>97.01</v>
      </c>
      <c r="D31" s="6">
        <v>371.99900000000002</v>
      </c>
      <c r="E31" s="7">
        <f t="shared" si="2"/>
        <v>204.59945000000002</v>
      </c>
      <c r="G31">
        <f t="shared" si="0"/>
        <v>3.8346459127924954</v>
      </c>
      <c r="H31">
        <f t="shared" si="1"/>
        <v>2.1090552520358727</v>
      </c>
    </row>
    <row r="32" spans="1:8" x14ac:dyDescent="0.3">
      <c r="A32" s="5">
        <v>43936.5</v>
      </c>
      <c r="B32" s="6">
        <v>-0.26029999999999998</v>
      </c>
      <c r="C32" s="6">
        <v>212.36</v>
      </c>
      <c r="D32" s="6">
        <v>364.92899999999997</v>
      </c>
      <c r="E32" s="7">
        <f t="shared" si="2"/>
        <v>200.71095</v>
      </c>
      <c r="G32">
        <f t="shared" si="0"/>
        <v>1.7184450932378976</v>
      </c>
      <c r="H32">
        <f t="shared" si="1"/>
        <v>0.94514480128084377</v>
      </c>
    </row>
    <row r="33" spans="1:8" x14ac:dyDescent="0.3">
      <c r="A33" s="5">
        <v>43936.541666666664</v>
      </c>
      <c r="B33" s="6">
        <v>-0.19420000000000001</v>
      </c>
      <c r="C33" s="6">
        <v>139.03</v>
      </c>
      <c r="D33" s="6">
        <v>333.27199999999999</v>
      </c>
      <c r="E33" s="7">
        <f t="shared" si="2"/>
        <v>183.2996</v>
      </c>
      <c r="G33">
        <f t="shared" si="0"/>
        <v>2.3971229231101199</v>
      </c>
      <c r="H33">
        <f t="shared" si="1"/>
        <v>1.318417607710566</v>
      </c>
    </row>
    <row r="34" spans="1:8" x14ac:dyDescent="0.3">
      <c r="A34" s="5">
        <v>43936.583333333336</v>
      </c>
      <c r="B34" s="6">
        <v>-0.14799999999999999</v>
      </c>
      <c r="C34" s="6">
        <v>71.900000000000006</v>
      </c>
      <c r="D34" s="6">
        <v>282.108</v>
      </c>
      <c r="E34" s="7">
        <f t="shared" si="2"/>
        <v>155.15940000000001</v>
      </c>
      <c r="G34">
        <f t="shared" si="0"/>
        <v>3.923616133518776</v>
      </c>
      <c r="H34">
        <f t="shared" si="1"/>
        <v>2.1579888734353267</v>
      </c>
    </row>
    <row r="35" spans="1:8" x14ac:dyDescent="0.3">
      <c r="A35" s="5">
        <v>43936.625</v>
      </c>
      <c r="B35" s="6">
        <v>-0.15529999999999999</v>
      </c>
      <c r="C35" s="6">
        <v>62.63</v>
      </c>
      <c r="D35" s="6">
        <v>208.86500000000001</v>
      </c>
      <c r="E35" s="7">
        <f t="shared" si="2"/>
        <v>114.87575000000001</v>
      </c>
      <c r="G35">
        <f t="shared" si="0"/>
        <v>3.3349034009260738</v>
      </c>
      <c r="H35">
        <f t="shared" si="1"/>
        <v>1.8341968705093408</v>
      </c>
    </row>
    <row r="36" spans="1:8" x14ac:dyDescent="0.3">
      <c r="A36" s="5">
        <v>43936.666666666664</v>
      </c>
      <c r="B36" s="6">
        <v>-0.18149999999999999</v>
      </c>
      <c r="C36" s="6">
        <v>46.72</v>
      </c>
      <c r="D36" s="6">
        <v>120.342</v>
      </c>
      <c r="E36" s="7">
        <f t="shared" si="2"/>
        <v>66.188100000000006</v>
      </c>
      <c r="G36">
        <f t="shared" si="0"/>
        <v>2.5758133561643834</v>
      </c>
      <c r="H36">
        <f t="shared" si="1"/>
        <v>1.4166973458904111</v>
      </c>
    </row>
    <row r="37" spans="1:8" x14ac:dyDescent="0.3">
      <c r="A37" s="5">
        <v>43936.708333333336</v>
      </c>
      <c r="B37" s="6">
        <v>-0.2087</v>
      </c>
      <c r="C37" s="6">
        <v>11.719999999999999</v>
      </c>
      <c r="D37" s="6">
        <v>30.2561</v>
      </c>
      <c r="E37" s="7">
        <f t="shared" si="2"/>
        <v>16.640855000000002</v>
      </c>
      <c r="G37">
        <f t="shared" si="0"/>
        <v>2.5815784982935157</v>
      </c>
      <c r="H37">
        <f t="shared" si="1"/>
        <v>1.4198681740614338</v>
      </c>
    </row>
    <row r="38" spans="1:8" x14ac:dyDescent="0.3">
      <c r="C38" s="9">
        <f>SUM(C2:C37)</f>
        <v>813.63600000000008</v>
      </c>
      <c r="D38" s="9">
        <f t="shared" ref="D38:E38" si="3">SUM(D2:D37)</f>
        <v>5539.3420399999995</v>
      </c>
      <c r="E38" s="9">
        <f t="shared" si="3"/>
        <v>2421.9910950000003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38C8-926A-4F16-B384-8971ED719F1B}">
  <dimension ref="A1:P52"/>
  <sheetViews>
    <sheetView workbookViewId="0">
      <selection activeCell="K55" sqref="K55"/>
    </sheetView>
  </sheetViews>
  <sheetFormatPr defaultRowHeight="14.4" x14ac:dyDescent="0.3"/>
  <cols>
    <col min="1" max="1" width="15.44140625" bestFit="1" customWidth="1"/>
    <col min="7" max="7" width="11.33203125" bestFit="1" customWidth="1"/>
    <col min="8" max="8" width="15.44140625" bestFit="1" customWidth="1"/>
    <col min="9" max="9" width="18.109375" bestFit="1" customWidth="1"/>
    <col min="10" max="10" width="19.6640625" bestFit="1" customWidth="1"/>
    <col min="11" max="11" width="22.33203125" bestFit="1" customWidth="1"/>
    <col min="12" max="12" width="23.88671875" bestFit="1" customWidth="1"/>
    <col min="13" max="13" width="12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  <c r="O1" s="4" t="s">
        <v>13</v>
      </c>
      <c r="P1" s="4" t="s">
        <v>14</v>
      </c>
    </row>
    <row r="2" spans="1:16" x14ac:dyDescent="0.3">
      <c r="A2" s="5">
        <v>44105.291666666664</v>
      </c>
      <c r="B2" s="6">
        <v>9.5299999999999996E-2</v>
      </c>
      <c r="C2" s="6">
        <v>19.25</v>
      </c>
      <c r="D2" s="6">
        <v>106.233</v>
      </c>
      <c r="E2">
        <f t="shared" ref="E2:E11" si="0">D2*0.89</f>
        <v>94.547370000000001</v>
      </c>
      <c r="F2">
        <v>70</v>
      </c>
      <c r="G2">
        <f>D2/C2</f>
        <v>5.5185974025974032</v>
      </c>
      <c r="H2">
        <f>E2/C2</f>
        <v>4.9115516883116888</v>
      </c>
      <c r="I2" s="8">
        <f>AVERAGE(G2:G51)</f>
        <v>498.72445714688968</v>
      </c>
      <c r="J2" s="8">
        <f>_xlfn.STDEV.S(G2:G51)</f>
        <v>614.90261455640371</v>
      </c>
      <c r="K2" s="8">
        <f>AVERAGE(H2:H51)</f>
        <v>153.51018811485721</v>
      </c>
      <c r="L2" s="8">
        <f>_xlfn.STDEV.S(H2:H51)</f>
        <v>388.56112527348841</v>
      </c>
      <c r="M2">
        <f>TTEST(G2:G51,H2:H51,1,2)</f>
        <v>5.6331704079010006E-4</v>
      </c>
      <c r="N2">
        <f>TTEST(G2:G51,H2:H51,1,3)</f>
        <v>5.9816767832341971E-4</v>
      </c>
      <c r="O2">
        <f>(I2-K2)/((J2+L2)/F2)^(1/2)</f>
        <v>91.17733969856539</v>
      </c>
      <c r="P2">
        <f>TINV(0.05,F2-2)</f>
        <v>1.9954689314298424</v>
      </c>
    </row>
    <row r="3" spans="1:16" x14ac:dyDescent="0.3">
      <c r="A3" s="5">
        <v>44105.333333333336</v>
      </c>
      <c r="B3" s="6">
        <v>0.1308</v>
      </c>
      <c r="C3" s="6">
        <v>170.34000000000003</v>
      </c>
      <c r="D3" s="6">
        <v>184.75299999999999</v>
      </c>
      <c r="E3">
        <f t="shared" si="0"/>
        <v>164.43017</v>
      </c>
      <c r="G3">
        <f t="shared" ref="G3:G51" si="1">D3/C3</f>
        <v>1.0846131266878005</v>
      </c>
      <c r="H3">
        <f t="shared" ref="H3:H51" si="2">E3/C3</f>
        <v>0.96530568275214257</v>
      </c>
    </row>
    <row r="4" spans="1:16" x14ac:dyDescent="0.3">
      <c r="A4" s="5">
        <v>44105.375</v>
      </c>
      <c r="B4" s="6">
        <v>9.3399999999999997E-2</v>
      </c>
      <c r="C4" s="6">
        <v>214.63</v>
      </c>
      <c r="D4" s="6">
        <v>242.56700000000001</v>
      </c>
      <c r="E4">
        <f t="shared" si="0"/>
        <v>215.88463000000002</v>
      </c>
      <c r="G4">
        <f t="shared" si="1"/>
        <v>1.1301635372501515</v>
      </c>
      <c r="H4">
        <f t="shared" si="2"/>
        <v>1.0058455481526349</v>
      </c>
    </row>
    <row r="5" spans="1:16" x14ac:dyDescent="0.3">
      <c r="A5" s="5">
        <v>44105.416666666664</v>
      </c>
      <c r="B5" s="6">
        <v>0.14130000000000001</v>
      </c>
      <c r="C5" s="6">
        <v>292.06</v>
      </c>
      <c r="D5" s="6">
        <v>279.19099999999997</v>
      </c>
      <c r="E5">
        <f t="shared" si="0"/>
        <v>248.47998999999999</v>
      </c>
      <c r="G5">
        <f t="shared" si="1"/>
        <v>0.95593713620488929</v>
      </c>
      <c r="H5">
        <f t="shared" si="2"/>
        <v>0.85078405122235157</v>
      </c>
    </row>
    <row r="6" spans="1:16" x14ac:dyDescent="0.3">
      <c r="A6" s="5">
        <v>44105.458333333336</v>
      </c>
      <c r="B6" s="6">
        <v>0.22620000000000001</v>
      </c>
      <c r="C6" s="6">
        <v>300.90000000000003</v>
      </c>
      <c r="D6" s="6">
        <v>292.32799999999997</v>
      </c>
      <c r="E6">
        <f t="shared" si="0"/>
        <v>260.17192</v>
      </c>
      <c r="G6">
        <f t="shared" si="1"/>
        <v>0.97151213027583894</v>
      </c>
      <c r="H6">
        <f t="shared" si="2"/>
        <v>0.86464579594549673</v>
      </c>
    </row>
    <row r="7" spans="1:16" x14ac:dyDescent="0.3">
      <c r="A7" s="5">
        <v>44105.5</v>
      </c>
      <c r="B7" s="6">
        <v>0.24529999999999999</v>
      </c>
      <c r="C7" s="6">
        <v>296.73999999999995</v>
      </c>
      <c r="D7" s="6">
        <v>282.94900000000001</v>
      </c>
      <c r="E7">
        <f t="shared" si="0"/>
        <v>251.82461000000001</v>
      </c>
      <c r="G7">
        <f t="shared" si="1"/>
        <v>0.95352497135539549</v>
      </c>
      <c r="H7">
        <f t="shared" si="2"/>
        <v>0.84863722450630197</v>
      </c>
    </row>
    <row r="8" spans="1:16" x14ac:dyDescent="0.3">
      <c r="A8" s="5">
        <v>44105.541666666664</v>
      </c>
      <c r="B8" s="6">
        <v>0.1883</v>
      </c>
      <c r="C8" s="6">
        <v>189.24</v>
      </c>
      <c r="D8" s="6">
        <v>252.721</v>
      </c>
      <c r="E8">
        <f t="shared" si="0"/>
        <v>224.92169000000001</v>
      </c>
      <c r="G8">
        <f t="shared" si="1"/>
        <v>1.3354523356584231</v>
      </c>
      <c r="H8">
        <f t="shared" si="2"/>
        <v>1.1885525787359967</v>
      </c>
    </row>
    <row r="9" spans="1:16" x14ac:dyDescent="0.3">
      <c r="A9" s="5">
        <v>44105.583333333336</v>
      </c>
      <c r="B9" s="6">
        <v>8.7400000000000005E-2</v>
      </c>
      <c r="C9" s="6">
        <v>162.56</v>
      </c>
      <c r="D9" s="6">
        <v>201.63900000000001</v>
      </c>
      <c r="E9">
        <f t="shared" si="0"/>
        <v>179.45871000000002</v>
      </c>
      <c r="G9">
        <f t="shared" si="1"/>
        <v>1.2403973917322835</v>
      </c>
      <c r="H9">
        <f t="shared" si="2"/>
        <v>1.1039536786417323</v>
      </c>
    </row>
    <row r="10" spans="1:16" x14ac:dyDescent="0.3">
      <c r="A10" s="5">
        <v>44105.625</v>
      </c>
      <c r="B10" s="6">
        <v>8.6900000000000005E-2</v>
      </c>
      <c r="C10" s="6">
        <v>94.9</v>
      </c>
      <c r="D10" s="6">
        <v>129.45599999999999</v>
      </c>
      <c r="E10">
        <f t="shared" si="0"/>
        <v>115.21583999999999</v>
      </c>
      <c r="G10">
        <f t="shared" si="1"/>
        <v>1.364130663856691</v>
      </c>
      <c r="H10">
        <f t="shared" si="2"/>
        <v>1.2140762908324549</v>
      </c>
    </row>
    <row r="11" spans="1:16" x14ac:dyDescent="0.3">
      <c r="A11" s="5">
        <v>44105.666666666664</v>
      </c>
      <c r="B11" s="6">
        <v>-1.0200000000000001E-2</v>
      </c>
      <c r="C11" s="6">
        <v>37.96</v>
      </c>
      <c r="D11" s="6">
        <v>48.313600000000001</v>
      </c>
      <c r="E11">
        <f t="shared" si="0"/>
        <v>42.999104000000003</v>
      </c>
      <c r="G11">
        <f t="shared" si="1"/>
        <v>1.272750263435195</v>
      </c>
      <c r="H11">
        <f t="shared" si="2"/>
        <v>1.1327477344573236</v>
      </c>
    </row>
    <row r="12" spans="1:16" x14ac:dyDescent="0.3">
      <c r="A12" s="5">
        <v>44109.25</v>
      </c>
      <c r="B12" s="6">
        <v>0.2707</v>
      </c>
      <c r="C12" s="6">
        <v>0.1515</v>
      </c>
      <c r="D12" s="6">
        <v>2.0335200000000002</v>
      </c>
      <c r="E12">
        <f>D12*0.89</f>
        <v>1.8098328000000001</v>
      </c>
      <c r="G12">
        <f t="shared" si="1"/>
        <v>13.422574257425744</v>
      </c>
      <c r="H12">
        <f t="shared" si="2"/>
        <v>11.946091089108911</v>
      </c>
    </row>
    <row r="13" spans="1:16" x14ac:dyDescent="0.3">
      <c r="A13" s="5">
        <v>44109.291666666664</v>
      </c>
      <c r="B13" s="6">
        <v>-3.0800000000000001E-2</v>
      </c>
      <c r="C13" s="6">
        <v>0.1515</v>
      </c>
      <c r="D13" s="6">
        <v>59.388100000000001</v>
      </c>
      <c r="E13">
        <f t="shared" ref="E13:E32" si="3">D13*0.89</f>
        <v>52.855409000000002</v>
      </c>
      <c r="G13">
        <f t="shared" si="1"/>
        <v>392.00066006600662</v>
      </c>
      <c r="H13">
        <f t="shared" si="2"/>
        <v>348.88058745874588</v>
      </c>
    </row>
    <row r="14" spans="1:16" x14ac:dyDescent="0.3">
      <c r="A14" s="5">
        <v>44109.333333333336</v>
      </c>
      <c r="B14" s="6">
        <v>1.11E-2</v>
      </c>
      <c r="C14" s="6">
        <v>0.1515</v>
      </c>
      <c r="D14" s="6">
        <v>159.84100000000001</v>
      </c>
      <c r="E14">
        <f t="shared" si="3"/>
        <v>142.25849000000002</v>
      </c>
      <c r="G14">
        <f t="shared" si="1"/>
        <v>1055.0561056105612</v>
      </c>
      <c r="H14">
        <f t="shared" si="2"/>
        <v>938.99993399339951</v>
      </c>
    </row>
    <row r="15" spans="1:16" x14ac:dyDescent="0.3">
      <c r="A15" s="5">
        <v>44109.375</v>
      </c>
      <c r="B15" s="6">
        <v>0.14149999999999999</v>
      </c>
      <c r="C15" s="6">
        <v>0.1515</v>
      </c>
      <c r="D15" s="6">
        <v>193.29599999999999</v>
      </c>
      <c r="E15">
        <f t="shared" si="3"/>
        <v>172.03343999999998</v>
      </c>
      <c r="G15">
        <f t="shared" si="1"/>
        <v>1275.8811881188119</v>
      </c>
      <c r="H15">
        <f t="shared" si="2"/>
        <v>1135.5342574257425</v>
      </c>
    </row>
    <row r="16" spans="1:16" x14ac:dyDescent="0.3">
      <c r="A16" s="5">
        <v>44109.416666666664</v>
      </c>
      <c r="B16" s="6">
        <v>0.1431</v>
      </c>
      <c r="C16" s="6">
        <v>0.1515</v>
      </c>
      <c r="D16" s="6">
        <v>234.60499999999999</v>
      </c>
      <c r="E16">
        <f t="shared" si="3"/>
        <v>208.79845</v>
      </c>
      <c r="G16">
        <f t="shared" si="1"/>
        <v>1548.5478547854784</v>
      </c>
      <c r="H16">
        <f t="shared" si="2"/>
        <v>1378.2075907590759</v>
      </c>
    </row>
    <row r="17" spans="1:8" x14ac:dyDescent="0.3">
      <c r="A17" s="5">
        <v>44109.458333333336</v>
      </c>
      <c r="B17" s="6">
        <v>0.13600000000000001</v>
      </c>
      <c r="C17" s="6">
        <v>0.1515</v>
      </c>
      <c r="D17" s="6">
        <v>243.845</v>
      </c>
      <c r="E17">
        <f t="shared" si="3"/>
        <v>217.02205000000001</v>
      </c>
      <c r="G17">
        <f t="shared" si="1"/>
        <v>1609.5379537953795</v>
      </c>
      <c r="H17">
        <f t="shared" si="2"/>
        <v>1432.4887788778879</v>
      </c>
    </row>
    <row r="18" spans="1:8" x14ac:dyDescent="0.3">
      <c r="A18" s="5">
        <v>44109.5</v>
      </c>
      <c r="B18" s="6">
        <v>0.1055</v>
      </c>
      <c r="C18" s="6">
        <v>0.1515</v>
      </c>
      <c r="D18" s="6">
        <v>222.18299999999999</v>
      </c>
      <c r="E18">
        <f t="shared" si="3"/>
        <v>197.74287000000001</v>
      </c>
      <c r="G18">
        <f t="shared" si="1"/>
        <v>1466.5544554455446</v>
      </c>
      <c r="H18">
        <f t="shared" si="2"/>
        <v>1305.2334653465348</v>
      </c>
    </row>
    <row r="19" spans="1:8" x14ac:dyDescent="0.3">
      <c r="A19" s="5">
        <v>44109.541666666664</v>
      </c>
      <c r="B19" s="6">
        <v>8.6800000000000002E-2</v>
      </c>
      <c r="C19" s="6">
        <v>0.1515</v>
      </c>
      <c r="D19" s="6">
        <v>130.25700000000001</v>
      </c>
      <c r="E19">
        <f t="shared" si="3"/>
        <v>115.92873</v>
      </c>
      <c r="G19">
        <f t="shared" si="1"/>
        <v>859.78217821782187</v>
      </c>
      <c r="H19">
        <f t="shared" si="2"/>
        <v>765.20613861386141</v>
      </c>
    </row>
    <row r="20" spans="1:8" x14ac:dyDescent="0.3">
      <c r="A20" s="5">
        <v>44109.583333333336</v>
      </c>
      <c r="B20" s="6">
        <v>9.4700000000000006E-2</v>
      </c>
      <c r="C20" s="6">
        <v>0.1515</v>
      </c>
      <c r="D20" s="6">
        <v>0.66061099999999995</v>
      </c>
      <c r="E20">
        <f t="shared" si="3"/>
        <v>0.58794378999999997</v>
      </c>
      <c r="G20">
        <f t="shared" si="1"/>
        <v>4.3604686468646863</v>
      </c>
      <c r="H20">
        <f t="shared" si="2"/>
        <v>3.8808170957095709</v>
      </c>
    </row>
    <row r="21" spans="1:8" x14ac:dyDescent="0.3">
      <c r="A21" s="5">
        <v>44109.666666666664</v>
      </c>
      <c r="B21" s="6">
        <v>9.8400000000000001E-2</v>
      </c>
      <c r="C21" s="6">
        <v>0.1515</v>
      </c>
      <c r="D21" s="6">
        <v>34.170699999999997</v>
      </c>
      <c r="E21">
        <f t="shared" si="3"/>
        <v>30.411922999999998</v>
      </c>
      <c r="G21">
        <f t="shared" si="1"/>
        <v>225.54917491749174</v>
      </c>
      <c r="H21">
        <f t="shared" si="2"/>
        <v>200.73876567656765</v>
      </c>
    </row>
    <row r="22" spans="1:8" x14ac:dyDescent="0.3">
      <c r="A22" s="5">
        <v>44110.25</v>
      </c>
      <c r="B22" s="6">
        <v>7.7299999999999994E-2</v>
      </c>
      <c r="C22" s="6">
        <v>1.28</v>
      </c>
      <c r="D22" s="6">
        <v>16.68</v>
      </c>
      <c r="E22">
        <f t="shared" si="3"/>
        <v>14.8452</v>
      </c>
      <c r="G22">
        <f t="shared" si="1"/>
        <v>13.03125</v>
      </c>
      <c r="H22">
        <f t="shared" si="2"/>
        <v>11.5978125</v>
      </c>
    </row>
    <row r="23" spans="1:8" x14ac:dyDescent="0.3">
      <c r="A23" s="5">
        <v>44110.291666666664</v>
      </c>
      <c r="B23" s="6">
        <v>8.7599999999999997E-2</v>
      </c>
      <c r="C23" s="6">
        <v>33.17</v>
      </c>
      <c r="D23" s="6">
        <v>105.19199999999999</v>
      </c>
      <c r="E23">
        <f t="shared" si="3"/>
        <v>93.62088</v>
      </c>
      <c r="G23">
        <f t="shared" si="1"/>
        <v>3.1712993668977987</v>
      </c>
      <c r="H23">
        <f t="shared" si="2"/>
        <v>2.8224564365390412</v>
      </c>
    </row>
    <row r="24" spans="1:8" x14ac:dyDescent="0.3">
      <c r="A24" s="5">
        <v>44110.333333333336</v>
      </c>
      <c r="B24" s="6">
        <v>0.12139999999999999</v>
      </c>
      <c r="C24" s="6">
        <v>44.61</v>
      </c>
      <c r="D24" s="6">
        <v>191.54499999999999</v>
      </c>
      <c r="E24">
        <f t="shared" si="3"/>
        <v>170.47504999999998</v>
      </c>
      <c r="G24">
        <f t="shared" si="1"/>
        <v>4.2937682134050661</v>
      </c>
      <c r="H24">
        <f t="shared" si="2"/>
        <v>3.8214537099305086</v>
      </c>
    </row>
    <row r="25" spans="1:8" x14ac:dyDescent="0.3">
      <c r="A25" s="5">
        <v>44110.375</v>
      </c>
      <c r="B25" s="6">
        <v>0.1613</v>
      </c>
      <c r="C25" s="6">
        <v>45.52</v>
      </c>
      <c r="D25" s="6">
        <v>252.655</v>
      </c>
      <c r="E25">
        <f t="shared" si="3"/>
        <v>224.86295000000001</v>
      </c>
      <c r="G25">
        <f t="shared" si="1"/>
        <v>5.5504173989455179</v>
      </c>
      <c r="H25">
        <f t="shared" si="2"/>
        <v>4.9398714850615111</v>
      </c>
    </row>
    <row r="26" spans="1:8" x14ac:dyDescent="0.3">
      <c r="A26" s="5">
        <v>44110.416666666664</v>
      </c>
      <c r="B26" s="6">
        <v>0.1197</v>
      </c>
      <c r="C26" s="6">
        <v>40.510000000000005</v>
      </c>
      <c r="D26" s="6">
        <v>291.12400000000002</v>
      </c>
      <c r="E26">
        <f t="shared" si="3"/>
        <v>259.10036000000002</v>
      </c>
      <c r="G26">
        <f t="shared" si="1"/>
        <v>7.1864724759318683</v>
      </c>
      <c r="H26">
        <f t="shared" si="2"/>
        <v>6.3959605035793627</v>
      </c>
    </row>
    <row r="27" spans="1:8" x14ac:dyDescent="0.3">
      <c r="A27" s="5">
        <v>44110.458333333336</v>
      </c>
      <c r="B27" s="6">
        <v>0.1008</v>
      </c>
      <c r="C27" s="6">
        <v>28.049999999999997</v>
      </c>
      <c r="D27" s="6">
        <v>305.00700000000001</v>
      </c>
      <c r="E27">
        <f t="shared" si="3"/>
        <v>271.45623000000001</v>
      </c>
      <c r="G27">
        <f t="shared" si="1"/>
        <v>10.873689839572194</v>
      </c>
      <c r="H27">
        <f t="shared" si="2"/>
        <v>9.6775839572192517</v>
      </c>
    </row>
    <row r="28" spans="1:8" x14ac:dyDescent="0.3">
      <c r="A28" s="5">
        <v>44110.5</v>
      </c>
      <c r="B28" s="6">
        <v>8.3599999999999994E-2</v>
      </c>
      <c r="C28" s="6">
        <v>31.88</v>
      </c>
      <c r="D28" s="6">
        <v>227.66200000000001</v>
      </c>
      <c r="E28">
        <f t="shared" si="3"/>
        <v>202.61918</v>
      </c>
      <c r="G28">
        <f t="shared" si="1"/>
        <v>7.1412170639899628</v>
      </c>
      <c r="H28">
        <f t="shared" si="2"/>
        <v>6.355683186951067</v>
      </c>
    </row>
    <row r="29" spans="1:8" x14ac:dyDescent="0.3">
      <c r="A29" s="5">
        <v>44110.541666666664</v>
      </c>
      <c r="B29" s="6">
        <v>9.4700000000000006E-2</v>
      </c>
      <c r="C29" s="6">
        <v>25.589999999999996</v>
      </c>
      <c r="D29" s="6">
        <v>260.02999999999997</v>
      </c>
      <c r="E29">
        <f t="shared" si="3"/>
        <v>231.42669999999998</v>
      </c>
      <c r="G29">
        <f t="shared" si="1"/>
        <v>10.161391168425167</v>
      </c>
      <c r="H29">
        <f t="shared" si="2"/>
        <v>9.0436381398983983</v>
      </c>
    </row>
    <row r="30" spans="1:8" x14ac:dyDescent="0.3">
      <c r="A30" s="5">
        <v>44110.583333333336</v>
      </c>
      <c r="B30" s="6">
        <v>9.3700000000000006E-2</v>
      </c>
      <c r="C30" s="6">
        <v>16.07</v>
      </c>
      <c r="D30" s="6">
        <v>204.83799999999999</v>
      </c>
      <c r="E30">
        <f t="shared" si="3"/>
        <v>182.30582000000001</v>
      </c>
      <c r="G30">
        <f t="shared" si="1"/>
        <v>12.746608587429993</v>
      </c>
      <c r="H30">
        <f t="shared" si="2"/>
        <v>11.344481642812696</v>
      </c>
    </row>
    <row r="31" spans="1:8" x14ac:dyDescent="0.3">
      <c r="A31" s="5">
        <v>44110.625</v>
      </c>
      <c r="B31" s="6">
        <v>0.10539999999999999</v>
      </c>
      <c r="C31" s="6">
        <v>5.9400000000000013</v>
      </c>
      <c r="D31" s="6">
        <v>128.333</v>
      </c>
      <c r="E31">
        <f t="shared" si="3"/>
        <v>114.21637</v>
      </c>
      <c r="G31">
        <f t="shared" si="1"/>
        <v>21.604882154882151</v>
      </c>
      <c r="H31">
        <f t="shared" si="2"/>
        <v>19.228345117845112</v>
      </c>
    </row>
    <row r="32" spans="1:8" x14ac:dyDescent="0.3">
      <c r="A32" s="5">
        <v>44110.666666666664</v>
      </c>
      <c r="B32" s="6">
        <v>9.3700000000000006E-2</v>
      </c>
      <c r="C32" s="6">
        <v>1.06</v>
      </c>
      <c r="D32" s="6">
        <v>42.971200000000003</v>
      </c>
      <c r="E32">
        <f t="shared" si="3"/>
        <v>38.244368000000001</v>
      </c>
      <c r="G32">
        <f t="shared" si="1"/>
        <v>40.538867924528304</v>
      </c>
      <c r="H32">
        <f t="shared" si="2"/>
        <v>36.079592452830191</v>
      </c>
    </row>
    <row r="33" spans="1:8" x14ac:dyDescent="0.3">
      <c r="A33" s="5">
        <v>44129.291666666664</v>
      </c>
      <c r="B33" s="6">
        <v>4.6500000000000004</v>
      </c>
      <c r="C33" s="6">
        <v>0.1515</v>
      </c>
      <c r="D33" s="6">
        <v>73.968900000000005</v>
      </c>
      <c r="E33" s="7">
        <v>0.1515</v>
      </c>
      <c r="G33">
        <f t="shared" si="1"/>
        <v>488.24356435643568</v>
      </c>
      <c r="H33">
        <f t="shared" si="2"/>
        <v>1</v>
      </c>
    </row>
    <row r="34" spans="1:8" x14ac:dyDescent="0.3">
      <c r="A34" s="5">
        <v>44129.333333333336</v>
      </c>
      <c r="B34" s="6">
        <v>4.4560000000000004</v>
      </c>
      <c r="C34" s="6">
        <v>0.1515</v>
      </c>
      <c r="D34" s="6">
        <v>154.089</v>
      </c>
      <c r="E34" s="7">
        <v>0.1515</v>
      </c>
      <c r="G34">
        <f t="shared" si="1"/>
        <v>1017.0891089108911</v>
      </c>
      <c r="H34">
        <f t="shared" si="2"/>
        <v>1</v>
      </c>
    </row>
    <row r="35" spans="1:8" x14ac:dyDescent="0.3">
      <c r="A35" s="5">
        <v>44129.375</v>
      </c>
      <c r="B35" s="6">
        <v>4.0288000000000004</v>
      </c>
      <c r="C35" s="6">
        <v>0.1515</v>
      </c>
      <c r="D35" s="6">
        <v>220.059</v>
      </c>
      <c r="E35" s="7">
        <v>0.1515</v>
      </c>
      <c r="G35">
        <f t="shared" si="1"/>
        <v>1452.5346534653465</v>
      </c>
      <c r="H35">
        <f t="shared" si="2"/>
        <v>1</v>
      </c>
    </row>
    <row r="36" spans="1:8" x14ac:dyDescent="0.3">
      <c r="A36" s="5">
        <v>44129.416666666664</v>
      </c>
      <c r="B36" s="6">
        <v>2.5305</v>
      </c>
      <c r="C36" s="6">
        <v>0.1515</v>
      </c>
      <c r="D36" s="6">
        <v>120.925</v>
      </c>
      <c r="E36" s="7">
        <v>0.1515</v>
      </c>
      <c r="G36">
        <f t="shared" si="1"/>
        <v>798.1848184818482</v>
      </c>
      <c r="H36">
        <f t="shared" si="2"/>
        <v>1</v>
      </c>
    </row>
    <row r="37" spans="1:8" x14ac:dyDescent="0.3">
      <c r="A37" s="5">
        <v>44129.458333333336</v>
      </c>
      <c r="B37" s="6">
        <v>1.2343999999999999</v>
      </c>
      <c r="C37" s="6">
        <v>0.1515</v>
      </c>
      <c r="D37" s="6">
        <v>24.354700000000001</v>
      </c>
      <c r="E37" s="7">
        <v>0.1515</v>
      </c>
      <c r="G37">
        <f t="shared" si="1"/>
        <v>160.75709570957096</v>
      </c>
      <c r="H37">
        <f t="shared" si="2"/>
        <v>1</v>
      </c>
    </row>
    <row r="38" spans="1:8" x14ac:dyDescent="0.3">
      <c r="A38" s="5">
        <v>44129.5</v>
      </c>
      <c r="B38" s="6">
        <v>0.28160000000000002</v>
      </c>
      <c r="C38" s="6">
        <v>0.1515</v>
      </c>
      <c r="D38" s="6">
        <v>50.848100000000002</v>
      </c>
      <c r="E38" s="7">
        <v>0.1515</v>
      </c>
      <c r="G38">
        <f t="shared" si="1"/>
        <v>335.63102310231028</v>
      </c>
      <c r="H38">
        <f t="shared" si="2"/>
        <v>1</v>
      </c>
    </row>
    <row r="39" spans="1:8" x14ac:dyDescent="0.3">
      <c r="A39" s="5">
        <v>44129.541666666664</v>
      </c>
      <c r="B39" s="6">
        <v>0.56740000000000002</v>
      </c>
      <c r="C39" s="6">
        <v>0.1515</v>
      </c>
      <c r="D39" s="6">
        <v>31.914000000000001</v>
      </c>
      <c r="E39" s="7">
        <v>0.1515</v>
      </c>
      <c r="G39">
        <f t="shared" si="1"/>
        <v>210.65346534653466</v>
      </c>
      <c r="H39">
        <f t="shared" si="2"/>
        <v>1</v>
      </c>
    </row>
    <row r="40" spans="1:8" x14ac:dyDescent="0.3">
      <c r="A40" s="5">
        <v>44129.583333333336</v>
      </c>
      <c r="B40" s="6">
        <v>0.4839</v>
      </c>
      <c r="C40" s="6">
        <v>0.1515</v>
      </c>
      <c r="D40" s="6">
        <v>141.88300000000001</v>
      </c>
      <c r="E40" s="7">
        <v>0.1515</v>
      </c>
      <c r="G40">
        <f t="shared" si="1"/>
        <v>936.52145214521465</v>
      </c>
      <c r="H40">
        <f t="shared" si="2"/>
        <v>1</v>
      </c>
    </row>
    <row r="41" spans="1:8" x14ac:dyDescent="0.3">
      <c r="A41" s="5">
        <v>44129.625</v>
      </c>
      <c r="B41" s="6">
        <v>5.5199999999999999E-2</v>
      </c>
      <c r="C41" s="6">
        <v>0.1515</v>
      </c>
      <c r="D41" s="6">
        <v>37.930199999999999</v>
      </c>
      <c r="E41" s="7">
        <v>0.1515</v>
      </c>
      <c r="G41">
        <f t="shared" si="1"/>
        <v>250.36435643564357</v>
      </c>
      <c r="H41">
        <f t="shared" si="2"/>
        <v>1</v>
      </c>
    </row>
    <row r="42" spans="1:8" x14ac:dyDescent="0.3">
      <c r="A42" s="5">
        <v>44130.291666666664</v>
      </c>
      <c r="B42" s="6">
        <v>0.1883</v>
      </c>
      <c r="C42" s="6">
        <v>0.1515</v>
      </c>
      <c r="D42" s="6">
        <v>25.284300000000002</v>
      </c>
      <c r="E42" s="7">
        <v>0.1515</v>
      </c>
      <c r="G42">
        <f t="shared" si="1"/>
        <v>166.8930693069307</v>
      </c>
      <c r="H42">
        <f t="shared" si="2"/>
        <v>1</v>
      </c>
    </row>
    <row r="43" spans="1:8" x14ac:dyDescent="0.3">
      <c r="A43" s="5">
        <v>44130.333333333336</v>
      </c>
      <c r="B43" s="6">
        <v>0.1191</v>
      </c>
      <c r="C43" s="6">
        <v>0.1515</v>
      </c>
      <c r="D43" s="6">
        <v>149.108</v>
      </c>
      <c r="E43" s="7">
        <v>0.1515</v>
      </c>
      <c r="G43">
        <f t="shared" si="1"/>
        <v>984.21122112211231</v>
      </c>
      <c r="H43">
        <f t="shared" si="2"/>
        <v>1</v>
      </c>
    </row>
    <row r="44" spans="1:8" x14ac:dyDescent="0.3">
      <c r="A44" s="5">
        <v>44130.375</v>
      </c>
      <c r="B44" s="6">
        <v>-0.1171</v>
      </c>
      <c r="C44" s="6">
        <v>0.1515</v>
      </c>
      <c r="D44" s="6">
        <v>222.19</v>
      </c>
      <c r="E44" s="7">
        <v>0.1515</v>
      </c>
      <c r="G44">
        <f t="shared" si="1"/>
        <v>1466.6006600660066</v>
      </c>
      <c r="H44">
        <f t="shared" si="2"/>
        <v>1</v>
      </c>
    </row>
    <row r="45" spans="1:8" x14ac:dyDescent="0.3">
      <c r="A45" s="5">
        <v>44130.416666666664</v>
      </c>
      <c r="B45" s="6">
        <v>-9.1999999999999998E-2</v>
      </c>
      <c r="C45" s="6">
        <v>0.1515</v>
      </c>
      <c r="D45" s="6">
        <v>257.952</v>
      </c>
      <c r="E45" s="7">
        <v>0.1515</v>
      </c>
      <c r="G45">
        <f t="shared" si="1"/>
        <v>1702.6534653465346</v>
      </c>
      <c r="H45">
        <f t="shared" si="2"/>
        <v>1</v>
      </c>
    </row>
    <row r="46" spans="1:8" x14ac:dyDescent="0.3">
      <c r="A46" s="5">
        <v>44130.458333333336</v>
      </c>
      <c r="B46" s="6">
        <v>-0.15160000000000001</v>
      </c>
      <c r="C46" s="6">
        <v>0.1515</v>
      </c>
      <c r="D46" s="6">
        <v>273.46699999999998</v>
      </c>
      <c r="E46" s="7">
        <v>0.1515</v>
      </c>
      <c r="G46">
        <f t="shared" si="1"/>
        <v>1805.0627062706269</v>
      </c>
      <c r="H46">
        <f t="shared" si="2"/>
        <v>1</v>
      </c>
    </row>
    <row r="47" spans="1:8" x14ac:dyDescent="0.3">
      <c r="A47" s="5">
        <v>44130.5</v>
      </c>
      <c r="B47" s="6">
        <v>-0.2283</v>
      </c>
      <c r="C47" s="6">
        <v>0.1515</v>
      </c>
      <c r="D47" s="6">
        <v>264.721</v>
      </c>
      <c r="E47" s="7">
        <v>0.1515</v>
      </c>
      <c r="G47">
        <f t="shared" si="1"/>
        <v>1747.3333333333335</v>
      </c>
      <c r="H47">
        <f t="shared" si="2"/>
        <v>1</v>
      </c>
    </row>
    <row r="48" spans="1:8" x14ac:dyDescent="0.3">
      <c r="A48" s="5">
        <v>44130.541666666664</v>
      </c>
      <c r="B48" s="6">
        <v>-0.28510000000000002</v>
      </c>
      <c r="C48" s="6">
        <v>0.1515</v>
      </c>
      <c r="D48" s="6">
        <v>184.911</v>
      </c>
      <c r="E48" s="7">
        <v>0.1515</v>
      </c>
      <c r="G48">
        <f t="shared" si="1"/>
        <v>1220.5346534653465</v>
      </c>
      <c r="H48">
        <f t="shared" si="2"/>
        <v>1</v>
      </c>
    </row>
    <row r="49" spans="1:8" x14ac:dyDescent="0.3">
      <c r="A49" s="5">
        <v>44130.583333333336</v>
      </c>
      <c r="B49" s="6">
        <v>-0.22459999999999999</v>
      </c>
      <c r="C49" s="6">
        <v>0.1515</v>
      </c>
      <c r="D49" s="6">
        <v>131.28299999999999</v>
      </c>
      <c r="E49" s="7">
        <v>0.1515</v>
      </c>
      <c r="G49">
        <f t="shared" si="1"/>
        <v>866.55445544554448</v>
      </c>
      <c r="H49">
        <f t="shared" si="2"/>
        <v>1</v>
      </c>
    </row>
    <row r="50" spans="1:8" x14ac:dyDescent="0.3">
      <c r="A50" s="5">
        <v>44130.625</v>
      </c>
      <c r="B50" s="6">
        <v>-0.3332</v>
      </c>
      <c r="C50" s="6">
        <v>0.1515</v>
      </c>
      <c r="D50" s="6">
        <v>93.951099999999997</v>
      </c>
      <c r="E50" s="7">
        <v>0.1515</v>
      </c>
      <c r="G50">
        <f t="shared" si="1"/>
        <v>620.13927392739276</v>
      </c>
      <c r="H50">
        <f t="shared" si="2"/>
        <v>1</v>
      </c>
    </row>
    <row r="51" spans="1:8" x14ac:dyDescent="0.3">
      <c r="A51" s="5">
        <v>44130.666666666664</v>
      </c>
      <c r="B51" s="6">
        <v>-0.33050000000000002</v>
      </c>
      <c r="C51" s="6">
        <v>0.1515</v>
      </c>
      <c r="D51" s="6">
        <v>15.6713</v>
      </c>
      <c r="E51" s="7">
        <v>0.1515</v>
      </c>
      <c r="G51">
        <f t="shared" si="1"/>
        <v>103.44092409240925</v>
      </c>
      <c r="H51">
        <f t="shared" si="2"/>
        <v>1</v>
      </c>
    </row>
    <row r="52" spans="1:8" x14ac:dyDescent="0.3">
      <c r="C52" s="9">
        <f>SUM(C2:C51)</f>
        <v>2056.6534999999981</v>
      </c>
      <c r="D52" s="9">
        <f t="shared" ref="D52:E52" si="4">SUM(D2:D51)</f>
        <v>7800.9783309999975</v>
      </c>
      <c r="E52" s="9">
        <f t="shared" si="4"/>
        <v>4743.4347805899988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164F-3FE6-45BA-9B58-19BB03A7B353}">
  <dimension ref="A1:P107"/>
  <sheetViews>
    <sheetView zoomScaleNormal="100" workbookViewId="0"/>
  </sheetViews>
  <sheetFormatPr defaultRowHeight="14.4" x14ac:dyDescent="0.3"/>
  <cols>
    <col min="1" max="1" width="15.44140625" bestFit="1" customWidth="1"/>
    <col min="7" max="7" width="11.33203125" bestFit="1" customWidth="1"/>
    <col min="8" max="8" width="15.44140625" bestFit="1" customWidth="1"/>
    <col min="9" max="9" width="18.109375" bestFit="1" customWidth="1"/>
    <col min="10" max="10" width="19.6640625" bestFit="1" customWidth="1"/>
    <col min="11" max="11" width="22.33203125" bestFit="1" customWidth="1"/>
    <col min="12" max="12" width="23.88671875" bestFit="1" customWidth="1"/>
    <col min="13" max="13" width="12" bestFit="1" customWidth="1"/>
    <col min="14" max="14" width="12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  <c r="O1" s="4" t="s">
        <v>13</v>
      </c>
      <c r="P1" s="4" t="s">
        <v>14</v>
      </c>
    </row>
    <row r="2" spans="1:16" x14ac:dyDescent="0.3">
      <c r="A2" s="5">
        <v>44176.291666666664</v>
      </c>
      <c r="B2" s="6">
        <v>0.9425</v>
      </c>
      <c r="C2" s="6">
        <v>0.16</v>
      </c>
      <c r="D2" s="6">
        <v>13.4171</v>
      </c>
      <c r="E2">
        <f>D2*0.89</f>
        <v>11.941219</v>
      </c>
      <c r="F2">
        <v>105</v>
      </c>
      <c r="G2">
        <f>D2/C2</f>
        <v>83.856875000000002</v>
      </c>
      <c r="H2">
        <f>E2/C2</f>
        <v>74.632618750000006</v>
      </c>
      <c r="I2" s="8">
        <f>AVERAGE(G2:G106)</f>
        <v>504.57199522322259</v>
      </c>
      <c r="J2" s="8">
        <f>_xlfn.STDEV.S(G2:G106)</f>
        <v>530.74702263539689</v>
      </c>
      <c r="K2" s="8">
        <f>AVERAGE(H2:H106)</f>
        <v>1.5012386512631783</v>
      </c>
      <c r="L2" s="8">
        <f>_xlfn.STDEV.S(H2:H106)</f>
        <v>7.2424929197250982</v>
      </c>
      <c r="M2">
        <f>TTEST(G2:G106,H2:H106,1,2)</f>
        <v>6.3135865340617413E-19</v>
      </c>
      <c r="N2">
        <f>TTEST(G2:G106,H2:H106,1,3)</f>
        <v>1.478561809831201E-16</v>
      </c>
      <c r="O2">
        <f>(I2-K2)/((J2+L2)/F2)^(1/2)</f>
        <v>222.2474650181974</v>
      </c>
      <c r="P2">
        <f>TINV(0.05,F2-2)</f>
        <v>1.9832641447734605</v>
      </c>
    </row>
    <row r="3" spans="1:16" x14ac:dyDescent="0.3">
      <c r="A3" s="5">
        <v>44176.333333333336</v>
      </c>
      <c r="B3" s="6">
        <v>0.82599999999999996</v>
      </c>
      <c r="C3" s="6">
        <v>14.94</v>
      </c>
      <c r="D3" s="6">
        <v>100.536</v>
      </c>
      <c r="E3">
        <f t="shared" ref="E3:E10" si="0">D3*0.89</f>
        <v>89.477040000000002</v>
      </c>
      <c r="G3">
        <f t="shared" ref="G3:G66" si="1">D3/C3</f>
        <v>6.7293172690763052</v>
      </c>
      <c r="H3">
        <f t="shared" ref="H3:H66" si="2">E3/C3</f>
        <v>5.9890923694779117</v>
      </c>
    </row>
    <row r="4" spans="1:16" x14ac:dyDescent="0.3">
      <c r="A4" s="5">
        <v>44176.375</v>
      </c>
      <c r="B4" s="6">
        <v>0.71989999999999998</v>
      </c>
      <c r="C4" s="6">
        <v>34.04</v>
      </c>
      <c r="D4" s="6">
        <v>139.20400000000001</v>
      </c>
      <c r="E4">
        <f t="shared" si="0"/>
        <v>123.89156000000001</v>
      </c>
      <c r="G4">
        <f t="shared" si="1"/>
        <v>4.0894242068155116</v>
      </c>
      <c r="H4">
        <f t="shared" si="2"/>
        <v>3.6395875440658054</v>
      </c>
    </row>
    <row r="5" spans="1:16" x14ac:dyDescent="0.3">
      <c r="A5" s="5">
        <v>44176.416666666664</v>
      </c>
      <c r="B5" s="6">
        <v>0.59450000000000003</v>
      </c>
      <c r="C5" s="6">
        <v>127.47</v>
      </c>
      <c r="D5" s="6">
        <v>177.29300000000001</v>
      </c>
      <c r="E5">
        <f t="shared" si="0"/>
        <v>157.79077000000001</v>
      </c>
      <c r="G5">
        <f t="shared" si="1"/>
        <v>1.3908605946497217</v>
      </c>
      <c r="H5">
        <f t="shared" si="2"/>
        <v>1.2378659292382521</v>
      </c>
    </row>
    <row r="6" spans="1:16" x14ac:dyDescent="0.3">
      <c r="A6" s="5">
        <v>44176.458333333336</v>
      </c>
      <c r="B6" s="6">
        <v>0.5605</v>
      </c>
      <c r="C6" s="6">
        <v>253.60000000000002</v>
      </c>
      <c r="D6" s="6">
        <v>189.83799999999999</v>
      </c>
      <c r="E6">
        <f t="shared" si="0"/>
        <v>168.95581999999999</v>
      </c>
      <c r="G6">
        <f t="shared" si="1"/>
        <v>0.74857255520504717</v>
      </c>
      <c r="H6">
        <f t="shared" si="2"/>
        <v>0.66622957413249206</v>
      </c>
    </row>
    <row r="7" spans="1:16" x14ac:dyDescent="0.3">
      <c r="A7" s="5">
        <v>44176.5</v>
      </c>
      <c r="B7" s="6">
        <v>0.51859999999999995</v>
      </c>
      <c r="C7" s="6">
        <v>239.47</v>
      </c>
      <c r="D7" s="6">
        <v>155.24700000000001</v>
      </c>
      <c r="E7">
        <f t="shared" si="0"/>
        <v>138.16983000000002</v>
      </c>
      <c r="G7">
        <f t="shared" si="1"/>
        <v>0.64829414958032328</v>
      </c>
      <c r="H7">
        <f t="shared" si="2"/>
        <v>0.57698179312648779</v>
      </c>
    </row>
    <row r="8" spans="1:16" x14ac:dyDescent="0.3">
      <c r="A8" s="5">
        <v>44176.541666666664</v>
      </c>
      <c r="B8" s="6">
        <v>0.37030000000000002</v>
      </c>
      <c r="C8" s="6">
        <v>210.76</v>
      </c>
      <c r="D8" s="6">
        <v>138.215</v>
      </c>
      <c r="E8">
        <f t="shared" si="0"/>
        <v>123.01135000000001</v>
      </c>
      <c r="G8">
        <f t="shared" si="1"/>
        <v>0.65579331941544894</v>
      </c>
      <c r="H8">
        <f t="shared" si="2"/>
        <v>0.58365605427974954</v>
      </c>
    </row>
    <row r="9" spans="1:16" x14ac:dyDescent="0.3">
      <c r="A9" s="5">
        <v>44176.583333333336</v>
      </c>
      <c r="B9" s="6">
        <v>0.2407</v>
      </c>
      <c r="C9" s="6">
        <v>141.22999999999999</v>
      </c>
      <c r="D9" s="6">
        <v>27.069900000000001</v>
      </c>
      <c r="E9">
        <f t="shared" si="0"/>
        <v>24.092211000000002</v>
      </c>
      <c r="G9">
        <f t="shared" si="1"/>
        <v>0.19167244919634641</v>
      </c>
      <c r="H9">
        <f t="shared" si="2"/>
        <v>0.17058847978474831</v>
      </c>
    </row>
    <row r="10" spans="1:16" x14ac:dyDescent="0.3">
      <c r="A10" s="5">
        <v>44176.625</v>
      </c>
      <c r="B10" s="6">
        <v>-6.0999999999999999E-2</v>
      </c>
      <c r="C10" s="6">
        <v>33.750000000000007</v>
      </c>
      <c r="D10" s="6">
        <v>1.64351</v>
      </c>
      <c r="E10">
        <f t="shared" si="0"/>
        <v>1.4627239000000001</v>
      </c>
      <c r="G10">
        <f t="shared" si="1"/>
        <v>4.8696592592592583E-2</v>
      </c>
      <c r="H10">
        <f t="shared" si="2"/>
        <v>4.33399674074074E-2</v>
      </c>
    </row>
    <row r="11" spans="1:16" x14ac:dyDescent="0.3">
      <c r="A11" s="5">
        <v>44183.291666666664</v>
      </c>
      <c r="B11" s="6">
        <v>-8.7099999999999997E-2</v>
      </c>
      <c r="C11" s="6">
        <v>0.1515</v>
      </c>
      <c r="D11" s="6">
        <v>9.0220300000000009</v>
      </c>
      <c r="E11" s="7">
        <v>0.1515</v>
      </c>
      <c r="G11">
        <f t="shared" si="1"/>
        <v>59.551353135313541</v>
      </c>
      <c r="H11">
        <f t="shared" si="2"/>
        <v>1</v>
      </c>
    </row>
    <row r="12" spans="1:16" x14ac:dyDescent="0.3">
      <c r="A12" s="5">
        <v>44183.333333333336</v>
      </c>
      <c r="B12" s="6">
        <v>-0.1046</v>
      </c>
      <c r="C12" s="6">
        <v>0.1515</v>
      </c>
      <c r="D12" s="6">
        <v>92.136899999999997</v>
      </c>
      <c r="E12" s="7">
        <v>0.1515</v>
      </c>
      <c r="G12">
        <f t="shared" si="1"/>
        <v>608.16435643564353</v>
      </c>
      <c r="H12">
        <f t="shared" si="2"/>
        <v>1</v>
      </c>
    </row>
    <row r="13" spans="1:16" x14ac:dyDescent="0.3">
      <c r="A13" s="5">
        <v>44183.375</v>
      </c>
      <c r="B13" s="6">
        <v>-5.7599999999999998E-2</v>
      </c>
      <c r="C13" s="6">
        <v>0.1515</v>
      </c>
      <c r="D13" s="6">
        <v>120.754</v>
      </c>
      <c r="E13" s="7">
        <v>0.1515</v>
      </c>
      <c r="G13">
        <f t="shared" si="1"/>
        <v>797.05610561056108</v>
      </c>
      <c r="H13">
        <f t="shared" si="2"/>
        <v>1</v>
      </c>
    </row>
    <row r="14" spans="1:16" x14ac:dyDescent="0.3">
      <c r="A14" s="5">
        <v>44183.416666666664</v>
      </c>
      <c r="B14" s="6">
        <v>-4.2999999999999997E-2</v>
      </c>
      <c r="C14" s="6">
        <v>0.1515</v>
      </c>
      <c r="D14" s="6">
        <v>184.40899999999999</v>
      </c>
      <c r="E14" s="7">
        <v>0.1515</v>
      </c>
      <c r="G14">
        <f t="shared" si="1"/>
        <v>1217.2211221122111</v>
      </c>
      <c r="H14">
        <f t="shared" si="2"/>
        <v>1</v>
      </c>
    </row>
    <row r="15" spans="1:16" x14ac:dyDescent="0.3">
      <c r="A15" s="5">
        <v>44183.458333333336</v>
      </c>
      <c r="B15" s="6">
        <v>-6.2600000000000003E-2</v>
      </c>
      <c r="C15" s="6">
        <v>0.1515</v>
      </c>
      <c r="D15" s="6">
        <v>229.38300000000001</v>
      </c>
      <c r="E15" s="7">
        <v>0.1515</v>
      </c>
      <c r="G15">
        <f t="shared" si="1"/>
        <v>1514.0792079207922</v>
      </c>
      <c r="H15">
        <f t="shared" si="2"/>
        <v>1</v>
      </c>
    </row>
    <row r="16" spans="1:16" x14ac:dyDescent="0.3">
      <c r="A16" s="5">
        <v>44183.5</v>
      </c>
      <c r="B16" s="6">
        <v>-0.1837</v>
      </c>
      <c r="C16" s="6">
        <v>0.1515</v>
      </c>
      <c r="D16" s="6">
        <v>223.61500000000001</v>
      </c>
      <c r="E16" s="7">
        <v>0.1515</v>
      </c>
      <c r="G16">
        <f t="shared" si="1"/>
        <v>1476.0066006600662</v>
      </c>
      <c r="H16">
        <f t="shared" si="2"/>
        <v>1</v>
      </c>
    </row>
    <row r="17" spans="1:8" x14ac:dyDescent="0.3">
      <c r="A17" s="5">
        <v>44183.541666666664</v>
      </c>
      <c r="B17" s="6">
        <v>-0.2198</v>
      </c>
      <c r="C17" s="6">
        <v>0.1515</v>
      </c>
      <c r="D17" s="6">
        <v>192.691</v>
      </c>
      <c r="E17" s="7">
        <v>0.1515</v>
      </c>
      <c r="G17">
        <f t="shared" si="1"/>
        <v>1271.8877887788778</v>
      </c>
      <c r="H17">
        <f t="shared" si="2"/>
        <v>1</v>
      </c>
    </row>
    <row r="18" spans="1:8" x14ac:dyDescent="0.3">
      <c r="A18" s="5">
        <v>44183.583333333336</v>
      </c>
      <c r="B18" s="6">
        <v>-0.17130000000000001</v>
      </c>
      <c r="C18" s="6">
        <v>0.1515</v>
      </c>
      <c r="D18" s="6">
        <v>115.045</v>
      </c>
      <c r="E18" s="7">
        <v>0.1515</v>
      </c>
      <c r="G18">
        <f t="shared" si="1"/>
        <v>759.37293729372936</v>
      </c>
      <c r="H18">
        <f t="shared" si="2"/>
        <v>1</v>
      </c>
    </row>
    <row r="19" spans="1:8" x14ac:dyDescent="0.3">
      <c r="A19" s="5">
        <v>44183.625</v>
      </c>
      <c r="B19" s="6">
        <v>-0.1313</v>
      </c>
      <c r="C19" s="6">
        <v>0.1515</v>
      </c>
      <c r="D19" s="6">
        <v>60.636000000000003</v>
      </c>
      <c r="E19" s="7">
        <v>0.1515</v>
      </c>
      <c r="G19">
        <f t="shared" si="1"/>
        <v>400.23762376237624</v>
      </c>
      <c r="H19">
        <f t="shared" si="2"/>
        <v>1</v>
      </c>
    </row>
    <row r="20" spans="1:8" x14ac:dyDescent="0.3">
      <c r="A20" s="5">
        <v>44184.291666666664</v>
      </c>
      <c r="B20" s="6">
        <v>3.3685999999999998</v>
      </c>
      <c r="C20" s="6">
        <v>0.1515</v>
      </c>
      <c r="D20" s="6">
        <v>8.5618400000000001</v>
      </c>
      <c r="E20" s="7">
        <v>0.1515</v>
      </c>
      <c r="G20">
        <f t="shared" si="1"/>
        <v>56.513795379537953</v>
      </c>
      <c r="H20">
        <f t="shared" si="2"/>
        <v>1</v>
      </c>
    </row>
    <row r="21" spans="1:8" x14ac:dyDescent="0.3">
      <c r="A21" s="5">
        <v>44184.333333333336</v>
      </c>
      <c r="B21" s="6">
        <v>4.4664999999999999</v>
      </c>
      <c r="C21" s="6">
        <v>0.1515</v>
      </c>
      <c r="D21" s="6">
        <v>88.785399999999996</v>
      </c>
      <c r="E21" s="7">
        <v>0.1515</v>
      </c>
      <c r="G21">
        <f t="shared" si="1"/>
        <v>586.04224422442246</v>
      </c>
      <c r="H21">
        <f t="shared" si="2"/>
        <v>1</v>
      </c>
    </row>
    <row r="22" spans="1:8" x14ac:dyDescent="0.3">
      <c r="A22" s="5">
        <v>44184.375</v>
      </c>
      <c r="B22" s="6">
        <v>4.9199000000000002</v>
      </c>
      <c r="C22" s="6">
        <v>0.1515</v>
      </c>
      <c r="D22" s="6">
        <v>158.05000000000001</v>
      </c>
      <c r="E22" s="7">
        <v>0.1515</v>
      </c>
      <c r="G22">
        <f t="shared" si="1"/>
        <v>1043.2343234323434</v>
      </c>
      <c r="H22">
        <f t="shared" si="2"/>
        <v>1</v>
      </c>
    </row>
    <row r="23" spans="1:8" x14ac:dyDescent="0.3">
      <c r="A23" s="5">
        <v>44184.416666666664</v>
      </c>
      <c r="B23" s="6">
        <v>6.117</v>
      </c>
      <c r="C23" s="6">
        <v>0.1515</v>
      </c>
      <c r="D23" s="6">
        <v>201.30699999999999</v>
      </c>
      <c r="E23" s="7">
        <v>0.1515</v>
      </c>
      <c r="G23">
        <f t="shared" si="1"/>
        <v>1328.7590759075906</v>
      </c>
      <c r="H23">
        <f t="shared" si="2"/>
        <v>1</v>
      </c>
    </row>
    <row r="24" spans="1:8" x14ac:dyDescent="0.3">
      <c r="A24" s="5">
        <v>44184.458333333336</v>
      </c>
      <c r="B24" s="6">
        <v>7.0979000000000001</v>
      </c>
      <c r="C24" s="6">
        <v>0.1515</v>
      </c>
      <c r="D24" s="6">
        <v>218.17500000000001</v>
      </c>
      <c r="E24" s="7">
        <v>0.1515</v>
      </c>
      <c r="G24">
        <f t="shared" si="1"/>
        <v>1440.0990099009903</v>
      </c>
      <c r="H24">
        <f t="shared" si="2"/>
        <v>1</v>
      </c>
    </row>
    <row r="25" spans="1:8" x14ac:dyDescent="0.3">
      <c r="A25" s="5">
        <v>44184.5</v>
      </c>
      <c r="B25" s="6">
        <v>6.8803999999999998</v>
      </c>
      <c r="C25" s="6">
        <v>0.1515</v>
      </c>
      <c r="D25" s="6">
        <v>209.81899999999999</v>
      </c>
      <c r="E25" s="7">
        <v>0.1515</v>
      </c>
      <c r="G25">
        <f t="shared" si="1"/>
        <v>1384.9438943894388</v>
      </c>
      <c r="H25">
        <f t="shared" si="2"/>
        <v>1</v>
      </c>
    </row>
    <row r="26" spans="1:8" x14ac:dyDescent="0.3">
      <c r="A26" s="5">
        <v>44184.541666666664</v>
      </c>
      <c r="B26" s="6">
        <v>6.7378999999999998</v>
      </c>
      <c r="C26" s="6">
        <v>0.1515</v>
      </c>
      <c r="D26" s="6">
        <v>179.79300000000001</v>
      </c>
      <c r="E26" s="7">
        <v>0.1515</v>
      </c>
      <c r="G26">
        <f t="shared" si="1"/>
        <v>1186.7524752475249</v>
      </c>
      <c r="H26">
        <f t="shared" si="2"/>
        <v>1</v>
      </c>
    </row>
    <row r="27" spans="1:8" x14ac:dyDescent="0.3">
      <c r="A27" s="5">
        <v>44184.583333333336</v>
      </c>
      <c r="B27" s="6">
        <v>6.577</v>
      </c>
      <c r="C27" s="6">
        <v>0.1515</v>
      </c>
      <c r="D27" s="6">
        <v>96.244799999999998</v>
      </c>
      <c r="E27" s="7">
        <v>0.1515</v>
      </c>
      <c r="G27">
        <f t="shared" si="1"/>
        <v>635.27920792079203</v>
      </c>
      <c r="H27">
        <f t="shared" si="2"/>
        <v>1</v>
      </c>
    </row>
    <row r="28" spans="1:8" x14ac:dyDescent="0.3">
      <c r="A28" s="5">
        <v>44184.625</v>
      </c>
      <c r="B28" s="6">
        <v>6.1749000000000001</v>
      </c>
      <c r="C28" s="6">
        <v>0.1515</v>
      </c>
      <c r="D28" s="6">
        <v>58.639699999999998</v>
      </c>
      <c r="E28" s="7">
        <v>0.1515</v>
      </c>
      <c r="G28">
        <f t="shared" si="1"/>
        <v>387.06072607260728</v>
      </c>
      <c r="H28">
        <f t="shared" si="2"/>
        <v>1</v>
      </c>
    </row>
    <row r="29" spans="1:8" x14ac:dyDescent="0.3">
      <c r="A29" s="5">
        <v>44185.375</v>
      </c>
      <c r="B29" s="6">
        <v>3.3690000000000002</v>
      </c>
      <c r="C29" s="6">
        <v>0.1515</v>
      </c>
      <c r="D29" s="6">
        <v>4.2309200000000002</v>
      </c>
      <c r="E29" s="7">
        <v>0.1515</v>
      </c>
      <c r="G29">
        <f t="shared" si="1"/>
        <v>27.926864686468651</v>
      </c>
      <c r="H29">
        <f t="shared" si="2"/>
        <v>1</v>
      </c>
    </row>
    <row r="30" spans="1:8" x14ac:dyDescent="0.3">
      <c r="A30" s="5">
        <v>44185.416666666664</v>
      </c>
      <c r="B30" s="6">
        <v>3.1705000000000001</v>
      </c>
      <c r="C30" s="6">
        <v>0.1515</v>
      </c>
      <c r="D30" s="6">
        <v>16.667200000000001</v>
      </c>
      <c r="E30" s="7">
        <v>0.1515</v>
      </c>
      <c r="G30">
        <f t="shared" si="1"/>
        <v>110.01452145214523</v>
      </c>
      <c r="H30">
        <f t="shared" si="2"/>
        <v>1</v>
      </c>
    </row>
    <row r="31" spans="1:8" x14ac:dyDescent="0.3">
      <c r="A31" s="5">
        <v>44185.458333333336</v>
      </c>
      <c r="B31" s="6">
        <v>3.1665999999999999</v>
      </c>
      <c r="C31" s="6">
        <v>0.1515</v>
      </c>
      <c r="D31" s="6">
        <v>11.7164</v>
      </c>
      <c r="E31" s="7">
        <v>0.1515</v>
      </c>
      <c r="G31">
        <f t="shared" si="1"/>
        <v>77.33597359735974</v>
      </c>
      <c r="H31">
        <f t="shared" si="2"/>
        <v>1</v>
      </c>
    </row>
    <row r="32" spans="1:8" x14ac:dyDescent="0.3">
      <c r="A32" s="5">
        <v>44185.5</v>
      </c>
      <c r="B32" s="6">
        <v>3.1417999999999999</v>
      </c>
      <c r="C32" s="6">
        <v>0.1515</v>
      </c>
      <c r="D32" s="6">
        <v>112.642</v>
      </c>
      <c r="E32" s="7">
        <v>0.1515</v>
      </c>
      <c r="G32">
        <f t="shared" si="1"/>
        <v>743.51155115511551</v>
      </c>
      <c r="H32">
        <f t="shared" si="2"/>
        <v>1</v>
      </c>
    </row>
    <row r="33" spans="1:8" x14ac:dyDescent="0.3">
      <c r="A33" s="5">
        <v>44185.541666666664</v>
      </c>
      <c r="B33" s="6">
        <v>3.2681</v>
      </c>
      <c r="C33" s="6">
        <v>0.1515</v>
      </c>
      <c r="D33" s="6">
        <v>135.57400000000001</v>
      </c>
      <c r="E33" s="7">
        <v>0.1515</v>
      </c>
      <c r="G33">
        <f t="shared" si="1"/>
        <v>894.87788778877893</v>
      </c>
      <c r="H33">
        <f t="shared" si="2"/>
        <v>1</v>
      </c>
    </row>
    <row r="34" spans="1:8" x14ac:dyDescent="0.3">
      <c r="A34" s="5">
        <v>44185.583333333336</v>
      </c>
      <c r="B34" s="6">
        <v>2.7328000000000001</v>
      </c>
      <c r="C34" s="6">
        <v>0.1515</v>
      </c>
      <c r="D34" s="6">
        <v>108.02800000000001</v>
      </c>
      <c r="E34" s="7">
        <v>0.1515</v>
      </c>
      <c r="G34">
        <f t="shared" si="1"/>
        <v>713.05610561056108</v>
      </c>
      <c r="H34">
        <f t="shared" si="2"/>
        <v>1</v>
      </c>
    </row>
    <row r="35" spans="1:8" x14ac:dyDescent="0.3">
      <c r="A35" s="5">
        <v>44185.625</v>
      </c>
      <c r="B35" s="6">
        <v>2.1124000000000001</v>
      </c>
      <c r="C35" s="6">
        <v>0.1515</v>
      </c>
      <c r="D35" s="6">
        <v>40.503599999999999</v>
      </c>
      <c r="E35" s="7">
        <v>0.1515</v>
      </c>
      <c r="G35">
        <f t="shared" si="1"/>
        <v>267.35049504950496</v>
      </c>
      <c r="H35">
        <f t="shared" si="2"/>
        <v>1</v>
      </c>
    </row>
    <row r="36" spans="1:8" x14ac:dyDescent="0.3">
      <c r="A36" s="5">
        <v>44189.333333333336</v>
      </c>
      <c r="B36" s="6">
        <v>7.7499999999999999E-2</v>
      </c>
      <c r="C36" s="6">
        <v>62</v>
      </c>
      <c r="D36" s="6">
        <v>7.1191599999999999</v>
      </c>
      <c r="E36" s="7">
        <v>0.1515</v>
      </c>
      <c r="G36">
        <f t="shared" si="1"/>
        <v>0.11482516129032258</v>
      </c>
      <c r="H36">
        <f t="shared" si="2"/>
        <v>2.4435483870967742E-3</v>
      </c>
    </row>
    <row r="37" spans="1:8" x14ac:dyDescent="0.3">
      <c r="A37" s="5">
        <v>44189.375</v>
      </c>
      <c r="B37" s="6">
        <v>2.7699999999999999E-2</v>
      </c>
      <c r="C37" s="6">
        <v>72.53</v>
      </c>
      <c r="D37" s="6">
        <v>104.001</v>
      </c>
      <c r="E37" s="7">
        <v>0.1515</v>
      </c>
      <c r="G37">
        <f t="shared" si="1"/>
        <v>1.433903212463808</v>
      </c>
      <c r="H37">
        <f t="shared" si="2"/>
        <v>2.0887908451675168E-3</v>
      </c>
    </row>
    <row r="38" spans="1:8" x14ac:dyDescent="0.3">
      <c r="A38" s="5">
        <v>44189.416666666664</v>
      </c>
      <c r="B38" s="6">
        <v>-4.82E-2</v>
      </c>
      <c r="C38" s="6">
        <v>67.37</v>
      </c>
      <c r="D38" s="6">
        <v>167.40199999999999</v>
      </c>
      <c r="E38" s="7">
        <v>0.1515</v>
      </c>
      <c r="G38">
        <f t="shared" si="1"/>
        <v>2.4848151996437582</v>
      </c>
      <c r="H38">
        <f t="shared" si="2"/>
        <v>2.2487754193261092E-3</v>
      </c>
    </row>
    <row r="39" spans="1:8" x14ac:dyDescent="0.3">
      <c r="A39" s="5">
        <v>44189.458333333336</v>
      </c>
      <c r="B39" s="6">
        <v>0.2</v>
      </c>
      <c r="C39" s="6">
        <v>127.28</v>
      </c>
      <c r="D39" s="6">
        <v>171.328</v>
      </c>
      <c r="E39" s="7">
        <v>0.1515</v>
      </c>
      <c r="G39">
        <f t="shared" si="1"/>
        <v>1.3460716530483972</v>
      </c>
      <c r="H39">
        <f t="shared" si="2"/>
        <v>1.1902891263356379E-3</v>
      </c>
    </row>
    <row r="40" spans="1:8" x14ac:dyDescent="0.3">
      <c r="A40" s="5">
        <v>44189.5</v>
      </c>
      <c r="B40" s="6">
        <v>0.2351</v>
      </c>
      <c r="C40" s="6">
        <v>187.1</v>
      </c>
      <c r="D40" s="6">
        <v>170.63200000000001</v>
      </c>
      <c r="E40" s="7">
        <v>0.1515</v>
      </c>
      <c r="G40">
        <f t="shared" si="1"/>
        <v>0.91198289684660616</v>
      </c>
      <c r="H40">
        <f t="shared" si="2"/>
        <v>8.0972741849278458E-4</v>
      </c>
    </row>
    <row r="41" spans="1:8" x14ac:dyDescent="0.3">
      <c r="A41" s="5">
        <v>44189.541666666664</v>
      </c>
      <c r="B41" s="6">
        <v>1.0800000000000001E-2</v>
      </c>
      <c r="C41" s="6">
        <v>102.91999999999999</v>
      </c>
      <c r="D41" s="6">
        <v>121.304</v>
      </c>
      <c r="E41" s="7">
        <v>0.1515</v>
      </c>
      <c r="G41">
        <f t="shared" si="1"/>
        <v>1.1786241741158183</v>
      </c>
      <c r="H41">
        <f t="shared" si="2"/>
        <v>1.4720171006607076E-3</v>
      </c>
    </row>
    <row r="42" spans="1:8" x14ac:dyDescent="0.3">
      <c r="A42" s="5">
        <v>44189.583333333336</v>
      </c>
      <c r="B42" s="6">
        <v>6.1600000000000002E-2</v>
      </c>
      <c r="C42" s="6">
        <v>76.86</v>
      </c>
      <c r="D42" s="6">
        <v>69.396299999999997</v>
      </c>
      <c r="E42" s="7">
        <v>0.1515</v>
      </c>
      <c r="G42">
        <f t="shared" si="1"/>
        <v>0.90289227166276342</v>
      </c>
      <c r="H42">
        <f t="shared" si="2"/>
        <v>1.9711163153786106E-3</v>
      </c>
    </row>
    <row r="43" spans="1:8" x14ac:dyDescent="0.3">
      <c r="A43" s="5">
        <v>44189.625</v>
      </c>
      <c r="B43" s="6">
        <v>7.4899999999999994E-2</v>
      </c>
      <c r="C43" s="6">
        <v>11.73</v>
      </c>
      <c r="D43" s="6">
        <v>35.067700000000002</v>
      </c>
      <c r="E43" s="7">
        <v>0.1515</v>
      </c>
      <c r="G43">
        <f t="shared" si="1"/>
        <v>2.9895737425404945</v>
      </c>
      <c r="H43">
        <f t="shared" si="2"/>
        <v>1.2915601023017902E-2</v>
      </c>
    </row>
    <row r="44" spans="1:8" x14ac:dyDescent="0.3">
      <c r="A44" s="5">
        <v>44190.333333333336</v>
      </c>
      <c r="B44" s="6">
        <v>8.5082000000000004</v>
      </c>
      <c r="C44" s="6">
        <v>0.1515</v>
      </c>
      <c r="D44" s="6">
        <v>23.9559</v>
      </c>
      <c r="E44" s="7">
        <v>0.1515</v>
      </c>
      <c r="G44">
        <f t="shared" si="1"/>
        <v>158.12475247524753</v>
      </c>
      <c r="H44">
        <f t="shared" si="2"/>
        <v>1</v>
      </c>
    </row>
    <row r="45" spans="1:8" x14ac:dyDescent="0.3">
      <c r="A45" s="5">
        <v>44190.375</v>
      </c>
      <c r="B45" s="6">
        <v>8.5455000000000005</v>
      </c>
      <c r="C45" s="6">
        <v>0.1515</v>
      </c>
      <c r="D45" s="6">
        <v>121.84099999999999</v>
      </c>
      <c r="E45" s="7">
        <v>0.1515</v>
      </c>
      <c r="G45">
        <f t="shared" si="1"/>
        <v>804.23102310231025</v>
      </c>
      <c r="H45">
        <f t="shared" si="2"/>
        <v>1</v>
      </c>
    </row>
    <row r="46" spans="1:8" x14ac:dyDescent="0.3">
      <c r="A46" s="5">
        <v>44190.416666666664</v>
      </c>
      <c r="B46" s="6">
        <v>8.0472000000000001</v>
      </c>
      <c r="C46" s="6">
        <v>0.1515</v>
      </c>
      <c r="D46" s="6">
        <v>57.101399999999998</v>
      </c>
      <c r="E46" s="7">
        <v>0.1515</v>
      </c>
      <c r="G46">
        <f t="shared" si="1"/>
        <v>376.90693069306928</v>
      </c>
      <c r="H46">
        <f t="shared" si="2"/>
        <v>1</v>
      </c>
    </row>
    <row r="47" spans="1:8" x14ac:dyDescent="0.3">
      <c r="A47" s="5">
        <v>44190.458333333336</v>
      </c>
      <c r="B47" s="6">
        <v>7.2789999999999999</v>
      </c>
      <c r="C47" s="6">
        <v>0.1515</v>
      </c>
      <c r="D47" s="6">
        <v>191.72800000000001</v>
      </c>
      <c r="E47" s="7">
        <v>0.1515</v>
      </c>
      <c r="G47">
        <f t="shared" si="1"/>
        <v>1265.5313531353136</v>
      </c>
      <c r="H47">
        <f t="shared" si="2"/>
        <v>1</v>
      </c>
    </row>
    <row r="48" spans="1:8" x14ac:dyDescent="0.3">
      <c r="A48" s="5">
        <v>44190.5</v>
      </c>
      <c r="B48" s="6">
        <v>7.3806000000000003</v>
      </c>
      <c r="C48" s="6">
        <v>0.1515</v>
      </c>
      <c r="D48" s="6">
        <v>144.518</v>
      </c>
      <c r="E48" s="7">
        <v>0.1515</v>
      </c>
      <c r="G48">
        <f t="shared" si="1"/>
        <v>953.91419141914196</v>
      </c>
      <c r="H48">
        <f t="shared" si="2"/>
        <v>1</v>
      </c>
    </row>
    <row r="49" spans="1:8" x14ac:dyDescent="0.3">
      <c r="A49" s="5">
        <v>44190.541666666664</v>
      </c>
      <c r="B49" s="6">
        <v>7.1116999999999999</v>
      </c>
      <c r="C49" s="6">
        <v>0.1515</v>
      </c>
      <c r="D49" s="6">
        <v>15.3622</v>
      </c>
      <c r="E49" s="7">
        <v>0.1515</v>
      </c>
      <c r="G49">
        <f t="shared" si="1"/>
        <v>101.40066006600659</v>
      </c>
      <c r="H49">
        <f t="shared" si="2"/>
        <v>1</v>
      </c>
    </row>
    <row r="50" spans="1:8" x14ac:dyDescent="0.3">
      <c r="A50" s="5">
        <v>44190.583333333336</v>
      </c>
      <c r="B50" s="6">
        <v>7.1802000000000001</v>
      </c>
      <c r="C50" s="6">
        <v>0.1515</v>
      </c>
      <c r="D50" s="6">
        <v>92.952200000000005</v>
      </c>
      <c r="E50" s="7">
        <v>0.1515</v>
      </c>
      <c r="G50">
        <f t="shared" si="1"/>
        <v>613.5458745874588</v>
      </c>
      <c r="H50">
        <f t="shared" si="2"/>
        <v>1</v>
      </c>
    </row>
    <row r="51" spans="1:8" x14ac:dyDescent="0.3">
      <c r="A51" s="5">
        <v>44190.625</v>
      </c>
      <c r="B51" s="6">
        <v>7.0015999999999998</v>
      </c>
      <c r="C51" s="6">
        <v>0.1515</v>
      </c>
      <c r="D51" s="6">
        <v>62.130400000000002</v>
      </c>
      <c r="E51" s="7">
        <v>0.1515</v>
      </c>
      <c r="G51">
        <f t="shared" si="1"/>
        <v>410.10165016501651</v>
      </c>
      <c r="H51">
        <f t="shared" si="2"/>
        <v>1</v>
      </c>
    </row>
    <row r="52" spans="1:8" x14ac:dyDescent="0.3">
      <c r="A52" s="5">
        <v>44190.666666666664</v>
      </c>
      <c r="B52" s="6">
        <v>6.6814999999999998</v>
      </c>
      <c r="C52" s="6">
        <v>0.1515</v>
      </c>
      <c r="D52" s="6">
        <v>0.98330600000000001</v>
      </c>
      <c r="E52" s="7">
        <v>0.1515</v>
      </c>
      <c r="G52">
        <f t="shared" si="1"/>
        <v>6.4904686468646871</v>
      </c>
      <c r="H52">
        <f t="shared" si="2"/>
        <v>1</v>
      </c>
    </row>
    <row r="53" spans="1:8" x14ac:dyDescent="0.3">
      <c r="A53" s="5">
        <v>44191.333333333336</v>
      </c>
      <c r="B53" s="6">
        <v>5.3365999999999998</v>
      </c>
      <c r="C53" s="6">
        <v>0.1515</v>
      </c>
      <c r="D53" s="6">
        <v>85.123199999999997</v>
      </c>
      <c r="E53" s="7">
        <v>0.1515</v>
      </c>
      <c r="G53">
        <f t="shared" si="1"/>
        <v>561.86930693069303</v>
      </c>
      <c r="H53">
        <f t="shared" si="2"/>
        <v>1</v>
      </c>
    </row>
    <row r="54" spans="1:8" x14ac:dyDescent="0.3">
      <c r="A54" s="5">
        <v>44191.375</v>
      </c>
      <c r="B54" s="6">
        <v>5.2404000000000002</v>
      </c>
      <c r="C54" s="6">
        <v>0.1515</v>
      </c>
      <c r="D54" s="6">
        <v>157.571</v>
      </c>
      <c r="E54" s="7">
        <v>0.1515</v>
      </c>
      <c r="G54">
        <f t="shared" si="1"/>
        <v>1040.072607260726</v>
      </c>
      <c r="H54">
        <f t="shared" si="2"/>
        <v>1</v>
      </c>
    </row>
    <row r="55" spans="1:8" x14ac:dyDescent="0.3">
      <c r="A55" s="5">
        <v>44191.416666666664</v>
      </c>
      <c r="B55" s="6">
        <v>4.9718</v>
      </c>
      <c r="C55" s="6">
        <v>0.1515</v>
      </c>
      <c r="D55" s="6">
        <v>182.34800000000001</v>
      </c>
      <c r="E55" s="7">
        <v>0.1515</v>
      </c>
      <c r="G55">
        <f t="shared" si="1"/>
        <v>1203.6171617161717</v>
      </c>
      <c r="H55">
        <f t="shared" si="2"/>
        <v>1</v>
      </c>
    </row>
    <row r="56" spans="1:8" x14ac:dyDescent="0.3">
      <c r="A56" s="5">
        <v>44191.458333333336</v>
      </c>
      <c r="B56" s="6">
        <v>4.5949</v>
      </c>
      <c r="C56" s="6">
        <v>0.1515</v>
      </c>
      <c r="D56" s="6">
        <v>144.76400000000001</v>
      </c>
      <c r="E56" s="7">
        <v>0.1515</v>
      </c>
      <c r="G56">
        <f t="shared" si="1"/>
        <v>955.53795379537962</v>
      </c>
      <c r="H56">
        <f t="shared" si="2"/>
        <v>1</v>
      </c>
    </row>
    <row r="57" spans="1:8" x14ac:dyDescent="0.3">
      <c r="A57" s="5">
        <v>44191.5</v>
      </c>
      <c r="B57" s="6">
        <v>4.4798999999999998</v>
      </c>
      <c r="C57" s="6">
        <v>0.1515</v>
      </c>
      <c r="D57" s="6">
        <v>183.3</v>
      </c>
      <c r="E57" s="7">
        <v>0.1515</v>
      </c>
      <c r="G57">
        <f t="shared" si="1"/>
        <v>1209.90099009901</v>
      </c>
      <c r="H57">
        <f t="shared" si="2"/>
        <v>1</v>
      </c>
    </row>
    <row r="58" spans="1:8" x14ac:dyDescent="0.3">
      <c r="A58" s="5">
        <v>44191.541666666664</v>
      </c>
      <c r="B58" s="6">
        <v>4.6220999999999997</v>
      </c>
      <c r="C58" s="6">
        <v>0.1515</v>
      </c>
      <c r="D58" s="6">
        <v>166.91300000000001</v>
      </c>
      <c r="E58" s="7">
        <v>0.1515</v>
      </c>
      <c r="G58">
        <f t="shared" si="1"/>
        <v>1101.7359735973598</v>
      </c>
      <c r="H58">
        <f t="shared" si="2"/>
        <v>1</v>
      </c>
    </row>
    <row r="59" spans="1:8" x14ac:dyDescent="0.3">
      <c r="A59" s="5">
        <v>44191.583333333336</v>
      </c>
      <c r="B59" s="6">
        <v>4.5494000000000003</v>
      </c>
      <c r="C59" s="6">
        <v>0.1515</v>
      </c>
      <c r="D59" s="6">
        <v>31.287600000000001</v>
      </c>
      <c r="E59" s="7">
        <v>0.1515</v>
      </c>
      <c r="G59">
        <f t="shared" si="1"/>
        <v>206.51881188118813</v>
      </c>
      <c r="H59">
        <f t="shared" si="2"/>
        <v>1</v>
      </c>
    </row>
    <row r="60" spans="1:8" x14ac:dyDescent="0.3">
      <c r="A60" s="5">
        <v>44191.625</v>
      </c>
      <c r="B60" s="6">
        <v>4.6763000000000003</v>
      </c>
      <c r="C60" s="6">
        <v>0.1515</v>
      </c>
      <c r="D60" s="6">
        <v>56.999499999999998</v>
      </c>
      <c r="E60" s="7">
        <v>0.1515</v>
      </c>
      <c r="G60">
        <f t="shared" si="1"/>
        <v>376.23432343234322</v>
      </c>
      <c r="H60">
        <f t="shared" si="2"/>
        <v>1</v>
      </c>
    </row>
    <row r="61" spans="1:8" x14ac:dyDescent="0.3">
      <c r="A61" s="5">
        <v>44191.666666666664</v>
      </c>
      <c r="B61" s="6">
        <v>4.6795</v>
      </c>
      <c r="C61" s="6">
        <v>0.1515</v>
      </c>
      <c r="D61" s="6">
        <v>8.7061899999999998E-2</v>
      </c>
      <c r="E61" s="7">
        <v>0.1515</v>
      </c>
      <c r="G61">
        <f t="shared" si="1"/>
        <v>0.57466600660066003</v>
      </c>
      <c r="H61">
        <f t="shared" si="2"/>
        <v>1</v>
      </c>
    </row>
    <row r="62" spans="1:8" x14ac:dyDescent="0.3">
      <c r="A62" s="5">
        <v>44192.333333333336</v>
      </c>
      <c r="B62" s="6">
        <v>4.2073</v>
      </c>
      <c r="C62" s="6">
        <v>0.1515</v>
      </c>
      <c r="D62" s="6">
        <v>89.027199999999993</v>
      </c>
      <c r="E62" s="7">
        <v>0.1515</v>
      </c>
      <c r="G62">
        <f t="shared" si="1"/>
        <v>587.63828382838278</v>
      </c>
      <c r="H62">
        <f t="shared" si="2"/>
        <v>1</v>
      </c>
    </row>
    <row r="63" spans="1:8" x14ac:dyDescent="0.3">
      <c r="A63" s="5">
        <v>44192.375</v>
      </c>
      <c r="B63" s="6">
        <v>4.1231999999999998</v>
      </c>
      <c r="C63" s="6">
        <v>0.1515</v>
      </c>
      <c r="D63" s="6">
        <v>165.95099999999999</v>
      </c>
      <c r="E63" s="7">
        <v>0.1515</v>
      </c>
      <c r="G63">
        <f t="shared" si="1"/>
        <v>1095.3861386138615</v>
      </c>
      <c r="H63">
        <f t="shared" si="2"/>
        <v>1</v>
      </c>
    </row>
    <row r="64" spans="1:8" x14ac:dyDescent="0.3">
      <c r="A64" s="5">
        <v>44192.416666666664</v>
      </c>
      <c r="B64" s="6">
        <v>4.1036999999999999</v>
      </c>
      <c r="C64" s="6">
        <v>0.1515</v>
      </c>
      <c r="D64" s="6">
        <v>216.34399999999999</v>
      </c>
      <c r="E64" s="7">
        <v>0.1515</v>
      </c>
      <c r="G64">
        <f t="shared" si="1"/>
        <v>1428.0132013201321</v>
      </c>
      <c r="H64">
        <f t="shared" si="2"/>
        <v>1</v>
      </c>
    </row>
    <row r="65" spans="1:8" x14ac:dyDescent="0.3">
      <c r="A65" s="5">
        <v>44192.458333333336</v>
      </c>
      <c r="B65" s="6">
        <v>4.0692000000000004</v>
      </c>
      <c r="C65" s="6">
        <v>0.1515</v>
      </c>
      <c r="D65" s="6">
        <v>239.92400000000001</v>
      </c>
      <c r="E65" s="7">
        <v>0.1515</v>
      </c>
      <c r="G65">
        <f t="shared" si="1"/>
        <v>1583.6567656765678</v>
      </c>
      <c r="H65">
        <f t="shared" si="2"/>
        <v>1</v>
      </c>
    </row>
    <row r="66" spans="1:8" x14ac:dyDescent="0.3">
      <c r="A66" s="5">
        <v>44192.5</v>
      </c>
      <c r="B66" s="6">
        <v>4.1066000000000003</v>
      </c>
      <c r="C66" s="6">
        <v>0.1515</v>
      </c>
      <c r="D66" s="6">
        <v>236.16200000000001</v>
      </c>
      <c r="E66" s="7">
        <v>0.1515</v>
      </c>
      <c r="G66">
        <f t="shared" si="1"/>
        <v>1558.8250825082509</v>
      </c>
      <c r="H66">
        <f t="shared" si="2"/>
        <v>1</v>
      </c>
    </row>
    <row r="67" spans="1:8" x14ac:dyDescent="0.3">
      <c r="A67" s="5">
        <v>44192.541666666664</v>
      </c>
      <c r="B67" s="6">
        <v>4.1779000000000002</v>
      </c>
      <c r="C67" s="6">
        <v>0.1515</v>
      </c>
      <c r="D67" s="6">
        <v>204.65299999999999</v>
      </c>
      <c r="E67" s="7">
        <v>0.1515</v>
      </c>
      <c r="G67">
        <f t="shared" ref="G67:G106" si="3">D67/C67</f>
        <v>1350.8448844884488</v>
      </c>
      <c r="H67">
        <f t="shared" ref="H67:H106" si="4">E67/C67</f>
        <v>1</v>
      </c>
    </row>
    <row r="68" spans="1:8" x14ac:dyDescent="0.3">
      <c r="A68" s="5">
        <v>44192.583333333336</v>
      </c>
      <c r="B68" s="6">
        <v>4.2209000000000003</v>
      </c>
      <c r="C68" s="6">
        <v>0.1515</v>
      </c>
      <c r="D68" s="6">
        <v>148.15600000000001</v>
      </c>
      <c r="E68" s="7">
        <v>0.1515</v>
      </c>
      <c r="G68">
        <f t="shared" si="3"/>
        <v>977.92739273927396</v>
      </c>
      <c r="H68">
        <f t="shared" si="4"/>
        <v>1</v>
      </c>
    </row>
    <row r="69" spans="1:8" x14ac:dyDescent="0.3">
      <c r="A69" s="5">
        <v>44192.625</v>
      </c>
      <c r="B69" s="6">
        <v>4.4108999999999998</v>
      </c>
      <c r="C69" s="6">
        <v>0.1515</v>
      </c>
      <c r="D69" s="6">
        <v>70.320899999999995</v>
      </c>
      <c r="E69" s="7">
        <v>0.1515</v>
      </c>
      <c r="G69">
        <f t="shared" si="3"/>
        <v>464.16435643564353</v>
      </c>
      <c r="H69">
        <f t="shared" si="4"/>
        <v>1</v>
      </c>
    </row>
    <row r="70" spans="1:8" x14ac:dyDescent="0.3">
      <c r="A70" s="5">
        <v>44192.666666666664</v>
      </c>
      <c r="B70" s="6">
        <v>4.4770000000000003</v>
      </c>
      <c r="C70" s="6">
        <v>0.1515</v>
      </c>
      <c r="D70" s="6">
        <v>1.9436899999999999</v>
      </c>
      <c r="E70" s="7">
        <v>0.1515</v>
      </c>
      <c r="G70">
        <f t="shared" si="3"/>
        <v>12.82963696369637</v>
      </c>
      <c r="H70">
        <f t="shared" si="4"/>
        <v>1</v>
      </c>
    </row>
    <row r="71" spans="1:8" x14ac:dyDescent="0.3">
      <c r="A71" s="5">
        <v>44193.333333333336</v>
      </c>
      <c r="B71" s="6">
        <v>4.0326000000000004</v>
      </c>
      <c r="C71" s="6">
        <v>0.1515</v>
      </c>
      <c r="D71" s="6">
        <v>32.222299999999997</v>
      </c>
      <c r="E71" s="7">
        <v>0.1515</v>
      </c>
      <c r="G71">
        <f t="shared" si="3"/>
        <v>212.68844884488448</v>
      </c>
      <c r="H71">
        <f t="shared" si="4"/>
        <v>1</v>
      </c>
    </row>
    <row r="72" spans="1:8" x14ac:dyDescent="0.3">
      <c r="A72" s="5">
        <v>44193.375</v>
      </c>
      <c r="B72" s="6">
        <v>3.7452999999999999</v>
      </c>
      <c r="C72" s="6">
        <v>0.1515</v>
      </c>
      <c r="D72" s="6">
        <v>134.84800000000001</v>
      </c>
      <c r="E72" s="7">
        <v>0.1515</v>
      </c>
      <c r="G72">
        <f t="shared" si="3"/>
        <v>890.08580858085816</v>
      </c>
      <c r="H72">
        <f t="shared" si="4"/>
        <v>1</v>
      </c>
    </row>
    <row r="73" spans="1:8" x14ac:dyDescent="0.3">
      <c r="A73" s="5">
        <v>44193.416666666664</v>
      </c>
      <c r="B73" s="6">
        <v>3.7820999999999998</v>
      </c>
      <c r="C73" s="6">
        <v>0.1515</v>
      </c>
      <c r="D73" s="6">
        <v>178.47</v>
      </c>
      <c r="E73" s="7">
        <v>0.1515</v>
      </c>
      <c r="G73">
        <f t="shared" si="3"/>
        <v>1178.0198019801981</v>
      </c>
      <c r="H73">
        <f t="shared" si="4"/>
        <v>1</v>
      </c>
    </row>
    <row r="74" spans="1:8" x14ac:dyDescent="0.3">
      <c r="A74" s="5">
        <v>44193.458333333336</v>
      </c>
      <c r="B74" s="6">
        <v>3.9268000000000001</v>
      </c>
      <c r="C74" s="6">
        <v>0.1515</v>
      </c>
      <c r="D74" s="6">
        <v>163.535</v>
      </c>
      <c r="E74" s="7">
        <v>0.1515</v>
      </c>
      <c r="G74">
        <f t="shared" si="3"/>
        <v>1079.4389438943895</v>
      </c>
      <c r="H74">
        <f t="shared" si="4"/>
        <v>1</v>
      </c>
    </row>
    <row r="75" spans="1:8" x14ac:dyDescent="0.3">
      <c r="A75" s="5">
        <v>44193.5</v>
      </c>
      <c r="B75" s="6">
        <v>4.1067</v>
      </c>
      <c r="C75" s="6">
        <v>0.1515</v>
      </c>
      <c r="D75" s="6">
        <v>148.822</v>
      </c>
      <c r="E75" s="7">
        <v>0.1515</v>
      </c>
      <c r="G75">
        <f t="shared" si="3"/>
        <v>982.32343234323434</v>
      </c>
      <c r="H75">
        <f t="shared" si="4"/>
        <v>1</v>
      </c>
    </row>
    <row r="76" spans="1:8" x14ac:dyDescent="0.3">
      <c r="A76" s="5">
        <v>44193.541666666664</v>
      </c>
      <c r="B76" s="6">
        <v>3.9824000000000002</v>
      </c>
      <c r="C76" s="6">
        <v>0.1515</v>
      </c>
      <c r="D76" s="6">
        <v>152.28</v>
      </c>
      <c r="E76" s="7">
        <v>0.1515</v>
      </c>
      <c r="G76">
        <f t="shared" si="3"/>
        <v>1005.1485148514852</v>
      </c>
      <c r="H76">
        <f t="shared" si="4"/>
        <v>1</v>
      </c>
    </row>
    <row r="77" spans="1:8" x14ac:dyDescent="0.3">
      <c r="A77" s="5">
        <v>44193.583333333336</v>
      </c>
      <c r="B77" s="6">
        <v>3.7347999999999999</v>
      </c>
      <c r="C77" s="6">
        <v>0.1515</v>
      </c>
      <c r="D77" s="6">
        <v>106.17700000000001</v>
      </c>
      <c r="E77" s="7">
        <v>0.1515</v>
      </c>
      <c r="G77">
        <f t="shared" si="3"/>
        <v>700.83828382838294</v>
      </c>
      <c r="H77">
        <f t="shared" si="4"/>
        <v>1</v>
      </c>
    </row>
    <row r="78" spans="1:8" x14ac:dyDescent="0.3">
      <c r="A78" s="5">
        <v>44193.625</v>
      </c>
      <c r="B78" s="6">
        <v>4.0986000000000002</v>
      </c>
      <c r="C78" s="6">
        <v>0.1515</v>
      </c>
      <c r="D78" s="6">
        <v>71.891300000000001</v>
      </c>
      <c r="E78" s="7">
        <v>0.1515</v>
      </c>
      <c r="G78">
        <f t="shared" si="3"/>
        <v>474.53003300330033</v>
      </c>
      <c r="H78">
        <f t="shared" si="4"/>
        <v>1</v>
      </c>
    </row>
    <row r="79" spans="1:8" x14ac:dyDescent="0.3">
      <c r="A79" s="5">
        <v>44193.666666666664</v>
      </c>
      <c r="B79" s="6">
        <v>4.2439999999999998</v>
      </c>
      <c r="C79" s="6">
        <v>0.1515</v>
      </c>
      <c r="D79" s="6">
        <v>2.3607999999999998</v>
      </c>
      <c r="E79" s="7">
        <v>0.1515</v>
      </c>
      <c r="G79">
        <f t="shared" si="3"/>
        <v>15.582838283828382</v>
      </c>
      <c r="H79">
        <f t="shared" si="4"/>
        <v>1</v>
      </c>
    </row>
    <row r="80" spans="1:8" x14ac:dyDescent="0.3">
      <c r="A80" s="5">
        <v>44194.333333333336</v>
      </c>
      <c r="B80" s="6">
        <v>4.1241000000000003</v>
      </c>
      <c r="C80" s="6">
        <v>83.23</v>
      </c>
      <c r="D80" s="6">
        <v>6.69346</v>
      </c>
      <c r="E80" s="7">
        <v>0.1515</v>
      </c>
      <c r="G80">
        <f t="shared" si="3"/>
        <v>8.0421242340502214E-2</v>
      </c>
      <c r="H80">
        <f t="shared" si="4"/>
        <v>1.8202571188273458E-3</v>
      </c>
    </row>
    <row r="81" spans="1:8" x14ac:dyDescent="0.3">
      <c r="A81" s="5">
        <v>44194.375</v>
      </c>
      <c r="B81" s="6">
        <v>3.9504000000000001</v>
      </c>
      <c r="C81" s="6">
        <v>80.31</v>
      </c>
      <c r="D81" s="6">
        <v>85.888400000000004</v>
      </c>
      <c r="E81" s="7">
        <v>0.1515</v>
      </c>
      <c r="G81">
        <f t="shared" si="3"/>
        <v>1.0694608392479144</v>
      </c>
      <c r="H81">
        <f t="shared" si="4"/>
        <v>1.8864400448262979E-3</v>
      </c>
    </row>
    <row r="82" spans="1:8" x14ac:dyDescent="0.3">
      <c r="A82" s="5">
        <v>44194.416666666664</v>
      </c>
      <c r="B82" s="6">
        <v>3.8717999999999999</v>
      </c>
      <c r="C82" s="6">
        <v>105.61000000000001</v>
      </c>
      <c r="D82" s="6">
        <v>197.946</v>
      </c>
      <c r="E82" s="7">
        <v>0.1515</v>
      </c>
      <c r="G82">
        <f t="shared" si="3"/>
        <v>1.8743111447779564</v>
      </c>
      <c r="H82">
        <f t="shared" si="4"/>
        <v>1.4345232459047437E-3</v>
      </c>
    </row>
    <row r="83" spans="1:8" x14ac:dyDescent="0.3">
      <c r="A83" s="5">
        <v>44194.458333333336</v>
      </c>
      <c r="B83" s="6">
        <v>3.9519000000000002</v>
      </c>
      <c r="C83" s="6">
        <v>211.52999999999997</v>
      </c>
      <c r="D83" s="6">
        <v>65.281800000000004</v>
      </c>
      <c r="E83" s="7">
        <v>0.1515</v>
      </c>
      <c r="G83">
        <f t="shared" si="3"/>
        <v>0.30861721741596942</v>
      </c>
      <c r="H83">
        <f t="shared" si="4"/>
        <v>7.1621046660048232E-4</v>
      </c>
    </row>
    <row r="84" spans="1:8" x14ac:dyDescent="0.3">
      <c r="A84" s="5">
        <v>44194.5</v>
      </c>
      <c r="B84" s="6">
        <v>3.7591000000000001</v>
      </c>
      <c r="C84" s="6">
        <v>203.35000000000002</v>
      </c>
      <c r="D84" s="6">
        <v>23.492599999999999</v>
      </c>
      <c r="E84" s="7">
        <v>0.1515</v>
      </c>
      <c r="G84">
        <f t="shared" si="3"/>
        <v>0.11552790754856158</v>
      </c>
      <c r="H84">
        <f t="shared" si="4"/>
        <v>7.4502089992623541E-4</v>
      </c>
    </row>
    <row r="85" spans="1:8" x14ac:dyDescent="0.3">
      <c r="A85" s="5">
        <v>44194.541666666664</v>
      </c>
      <c r="B85" s="6">
        <v>3.8003999999999998</v>
      </c>
      <c r="C85" s="6">
        <v>123.39999999999999</v>
      </c>
      <c r="D85" s="6">
        <v>27.3766</v>
      </c>
      <c r="E85" s="7">
        <v>0.1515</v>
      </c>
      <c r="G85">
        <f t="shared" si="3"/>
        <v>0.2218525121555916</v>
      </c>
      <c r="H85">
        <f t="shared" si="4"/>
        <v>1.2277147487844409E-3</v>
      </c>
    </row>
    <row r="86" spans="1:8" x14ac:dyDescent="0.3">
      <c r="A86" s="5">
        <v>44194.583333333336</v>
      </c>
      <c r="B86" s="6">
        <v>3.9645999999999999</v>
      </c>
      <c r="C86" s="6">
        <v>84.3</v>
      </c>
      <c r="D86" s="6">
        <v>96.111000000000004</v>
      </c>
      <c r="E86" s="7">
        <v>0.1515</v>
      </c>
      <c r="G86">
        <f t="shared" si="3"/>
        <v>1.1401067615658365</v>
      </c>
      <c r="H86">
        <f t="shared" si="4"/>
        <v>1.7971530249110321E-3</v>
      </c>
    </row>
    <row r="87" spans="1:8" x14ac:dyDescent="0.3">
      <c r="A87" s="5">
        <v>44194.625</v>
      </c>
      <c r="B87" s="6">
        <v>4.0084</v>
      </c>
      <c r="C87" s="6">
        <v>56.740000000000009</v>
      </c>
      <c r="D87" s="6">
        <v>58.932699999999997</v>
      </c>
      <c r="E87" s="7">
        <v>0.1515</v>
      </c>
      <c r="G87">
        <f t="shared" si="3"/>
        <v>1.038644695100458</v>
      </c>
      <c r="H87">
        <f t="shared" si="4"/>
        <v>2.6700740218540708E-3</v>
      </c>
    </row>
    <row r="88" spans="1:8" x14ac:dyDescent="0.3">
      <c r="A88" s="5">
        <v>44194.666666666664</v>
      </c>
      <c r="B88" s="6">
        <v>4.0096999999999996</v>
      </c>
      <c r="C88" s="6">
        <v>8.3500000000000014</v>
      </c>
      <c r="D88" s="6">
        <v>0.71598600000000001</v>
      </c>
      <c r="E88" s="7">
        <v>0.1515</v>
      </c>
      <c r="G88">
        <f t="shared" si="3"/>
        <v>8.5746826347305377E-2</v>
      </c>
      <c r="H88">
        <f t="shared" si="4"/>
        <v>1.8143712574850295E-2</v>
      </c>
    </row>
    <row r="89" spans="1:8" x14ac:dyDescent="0.3">
      <c r="A89" s="5">
        <v>44195.333333333336</v>
      </c>
      <c r="B89" s="6">
        <v>4.0019</v>
      </c>
      <c r="C89" s="6">
        <v>75.650000000000006</v>
      </c>
      <c r="D89" s="6">
        <v>79.905299999999997</v>
      </c>
      <c r="E89" s="7">
        <v>0.1515</v>
      </c>
      <c r="G89">
        <f t="shared" si="3"/>
        <v>1.0562498347653666</v>
      </c>
      <c r="H89">
        <f t="shared" si="4"/>
        <v>2.0026437541308655E-3</v>
      </c>
    </row>
    <row r="90" spans="1:8" x14ac:dyDescent="0.3">
      <c r="A90" s="5">
        <v>44195.375</v>
      </c>
      <c r="B90" s="6">
        <v>3.8885999999999998</v>
      </c>
      <c r="C90" s="6">
        <v>166.29</v>
      </c>
      <c r="D90" s="6">
        <v>154.864</v>
      </c>
      <c r="E90" s="7">
        <v>0.1515</v>
      </c>
      <c r="G90">
        <f t="shared" si="3"/>
        <v>0.93128871249022793</v>
      </c>
      <c r="H90">
        <f t="shared" si="4"/>
        <v>9.1105899332491436E-4</v>
      </c>
    </row>
    <row r="91" spans="1:8" x14ac:dyDescent="0.3">
      <c r="A91" s="5">
        <v>44195.416666666664</v>
      </c>
      <c r="B91" s="6">
        <v>3.6688000000000001</v>
      </c>
      <c r="C91" s="6">
        <v>210.9</v>
      </c>
      <c r="D91" s="6">
        <v>203.24799999999999</v>
      </c>
      <c r="E91" s="7">
        <v>0.1515</v>
      </c>
      <c r="G91">
        <f t="shared" si="3"/>
        <v>0.96371740161213837</v>
      </c>
      <c r="H91">
        <f t="shared" si="4"/>
        <v>7.1834992887624466E-4</v>
      </c>
    </row>
    <row r="92" spans="1:8" x14ac:dyDescent="0.3">
      <c r="A92" s="5">
        <v>44195.458333333336</v>
      </c>
      <c r="B92" s="6">
        <v>3.5901000000000001</v>
      </c>
      <c r="C92" s="6">
        <v>232.76</v>
      </c>
      <c r="D92" s="6">
        <v>224.21899999999999</v>
      </c>
      <c r="E92" s="7">
        <v>0.1515</v>
      </c>
      <c r="G92">
        <f t="shared" si="3"/>
        <v>0.96330555078192126</v>
      </c>
      <c r="H92">
        <f t="shared" si="4"/>
        <v>6.5088503179240424E-4</v>
      </c>
    </row>
    <row r="93" spans="1:8" x14ac:dyDescent="0.3">
      <c r="A93" s="5">
        <v>44195.5</v>
      </c>
      <c r="B93" s="6">
        <v>3.4161000000000001</v>
      </c>
      <c r="C93" s="6">
        <v>234.48</v>
      </c>
      <c r="D93" s="6">
        <v>220.45099999999999</v>
      </c>
      <c r="E93" s="7">
        <v>0.1515</v>
      </c>
      <c r="G93">
        <f t="shared" si="3"/>
        <v>0.94016973729102693</v>
      </c>
      <c r="H93">
        <f t="shared" si="4"/>
        <v>6.4611054247697033E-4</v>
      </c>
    </row>
    <row r="94" spans="1:8" x14ac:dyDescent="0.3">
      <c r="A94" s="5">
        <v>44195.541666666664</v>
      </c>
      <c r="B94" s="6">
        <v>3.7275999999999998</v>
      </c>
      <c r="C94" s="6">
        <v>199.70000000000002</v>
      </c>
      <c r="D94" s="6">
        <v>152.982</v>
      </c>
      <c r="E94" s="7">
        <v>0.1515</v>
      </c>
      <c r="G94">
        <f t="shared" si="3"/>
        <v>0.76605908863294936</v>
      </c>
      <c r="H94">
        <f t="shared" si="4"/>
        <v>7.5863795693540304E-4</v>
      </c>
    </row>
    <row r="95" spans="1:8" x14ac:dyDescent="0.3">
      <c r="A95" s="5">
        <v>44195.583333333336</v>
      </c>
      <c r="B95" s="6">
        <v>3.762</v>
      </c>
      <c r="C95" s="6">
        <v>132.80000000000001</v>
      </c>
      <c r="D95" s="6">
        <v>107.34099999999999</v>
      </c>
      <c r="E95" s="7">
        <v>0.1515</v>
      </c>
      <c r="G95">
        <f t="shared" si="3"/>
        <v>0.80829066265060234</v>
      </c>
      <c r="H95">
        <f t="shared" si="4"/>
        <v>1.140813253012048E-3</v>
      </c>
    </row>
    <row r="96" spans="1:8" x14ac:dyDescent="0.3">
      <c r="A96" s="5">
        <v>44195.625</v>
      </c>
      <c r="B96" s="6">
        <v>3.6650999999999998</v>
      </c>
      <c r="C96" s="6">
        <v>65.540000000000006</v>
      </c>
      <c r="D96" s="6">
        <v>67.731300000000005</v>
      </c>
      <c r="E96" s="7">
        <v>0.1515</v>
      </c>
      <c r="G96">
        <f t="shared" si="3"/>
        <v>1.0334345437900518</v>
      </c>
      <c r="H96">
        <f t="shared" si="4"/>
        <v>2.3115654562099477E-3</v>
      </c>
    </row>
    <row r="97" spans="1:8" x14ac:dyDescent="0.3">
      <c r="A97" s="5">
        <v>44195.666666666664</v>
      </c>
      <c r="B97" s="6">
        <v>3.6349</v>
      </c>
      <c r="C97" s="6">
        <v>5.9700000000000006</v>
      </c>
      <c r="D97" s="6">
        <v>2.3512400000000002</v>
      </c>
      <c r="E97" s="7">
        <v>0.1515</v>
      </c>
      <c r="G97">
        <f t="shared" si="3"/>
        <v>0.3938425460636516</v>
      </c>
      <c r="H97">
        <f t="shared" si="4"/>
        <v>2.537688442211055E-2</v>
      </c>
    </row>
    <row r="98" spans="1:8" x14ac:dyDescent="0.3">
      <c r="A98" s="5">
        <v>44196.333333333336</v>
      </c>
      <c r="B98" s="6">
        <v>3.8988</v>
      </c>
      <c r="C98" s="6">
        <v>0.1515</v>
      </c>
      <c r="D98" s="6">
        <v>33.748100000000001</v>
      </c>
      <c r="E98" s="7">
        <v>0.1515</v>
      </c>
      <c r="G98">
        <f t="shared" si="3"/>
        <v>222.75973597359737</v>
      </c>
      <c r="H98">
        <f t="shared" si="4"/>
        <v>1</v>
      </c>
    </row>
    <row r="99" spans="1:8" x14ac:dyDescent="0.3">
      <c r="A99" s="5">
        <v>44196.375</v>
      </c>
      <c r="B99" s="6">
        <v>3.8536000000000001</v>
      </c>
      <c r="C99" s="6">
        <v>0.1515</v>
      </c>
      <c r="D99" s="6">
        <v>159.71199999999999</v>
      </c>
      <c r="E99" s="7">
        <v>0.1515</v>
      </c>
      <c r="G99">
        <f t="shared" si="3"/>
        <v>1054.2046204620463</v>
      </c>
      <c r="H99">
        <f t="shared" si="4"/>
        <v>1</v>
      </c>
    </row>
    <row r="100" spans="1:8" x14ac:dyDescent="0.3">
      <c r="A100" s="5">
        <v>44196.416666666664</v>
      </c>
      <c r="B100" s="6">
        <v>3.8046000000000002</v>
      </c>
      <c r="C100" s="6">
        <v>0.1515</v>
      </c>
      <c r="D100" s="6">
        <v>207.822</v>
      </c>
      <c r="E100" s="7">
        <v>0.1515</v>
      </c>
      <c r="G100">
        <f t="shared" si="3"/>
        <v>1371.7623762376238</v>
      </c>
      <c r="H100">
        <f t="shared" si="4"/>
        <v>1</v>
      </c>
    </row>
    <row r="101" spans="1:8" x14ac:dyDescent="0.3">
      <c r="A101" s="5">
        <v>44196.458333333336</v>
      </c>
      <c r="B101" s="6">
        <v>3.8719999999999999</v>
      </c>
      <c r="C101" s="6">
        <v>0.1515</v>
      </c>
      <c r="D101" s="6">
        <v>206.01599999999999</v>
      </c>
      <c r="E101" s="7">
        <v>0.1515</v>
      </c>
      <c r="G101">
        <f t="shared" si="3"/>
        <v>1359.8415841584158</v>
      </c>
      <c r="H101">
        <f t="shared" si="4"/>
        <v>1</v>
      </c>
    </row>
    <row r="102" spans="1:8" x14ac:dyDescent="0.3">
      <c r="A102" s="5">
        <v>44196.5</v>
      </c>
      <c r="B102" s="6">
        <v>3.8807999999999998</v>
      </c>
      <c r="C102" s="6">
        <v>0.1515</v>
      </c>
      <c r="D102" s="6">
        <v>188.92400000000001</v>
      </c>
      <c r="E102" s="7">
        <v>0.1515</v>
      </c>
      <c r="G102">
        <f t="shared" si="3"/>
        <v>1247.023102310231</v>
      </c>
      <c r="H102">
        <f t="shared" si="4"/>
        <v>1</v>
      </c>
    </row>
    <row r="103" spans="1:8" x14ac:dyDescent="0.3">
      <c r="A103" s="5">
        <v>44196.541666666664</v>
      </c>
      <c r="B103" s="6">
        <v>3.8087</v>
      </c>
      <c r="C103" s="6">
        <v>0.1515</v>
      </c>
      <c r="D103" s="6">
        <v>121.03400000000001</v>
      </c>
      <c r="E103" s="7">
        <v>0.1515</v>
      </c>
      <c r="G103">
        <f t="shared" si="3"/>
        <v>798.90429042904293</v>
      </c>
      <c r="H103">
        <f t="shared" si="4"/>
        <v>1</v>
      </c>
    </row>
    <row r="104" spans="1:8" x14ac:dyDescent="0.3">
      <c r="A104" s="5">
        <v>44196.583333333336</v>
      </c>
      <c r="B104" s="6">
        <v>3.8079999999999998</v>
      </c>
      <c r="C104" s="6">
        <v>0.1515</v>
      </c>
      <c r="D104" s="6">
        <v>87.464200000000005</v>
      </c>
      <c r="E104" s="7">
        <v>0.1515</v>
      </c>
      <c r="G104">
        <f t="shared" si="3"/>
        <v>577.32145214521461</v>
      </c>
      <c r="H104">
        <f t="shared" si="4"/>
        <v>1</v>
      </c>
    </row>
    <row r="105" spans="1:8" x14ac:dyDescent="0.3">
      <c r="A105" s="5">
        <v>44196.625</v>
      </c>
      <c r="B105" s="6">
        <v>3.8723999999999998</v>
      </c>
      <c r="C105" s="6">
        <v>0.1515</v>
      </c>
      <c r="D105" s="6">
        <v>42.042999999999999</v>
      </c>
      <c r="E105" s="7">
        <v>0.1515</v>
      </c>
      <c r="G105">
        <f t="shared" si="3"/>
        <v>277.51155115511551</v>
      </c>
      <c r="H105">
        <f t="shared" si="4"/>
        <v>1</v>
      </c>
    </row>
    <row r="106" spans="1:8" x14ac:dyDescent="0.3">
      <c r="A106" s="5">
        <v>44196.666666666664</v>
      </c>
      <c r="B106" s="6">
        <v>3.9357000000000002</v>
      </c>
      <c r="C106" s="6">
        <v>0.1515</v>
      </c>
      <c r="D106" s="6">
        <v>2.5197099999999999</v>
      </c>
      <c r="E106" s="7">
        <v>0.1515</v>
      </c>
      <c r="G106">
        <f t="shared" si="3"/>
        <v>16.631749174917491</v>
      </c>
      <c r="H106">
        <f t="shared" si="4"/>
        <v>1</v>
      </c>
    </row>
    <row r="107" spans="1:8" x14ac:dyDescent="0.3">
      <c r="C107" s="9">
        <f>SUM(C2:C106)</f>
        <v>4054.7249999999958</v>
      </c>
      <c r="D107" s="9">
        <f t="shared" ref="D107:E107" si="5">SUM(D2:D106)</f>
        <v>11572.011813899999</v>
      </c>
      <c r="E107" s="9">
        <f t="shared" si="5"/>
        <v>853.33652390000543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4E8D-797C-44E3-A3F5-F79C7D453A55}">
  <dimension ref="A1:L8"/>
  <sheetViews>
    <sheetView tabSelected="1" workbookViewId="0">
      <selection activeCell="L9" sqref="L9"/>
    </sheetView>
  </sheetViews>
  <sheetFormatPr defaultRowHeight="14.4" x14ac:dyDescent="0.3"/>
  <cols>
    <col min="1" max="9" width="10.6640625" customWidth="1"/>
    <col min="10" max="10" width="8.33203125" bestFit="1" customWidth="1"/>
    <col min="11" max="11" width="8.5546875" bestFit="1" customWidth="1"/>
    <col min="12" max="12" width="7.33203125" bestFit="1" customWidth="1"/>
  </cols>
  <sheetData>
    <row r="1" spans="1:12" ht="30" customHeight="1" thickBot="1" x14ac:dyDescent="0.35">
      <c r="A1" s="19" t="s">
        <v>15</v>
      </c>
      <c r="B1" s="19" t="s">
        <v>2</v>
      </c>
      <c r="C1" s="19" t="s">
        <v>3</v>
      </c>
      <c r="D1" s="19" t="s">
        <v>4</v>
      </c>
      <c r="E1" s="19" t="s">
        <v>16</v>
      </c>
      <c r="F1" s="17" t="s">
        <v>6</v>
      </c>
      <c r="G1" s="18"/>
      <c r="H1" s="17" t="s">
        <v>7</v>
      </c>
      <c r="I1" s="18"/>
      <c r="J1" s="19" t="s">
        <v>17</v>
      </c>
      <c r="K1" s="19" t="s">
        <v>18</v>
      </c>
      <c r="L1" s="19" t="s">
        <v>19</v>
      </c>
    </row>
    <row r="2" spans="1:12" ht="30" customHeight="1" thickBot="1" x14ac:dyDescent="0.35">
      <c r="A2" s="20"/>
      <c r="B2" s="20"/>
      <c r="C2" s="20"/>
      <c r="D2" s="20"/>
      <c r="E2" s="20"/>
      <c r="F2" s="10" t="s">
        <v>20</v>
      </c>
      <c r="G2" s="10" t="s">
        <v>21</v>
      </c>
      <c r="H2" s="10" t="s">
        <v>20</v>
      </c>
      <c r="I2" s="10" t="s">
        <v>21</v>
      </c>
      <c r="J2" s="20"/>
      <c r="K2" s="20"/>
      <c r="L2" s="20"/>
    </row>
    <row r="3" spans="1:12" ht="30" customHeight="1" thickBot="1" x14ac:dyDescent="0.35">
      <c r="A3" s="11" t="s">
        <v>22</v>
      </c>
      <c r="B3" s="12">
        <v>2346.9899999999998</v>
      </c>
      <c r="C3" s="12">
        <v>5288.22</v>
      </c>
      <c r="D3" s="12">
        <v>3240.35</v>
      </c>
      <c r="E3" s="12">
        <v>47</v>
      </c>
      <c r="F3" s="12">
        <v>389.81099999999998</v>
      </c>
      <c r="G3" s="12">
        <v>563.46799999999996</v>
      </c>
      <c r="H3" s="12">
        <v>102.209</v>
      </c>
      <c r="I3" s="12">
        <v>203.81899999999999</v>
      </c>
      <c r="J3" s="13">
        <v>8.5328602507039224E-4</v>
      </c>
      <c r="K3" s="13">
        <v>71.18068841279711</v>
      </c>
      <c r="L3" s="13">
        <v>2.0141033888808457</v>
      </c>
    </row>
    <row r="4" spans="1:12" ht="30" customHeight="1" thickBot="1" x14ac:dyDescent="0.35">
      <c r="A4" s="14" t="s">
        <v>23</v>
      </c>
      <c r="B4" s="15">
        <v>39.54</v>
      </c>
      <c r="C4" s="15">
        <v>36731.67</v>
      </c>
      <c r="D4" s="15">
        <v>39.54</v>
      </c>
      <c r="E4" s="15">
        <v>261</v>
      </c>
      <c r="F4" s="15">
        <v>928.94</v>
      </c>
      <c r="G4" s="15">
        <v>617.64099999999996</v>
      </c>
      <c r="H4" s="15">
        <v>1</v>
      </c>
      <c r="I4" s="15">
        <v>0</v>
      </c>
      <c r="J4" s="16">
        <v>4.4864499494968872E-69</v>
      </c>
      <c r="K4" s="16">
        <v>603.21453619244949</v>
      </c>
      <c r="L4" s="16">
        <v>1.9691655563583994</v>
      </c>
    </row>
    <row r="5" spans="1:12" ht="30" customHeight="1" thickBot="1" x14ac:dyDescent="0.35">
      <c r="A5" s="11" t="s">
        <v>24</v>
      </c>
      <c r="B5" s="12">
        <v>6.36</v>
      </c>
      <c r="C5" s="12">
        <v>7445.67</v>
      </c>
      <c r="D5" s="12">
        <v>3209.13</v>
      </c>
      <c r="E5" s="12">
        <v>42</v>
      </c>
      <c r="F5" s="12">
        <v>1170.1510000000001</v>
      </c>
      <c r="G5" s="12">
        <v>696.99900000000002</v>
      </c>
      <c r="H5" s="12">
        <v>504.34199999999998</v>
      </c>
      <c r="I5" s="12">
        <v>674.91300000000001</v>
      </c>
      <c r="J5" s="13">
        <v>6.1163807720505871E-6</v>
      </c>
      <c r="K5" s="13">
        <v>116.49599095006261</v>
      </c>
      <c r="L5" s="13">
        <v>2.0210753903062737</v>
      </c>
    </row>
    <row r="6" spans="1:12" ht="30" customHeight="1" thickBot="1" x14ac:dyDescent="0.35">
      <c r="A6" s="14" t="s">
        <v>25</v>
      </c>
      <c r="B6" s="15">
        <v>813.64</v>
      </c>
      <c r="C6" s="15">
        <v>5539.34</v>
      </c>
      <c r="D6" s="15">
        <v>2421.9899999999998</v>
      </c>
      <c r="E6" s="15">
        <v>36</v>
      </c>
      <c r="F6" s="15">
        <v>508.18</v>
      </c>
      <c r="G6" s="15">
        <v>739.11</v>
      </c>
      <c r="H6" s="15">
        <v>164.97</v>
      </c>
      <c r="I6" s="15">
        <v>380.36</v>
      </c>
      <c r="J6" s="16">
        <v>8.2514787572854492E-3</v>
      </c>
      <c r="K6" s="16">
        <v>61.546593481414519</v>
      </c>
      <c r="L6" s="16">
        <v>2.0322445093177191</v>
      </c>
    </row>
    <row r="7" spans="1:12" ht="30" customHeight="1" thickBot="1" x14ac:dyDescent="0.35">
      <c r="A7" s="11" t="s">
        <v>26</v>
      </c>
      <c r="B7" s="12">
        <v>2056.65</v>
      </c>
      <c r="C7" s="12">
        <v>7800.98</v>
      </c>
      <c r="D7" s="12">
        <v>4743.43</v>
      </c>
      <c r="E7" s="12">
        <v>70</v>
      </c>
      <c r="F7" s="12">
        <v>498.72399999999999</v>
      </c>
      <c r="G7" s="12">
        <v>614.90300000000002</v>
      </c>
      <c r="H7" s="12">
        <v>153.51</v>
      </c>
      <c r="I7" s="12">
        <v>388.56099999999998</v>
      </c>
      <c r="J7" s="13">
        <v>5.9816767832341971E-4</v>
      </c>
      <c r="K7" s="13">
        <v>91.17733969856539</v>
      </c>
      <c r="L7" s="13">
        <v>1.9954689314298424</v>
      </c>
    </row>
    <row r="8" spans="1:12" ht="30" customHeight="1" thickBot="1" x14ac:dyDescent="0.35">
      <c r="A8" s="14" t="s">
        <v>27</v>
      </c>
      <c r="B8" s="15">
        <v>4054.73</v>
      </c>
      <c r="C8" s="15">
        <v>11572.01</v>
      </c>
      <c r="D8" s="15">
        <v>853.34</v>
      </c>
      <c r="E8" s="15">
        <v>105</v>
      </c>
      <c r="F8" s="15">
        <v>504.572</v>
      </c>
      <c r="G8" s="15">
        <v>530.74699999999996</v>
      </c>
      <c r="H8" s="15">
        <v>1.5009999999999999</v>
      </c>
      <c r="I8" s="15">
        <v>7.242</v>
      </c>
      <c r="J8" s="16">
        <v>1.478561809831201E-16</v>
      </c>
      <c r="K8" s="16">
        <v>222.2474650181974</v>
      </c>
      <c r="L8" s="16">
        <v>1.9832641447734605</v>
      </c>
    </row>
  </sheetData>
  <mergeCells count="10">
    <mergeCell ref="H1:I1"/>
    <mergeCell ref="J1:J2"/>
    <mergeCell ref="K1:K2"/>
    <mergeCell ref="L1:L2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</vt:lpstr>
      <vt:lpstr>Feb</vt:lpstr>
      <vt:lpstr>Mar</vt:lpstr>
      <vt:lpstr>Apr</vt:lpstr>
      <vt:lpstr>Oct</vt:lpstr>
      <vt:lpstr>Dec</vt:lpstr>
      <vt:lpstr>RSF2-new-t-table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2020-11-09T21:14:49Z</dcterms:modified>
</cp:coreProperties>
</file>