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160" activeTab="2"/>
  </bookViews>
  <sheets>
    <sheet name="De" sheetId="4" r:id="rId1"/>
    <sheet name="BaiKiemTra" sheetId="1" r:id="rId2"/>
    <sheet name="Cau1" sheetId="5" r:id="rId3"/>
    <sheet name="Cau2_Datagia" sheetId="3" r:id="rId4"/>
    <sheet name="Data" sheetId="2" state="hidden" r:id="rId5"/>
  </sheets>
  <definedNames>
    <definedName name="_xlnm._FilterDatabase" localSheetId="3" hidden="1">Cau2_Datagia!$O$47:$P$51</definedName>
    <definedName name="Ca">Data!$A$2:$A$7</definedName>
    <definedName name="DIADIEM">Cau2_Datagia!$O$47:$P$51</definedName>
    <definedName name="GHICHU">Cau2_Datagia!$O$69:$P$70</definedName>
    <definedName name="HOKH">Cau2_Datagia!$O$54:$P$58</definedName>
    <definedName name="MAHOA">Cau2_Datagia!$M$72:$N$83</definedName>
    <definedName name="TENKH">Cau2_Datagia!$O$60:$P$64</definedName>
    <definedName name="TINHTRANG">Cau2_Datagia!$O$66:$P$67</definedName>
  </definedNames>
  <calcPr calcId="144525"/>
</workbook>
</file>

<file path=xl/sharedStrings.xml><?xml version="1.0" encoding="utf-8"?>
<sst xmlns="http://schemas.openxmlformats.org/spreadsheetml/2006/main" count="283" uniqueCount="194">
  <si>
    <t>KIỂM TRA THỰC HÀNH</t>
  </si>
  <si>
    <t>MÔN CNPMNC</t>
  </si>
  <si>
    <t>THỜI GIAN: 120 PHÚT</t>
  </si>
  <si>
    <t>Câu 2: Nhập dữ liệu vào DB như sau: (2đ)</t>
  </si>
  <si>
    <t>6 chủ đề (nhập vào)</t>
  </si>
  <si>
    <t>13 Loaihoa như sau (nhập vào)</t>
  </si>
  <si>
    <t>MALH</t>
  </si>
  <si>
    <t>TENLH</t>
  </si>
  <si>
    <t>LH01</t>
  </si>
  <si>
    <t>Hoa Lan</t>
  </si>
  <si>
    <t>LH02</t>
  </si>
  <si>
    <t>Hoa Hồng</t>
  </si>
  <si>
    <t>LH03</t>
  </si>
  <si>
    <t>Hoa Cúc</t>
  </si>
  <si>
    <t>LH04</t>
  </si>
  <si>
    <t>Hoa Hướng Dương</t>
  </si>
  <si>
    <t>LH05</t>
  </si>
  <si>
    <t>Hoa Sen</t>
  </si>
  <si>
    <t>LH06</t>
  </si>
  <si>
    <t>Hoa Ly</t>
  </si>
  <si>
    <t>LH07</t>
  </si>
  <si>
    <t>Hoa Cẩm Chướng</t>
  </si>
  <si>
    <t>LH08</t>
  </si>
  <si>
    <t>Hoa Loa Kèn</t>
  </si>
  <si>
    <t>LH09</t>
  </si>
  <si>
    <t>Hoa Tulip</t>
  </si>
  <si>
    <t>LH10</t>
  </si>
  <si>
    <t>Hoa Tú Cầu</t>
  </si>
  <si>
    <t>LH11</t>
  </si>
  <si>
    <t>Hoa Thượt Dượt</t>
  </si>
  <si>
    <t>LH12</t>
  </si>
  <si>
    <t>Hoa Đồng Tiền</t>
  </si>
  <si>
    <t>LH13</t>
  </si>
  <si>
    <t>Hoa Dâm Bụt</t>
  </si>
  <si>
    <t>12 Hoa tương tự</t>
  </si>
  <si>
    <t>Số đơn hàng và chi tiết đơn hàng</t>
  </si>
  <si>
    <t>Dựa vào data trên tạo 10 -&gt; 20 đơn hàng + Chi tiết đơn hàng với mỗi đơn có từ 1 -&gt; 3 chi tiết</t>
  </si>
  <si>
    <t>Câu 3:</t>
  </si>
  <si>
    <t>(Mỗi người)</t>
  </si>
  <si>
    <t>BÀI KIỂM TRA CUỐI KỲ MÔN CNPMNC</t>
  </si>
  <si>
    <t xml:space="preserve">Ca </t>
  </si>
  <si>
    <t>Ca 2 - Thứ 4</t>
  </si>
  <si>
    <t>Họ tên</t>
  </si>
  <si>
    <t>Mã sinh viên</t>
  </si>
  <si>
    <t>Câu 1</t>
  </si>
  <si>
    <t>Dán sql vô đây</t>
  </si>
  <si>
    <t>Dán Database diagram</t>
  </si>
  <si>
    <t>Câu 2</t>
  </si>
  <si>
    <t>Data giả --&gt; đường link vô sheet chứa data giả</t>
  </si>
  <si>
    <t>Câu 3</t>
  </si>
  <si>
    <t>Chép các code sql store procedure dán vào đây</t>
  </si>
  <si>
    <t>Chụp hình report dán vào đây</t>
  </si>
  <si>
    <t>SQL</t>
  </si>
  <si>
    <t>create table CHUDE
(
MACD char(4) primary key,
TENCD nvarchar(20)
)
create table LOAIHOA
(
MALH char(4) primary key,
TENLH nvarchar(20) unique
)
create table HOA
(
MAHOA char(4) primary key,
TENHOA nvarchar(50) unique,
YNGHIA nvarchar(100),
THANHPHAN nvarchar(50),
DONGIA money check(DONGIA &gt; 0),
HINHMINHHOA varchar(15),
MACD char(4),
MALH char(4),
constraint FK_MACD foreign key (MACD) references CHUDE(MACD),
constraint FK_MALH foreign key (MALH) references LOAIHOA(MALH),
)
create table DONHANG
(
SODH char(4) primary key,
NGAYDAT datetime,
NGAYGIAO datetime,
DIADIEM nvarchar(50),
HOKH nvarchar(35),
TENKH nvarchar(15),
GHICHU nvarchar(50),
TINHTRANG bit default 0,
Check(NGAYGIAO &gt;= NGAYDAT)
)
create table CTDONHANG
(
SODH char(4) primary key,
MAHOA char(4),
SOLUONG int check(SOLUONG &gt; 0) default 1,
GIABAN money check(GIABAN &gt; 0),
constraint FK_SODH foreign key (SODH) references DONHANG(SODH),
constraint FK_MAHOA foreign key (MAHOA) references HOA(MAHOA)
)</t>
  </si>
  <si>
    <t>CHUDE</t>
  </si>
  <si>
    <t>MACD</t>
  </si>
  <si>
    <t>TENCD</t>
  </si>
  <si>
    <t>CD01</t>
  </si>
  <si>
    <t>Sinh nhật</t>
  </si>
  <si>
    <t>CD02</t>
  </si>
  <si>
    <t>Tặng mẹ</t>
  </si>
  <si>
    <t>CD03</t>
  </si>
  <si>
    <t>Tình yêu</t>
  </si>
  <si>
    <t>CD04</t>
  </si>
  <si>
    <t>Chúc mừng</t>
  </si>
  <si>
    <t>CD05</t>
  </si>
  <si>
    <t>Tình bạn</t>
  </si>
  <si>
    <t>CD06</t>
  </si>
  <si>
    <t>Thầy cô</t>
  </si>
  <si>
    <t>LOAIHOA</t>
  </si>
  <si>
    <t>HOA</t>
  </si>
  <si>
    <t>MAHOA</t>
  </si>
  <si>
    <t>TENHOA</t>
  </si>
  <si>
    <t>YNGHIA</t>
  </si>
  <si>
    <t>THANHPHAN</t>
  </si>
  <si>
    <t>DONGIA</t>
  </si>
  <si>
    <t>HINHMH</t>
  </si>
  <si>
    <t>H001</t>
  </si>
  <si>
    <t>Nắng Sớm</t>
  </si>
  <si>
    <t>Mỗi ngày đều đẹp</t>
  </si>
  <si>
    <t>Hoa hướng dương, lá dương xỉ, baby trắng</t>
  </si>
  <si>
    <t>h001.jpg</t>
  </si>
  <si>
    <t>H002</t>
  </si>
  <si>
    <t>Nụ Cười</t>
  </si>
  <si>
    <t>Cười mỗi ngày</t>
  </si>
  <si>
    <t>Hoa cẩm chướng, hoa tulip, lá phụ khác</t>
  </si>
  <si>
    <t>h002.jpg</t>
  </si>
  <si>
    <t>H003</t>
  </si>
  <si>
    <t>Yêu Mẹ</t>
  </si>
  <si>
    <t>Yêu thương đong đầy</t>
  </si>
  <si>
    <t>Hoa sen, hoa ly, lá phụ khác</t>
  </si>
  <si>
    <t>h003.jpg</t>
  </si>
  <si>
    <t>H004</t>
  </si>
  <si>
    <t>An Yên</t>
  </si>
  <si>
    <t>Bình yên hạnh phúc</t>
  </si>
  <si>
    <t>Hoa cúc, hoa hồng, baby trắng, lá lưỡi cọp</t>
  </si>
  <si>
    <t>h004.jpg</t>
  </si>
  <si>
    <t>H005</t>
  </si>
  <si>
    <t>Yêu Thương</t>
  </si>
  <si>
    <t>Tình yêu bền vững</t>
  </si>
  <si>
    <t>Hoa hồng, hoa ly, lá dương xỉ</t>
  </si>
  <si>
    <t>h005.jpg</t>
  </si>
  <si>
    <t>H006</t>
  </si>
  <si>
    <t>Mãi Mãi</t>
  </si>
  <si>
    <t>Tình yêu lâu dài</t>
  </si>
  <si>
    <t>Hoa loa kèn, hoa hồng, lá phụ khác</t>
  </si>
  <si>
    <t>h006.jpg</t>
  </si>
  <si>
    <t>H007</t>
  </si>
  <si>
    <t>Lộc Phát</t>
  </si>
  <si>
    <t>Mừng khai trương</t>
  </si>
  <si>
    <t>Hoa ly, hoa đồng tiền, lá dương xỉ</t>
  </si>
  <si>
    <t>h007.jpg</t>
  </si>
  <si>
    <t>H008</t>
  </si>
  <si>
    <t>Ngày Nắng</t>
  </si>
  <si>
    <t>Chúc phát đạt</t>
  </si>
  <si>
    <t>Hoa lan, hoa hồng, baby trắng, cò lưỡi nhện</t>
  </si>
  <si>
    <t>h008.jpg</t>
  </si>
  <si>
    <t>H009</t>
  </si>
  <si>
    <t>Tuổi Trẻ</t>
  </si>
  <si>
    <t>Thời thanh xuân</t>
  </si>
  <si>
    <t>Hoa tulip, hoa cúc, lá dương xỉ</t>
  </si>
  <si>
    <t>h009.jpg</t>
  </si>
  <si>
    <t>H010</t>
  </si>
  <si>
    <t>Lòng Tin</t>
  </si>
  <si>
    <t>Bạn bè bên nhau</t>
  </si>
  <si>
    <t>Hoa cẩm tú cầu, hoa hướng dương</t>
  </si>
  <si>
    <t>h010.jpg</t>
  </si>
  <si>
    <t>H011</t>
  </si>
  <si>
    <t>Tri Ân</t>
  </si>
  <si>
    <t>Tri ân Thầy Cô</t>
  </si>
  <si>
    <t>Hoa sen, hoa hướng dương, lá phụ khác</t>
  </si>
  <si>
    <t>h011.jpg</t>
  </si>
  <si>
    <t>H012</t>
  </si>
  <si>
    <t>Người Đưa Đò</t>
  </si>
  <si>
    <t>Thầy Cô là những đưa đò lặng lẽ</t>
  </si>
  <si>
    <t>Hoa ly, hoa hướng dương, lá phụ khác</t>
  </si>
  <si>
    <t>h012.jpg</t>
  </si>
  <si>
    <t>DONHANG</t>
  </si>
  <si>
    <t>SODH</t>
  </si>
  <si>
    <t>NGAYDAT</t>
  </si>
  <si>
    <t>NGAYGIAO</t>
  </si>
  <si>
    <t>DIADIEM</t>
  </si>
  <si>
    <t>HOKH</t>
  </si>
  <si>
    <t>TENKH</t>
  </si>
  <si>
    <t>GHICHU</t>
  </si>
  <si>
    <t>TINHTRANG</t>
  </si>
  <si>
    <t>DH01</t>
  </si>
  <si>
    <t>DH02</t>
  </si>
  <si>
    <t>Sư Vạn Hạnh</t>
  </si>
  <si>
    <t>DH03</t>
  </si>
  <si>
    <t>Lý Thường Kiệt</t>
  </si>
  <si>
    <t>DH04</t>
  </si>
  <si>
    <t>Tô Hiến Thành</t>
  </si>
  <si>
    <t>DH05</t>
  </si>
  <si>
    <t>Ba Tháng Hai</t>
  </si>
  <si>
    <t>DH06</t>
  </si>
  <si>
    <t>Cao Thắng</t>
  </si>
  <si>
    <t>DH07</t>
  </si>
  <si>
    <t>DH08</t>
  </si>
  <si>
    <t>DH09</t>
  </si>
  <si>
    <t>Lương</t>
  </si>
  <si>
    <t>DH10</t>
  </si>
  <si>
    <t>Trần</t>
  </si>
  <si>
    <t>DH11</t>
  </si>
  <si>
    <t>Nguyễn</t>
  </si>
  <si>
    <t>DH12</t>
  </si>
  <si>
    <t>Phạm</t>
  </si>
  <si>
    <t>DH13</t>
  </si>
  <si>
    <t>Vũ</t>
  </si>
  <si>
    <t>DH14</t>
  </si>
  <si>
    <t>DH15</t>
  </si>
  <si>
    <t>Minh Nhựt</t>
  </si>
  <si>
    <t>DH16</t>
  </si>
  <si>
    <t>Thái Vũ</t>
  </si>
  <si>
    <t>DH17</t>
  </si>
  <si>
    <t>Hải Dương</t>
  </si>
  <si>
    <t>DH18</t>
  </si>
  <si>
    <t>Hoàng Phúc</t>
  </si>
  <si>
    <t>DH19</t>
  </si>
  <si>
    <t>Hiếu Nhân</t>
  </si>
  <si>
    <t>DH20</t>
  </si>
  <si>
    <t>Chưa giao</t>
  </si>
  <si>
    <t>CTDONHANG</t>
  </si>
  <si>
    <t>Đã giao</t>
  </si>
  <si>
    <t>SOLUONG</t>
  </si>
  <si>
    <t>GIABAN</t>
  </si>
  <si>
    <t>Chưa thanh toán</t>
  </si>
  <si>
    <t>Đã thanh toán</t>
  </si>
  <si>
    <t>Ca</t>
  </si>
  <si>
    <t>Ca 1 - Thứ 3</t>
  </si>
  <si>
    <t>Ca 2 - Thứ 3</t>
  </si>
  <si>
    <t>Ca 1 - Thứ 4</t>
  </si>
  <si>
    <t>Ca 1 - Thứ 6</t>
  </si>
  <si>
    <t>Ca 2 - Thứ 6</t>
  </si>
</sst>
</file>

<file path=xl/styles.xml><?xml version="1.0" encoding="utf-8"?>
<styleSheet xmlns="http://schemas.openxmlformats.org/spreadsheetml/2006/main">
  <numFmts count="4">
    <numFmt numFmtId="176" formatCode="_-* #,###.##000\ &quot;₫&quot;_-;\-* #,###.##000\ &quot;₫&quot;_-;_-* &quot;-&quot;??\ &quot;₫&quot;_-;_-@_-"/>
    <numFmt numFmtId="177" formatCode="_-* #.##0\ &quot;₫&quot;_-;\-* #.##0\ &quot;₫&quot;_-;_-* &quot;-&quot;\ &quot;₫&quot;_-;_-@_-"/>
    <numFmt numFmtId="178" formatCode="_ * #,###.##000_ ;_ * \-#,###.##000_ ;_ * &quot;-&quot;??_ ;_ @_ "/>
    <numFmt numFmtId="179" formatCode="_ * #.##0_ ;_ * \-#.##0_ ;_ * &quot;-&quot;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rgb="FF000000"/>
      <name val="Calibri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9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10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58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552450</xdr:colOff>
      <xdr:row>5</xdr:row>
      <xdr:rowOff>66675</xdr:rowOff>
    </xdr:from>
    <xdr:to>
      <xdr:col>12</xdr:col>
      <xdr:colOff>114300</xdr:colOff>
      <xdr:row>18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2450" y="1219200"/>
          <a:ext cx="676275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20</xdr:row>
      <xdr:rowOff>152400</xdr:rowOff>
    </xdr:from>
    <xdr:to>
      <xdr:col>11</xdr:col>
      <xdr:colOff>476250</xdr:colOff>
      <xdr:row>28</xdr:row>
      <xdr:rowOff>104775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4162425"/>
          <a:ext cx="64770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57150</xdr:rowOff>
    </xdr:from>
    <xdr:to>
      <xdr:col>11</xdr:col>
      <xdr:colOff>514350</xdr:colOff>
      <xdr:row>49</xdr:row>
      <xdr:rowOff>19050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5972175"/>
          <a:ext cx="6515100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152400</xdr:rowOff>
    </xdr:from>
    <xdr:to>
      <xdr:col>11</xdr:col>
      <xdr:colOff>533400</xdr:colOff>
      <xdr:row>68</xdr:row>
      <xdr:rowOff>104775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9877425"/>
          <a:ext cx="6534150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69</xdr:row>
      <xdr:rowOff>104775</xdr:rowOff>
    </xdr:from>
    <xdr:to>
      <xdr:col>11</xdr:col>
      <xdr:colOff>285750</xdr:colOff>
      <xdr:row>84</xdr:row>
      <xdr:rowOff>47625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13449300"/>
          <a:ext cx="616267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88</xdr:row>
      <xdr:rowOff>95250</xdr:rowOff>
    </xdr:from>
    <xdr:to>
      <xdr:col>6</xdr:col>
      <xdr:colOff>47625</xdr:colOff>
      <xdr:row>96</xdr:row>
      <xdr:rowOff>171450</xdr:rowOff>
    </xdr:to>
    <xdr:pic>
      <xdr:nvPicPr>
        <xdr:cNvPr id="12" name="Picture 5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9125" y="17078325"/>
          <a:ext cx="302895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117</xdr:row>
      <xdr:rowOff>161925</xdr:rowOff>
    </xdr:from>
    <xdr:to>
      <xdr:col>9</xdr:col>
      <xdr:colOff>447675</xdr:colOff>
      <xdr:row>129</xdr:row>
      <xdr:rowOff>95250</xdr:rowOff>
    </xdr:to>
    <xdr:pic>
      <xdr:nvPicPr>
        <xdr:cNvPr id="13" name="Picture 7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774275"/>
          <a:ext cx="5848350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31</xdr:col>
      <xdr:colOff>361950</xdr:colOff>
      <xdr:row>32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00900" y="381000"/>
          <a:ext cx="11763375" cy="578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6"/>
  <sheetViews>
    <sheetView topLeftCell="A115" workbookViewId="0">
      <selection activeCell="N120" sqref="N120:Q131"/>
    </sheetView>
  </sheetViews>
  <sheetFormatPr defaultColWidth="9" defaultRowHeight="15"/>
  <sheetData>
    <row r="1" ht="20.25" spans="1:1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ht="20.25" spans="1:13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20.25" spans="1:13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87" ht="15.75" spans="1:1">
      <c r="A87" s="11" t="s">
        <v>3</v>
      </c>
    </row>
    <row r="88" ht="15.75" spans="1:1">
      <c r="A88" s="12" t="s">
        <v>4</v>
      </c>
    </row>
    <row r="89" ht="15.75" spans="1:1">
      <c r="A89" s="12"/>
    </row>
    <row r="90" ht="15.75" spans="1:1">
      <c r="A90" s="12"/>
    </row>
    <row r="91" ht="15.75" spans="1:1">
      <c r="A91" s="12"/>
    </row>
    <row r="92" ht="15.75" spans="1:1">
      <c r="A92" s="12"/>
    </row>
    <row r="93" ht="15.75" spans="1:1">
      <c r="A93" s="12"/>
    </row>
    <row r="94" ht="15.75" spans="1:1">
      <c r="A94" s="12"/>
    </row>
    <row r="95" ht="15.75" spans="1:1">
      <c r="A95" s="12"/>
    </row>
    <row r="96" ht="15.75" spans="1:1">
      <c r="A96" s="12"/>
    </row>
    <row r="97" ht="15.75" spans="1:1">
      <c r="A97" s="12"/>
    </row>
    <row r="98" ht="15.75" spans="1:1">
      <c r="A98" s="12"/>
    </row>
    <row r="99" ht="15.75" spans="1:1">
      <c r="A99" s="12" t="s">
        <v>5</v>
      </c>
    </row>
    <row r="101" spans="1:2">
      <c r="A101" s="13" t="s">
        <v>6</v>
      </c>
      <c r="B101" s="13" t="s">
        <v>7</v>
      </c>
    </row>
    <row r="102" spans="1:2">
      <c r="A102" s="2" t="s">
        <v>8</v>
      </c>
      <c r="B102" s="2" t="s">
        <v>9</v>
      </c>
    </row>
    <row r="103" spans="1:2">
      <c r="A103" s="2" t="s">
        <v>10</v>
      </c>
      <c r="B103" s="2" t="s">
        <v>11</v>
      </c>
    </row>
    <row r="104" spans="1:2">
      <c r="A104" s="2" t="s">
        <v>12</v>
      </c>
      <c r="B104" s="2" t="s">
        <v>13</v>
      </c>
    </row>
    <row r="105" spans="1:2">
      <c r="A105" s="2" t="s">
        <v>14</v>
      </c>
      <c r="B105" s="2" t="s">
        <v>15</v>
      </c>
    </row>
    <row r="106" spans="1:2">
      <c r="A106" s="2" t="s">
        <v>16</v>
      </c>
      <c r="B106" s="2" t="s">
        <v>17</v>
      </c>
    </row>
    <row r="107" spans="1:2">
      <c r="A107" s="2" t="s">
        <v>18</v>
      </c>
      <c r="B107" s="2" t="s">
        <v>19</v>
      </c>
    </row>
    <row r="108" spans="1:2">
      <c r="A108" s="2" t="s">
        <v>20</v>
      </c>
      <c r="B108" s="2" t="s">
        <v>21</v>
      </c>
    </row>
    <row r="109" spans="1:2">
      <c r="A109" s="2" t="s">
        <v>22</v>
      </c>
      <c r="B109" s="2" t="s">
        <v>23</v>
      </c>
    </row>
    <row r="110" spans="1:2">
      <c r="A110" s="2" t="s">
        <v>24</v>
      </c>
      <c r="B110" s="2" t="s">
        <v>25</v>
      </c>
    </row>
    <row r="111" spans="1:2">
      <c r="A111" s="2" t="s">
        <v>26</v>
      </c>
      <c r="B111" s="2" t="s">
        <v>27</v>
      </c>
    </row>
    <row r="112" spans="1:2">
      <c r="A112" s="2" t="s">
        <v>28</v>
      </c>
      <c r="B112" s="2" t="s">
        <v>29</v>
      </c>
    </row>
    <row r="113" spans="1:2">
      <c r="A113" s="2" t="s">
        <v>30</v>
      </c>
      <c r="B113" s="2" t="s">
        <v>31</v>
      </c>
    </row>
    <row r="114" spans="1:2">
      <c r="A114" s="2" t="s">
        <v>32</v>
      </c>
      <c r="B114" s="2" t="s">
        <v>33</v>
      </c>
    </row>
    <row r="116" spans="2:2">
      <c r="B116" s="2"/>
    </row>
    <row r="117" spans="1:1">
      <c r="A117" s="2" t="s">
        <v>34</v>
      </c>
    </row>
    <row r="132" ht="15.75" spans="1:1">
      <c r="A132" s="14" t="s">
        <v>35</v>
      </c>
    </row>
    <row r="133" ht="15.75" spans="1:1">
      <c r="A133" s="15" t="s">
        <v>36</v>
      </c>
    </row>
    <row r="136" spans="1:3">
      <c r="A136" s="1" t="s">
        <v>37</v>
      </c>
      <c r="B136" s="1" t="s">
        <v>38</v>
      </c>
      <c r="C136" s="1"/>
    </row>
  </sheetData>
  <mergeCells count="3">
    <mergeCell ref="A1:M1"/>
    <mergeCell ref="A2:M2"/>
    <mergeCell ref="A3:M3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2"/>
  <sheetViews>
    <sheetView topLeftCell="A10" workbookViewId="0">
      <selection activeCell="F8" sqref="F8"/>
    </sheetView>
  </sheetViews>
  <sheetFormatPr defaultColWidth="9" defaultRowHeight="15" outlineLevelCol="5"/>
  <cols>
    <col min="2" max="2" width="14.4380952380952" customWidth="1"/>
    <col min="3" max="3" width="17.8857142857143" customWidth="1"/>
    <col min="5" max="5" width="12.1047619047619" customWidth="1"/>
    <col min="6" max="6" width="12.3333333333333" customWidth="1"/>
    <col min="7" max="7" width="10.3333333333333" customWidth="1"/>
  </cols>
  <sheetData>
    <row r="1" ht="21" spans="2:2">
      <c r="B1" s="8" t="s">
        <v>39</v>
      </c>
    </row>
    <row r="3" spans="2:3">
      <c r="B3" s="1" t="s">
        <v>40</v>
      </c>
      <c r="C3" t="s">
        <v>41</v>
      </c>
    </row>
    <row r="4" spans="2:6">
      <c r="B4" s="1" t="s">
        <v>42</v>
      </c>
      <c r="C4" s="9"/>
      <c r="E4" s="1" t="s">
        <v>43</v>
      </c>
      <c r="F4" s="9"/>
    </row>
    <row r="8" spans="2:2">
      <c r="B8" s="1" t="s">
        <v>44</v>
      </c>
    </row>
    <row r="9" spans="3:3">
      <c r="C9" t="s">
        <v>45</v>
      </c>
    </row>
    <row r="12" spans="3:3">
      <c r="C12" t="s">
        <v>46</v>
      </c>
    </row>
    <row r="14" spans="2:2">
      <c r="B14" s="1" t="s">
        <v>47</v>
      </c>
    </row>
    <row r="15" spans="3:3">
      <c r="C15" t="s">
        <v>48</v>
      </c>
    </row>
    <row r="19" spans="2:2">
      <c r="B19" t="s">
        <v>49</v>
      </c>
    </row>
    <row r="20" spans="3:3">
      <c r="C20" t="s">
        <v>50</v>
      </c>
    </row>
    <row r="22" spans="3:3">
      <c r="C22" t="s">
        <v>51</v>
      </c>
    </row>
  </sheetData>
  <dataValidations count="1">
    <dataValidation type="list" allowBlank="1" showInputMessage="1" showErrorMessage="1" sqref="C3">
      <formula1>Ca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52"/>
  <sheetViews>
    <sheetView tabSelected="1" topLeftCell="A34" workbookViewId="0">
      <selection activeCell="B6" sqref="B6"/>
    </sheetView>
  </sheetViews>
  <sheetFormatPr defaultColWidth="9" defaultRowHeight="15"/>
  <sheetData>
    <row r="3" spans="2:11">
      <c r="B3" s="1" t="s">
        <v>52</v>
      </c>
      <c r="C3" s="4" t="s">
        <v>53</v>
      </c>
      <c r="D3" s="5"/>
      <c r="E3" s="5"/>
      <c r="F3" s="5"/>
      <c r="G3" s="5"/>
      <c r="H3" s="5"/>
      <c r="I3" s="5"/>
      <c r="J3" s="5"/>
      <c r="K3" s="5"/>
    </row>
    <row r="4" spans="3:11">
      <c r="C4" s="5"/>
      <c r="D4" s="5"/>
      <c r="E4" s="5"/>
      <c r="F4" s="5"/>
      <c r="G4" s="5"/>
      <c r="H4" s="5"/>
      <c r="I4" s="5"/>
      <c r="J4" s="5"/>
      <c r="K4" s="5"/>
    </row>
    <row r="5" spans="3:11">
      <c r="C5" s="5"/>
      <c r="D5" s="5"/>
      <c r="E5" s="5"/>
      <c r="F5" s="5"/>
      <c r="G5" s="5"/>
      <c r="H5" s="5"/>
      <c r="I5" s="5"/>
      <c r="J5" s="5"/>
      <c r="K5" s="5"/>
    </row>
    <row r="6" spans="3:11">
      <c r="C6" s="5"/>
      <c r="D6" s="5"/>
      <c r="E6" s="5"/>
      <c r="F6" s="5"/>
      <c r="G6" s="5"/>
      <c r="H6" s="5"/>
      <c r="I6" s="5"/>
      <c r="J6" s="5"/>
      <c r="K6" s="5"/>
    </row>
    <row r="7" spans="3:11">
      <c r="C7" s="5"/>
      <c r="D7" s="5"/>
      <c r="E7" s="5"/>
      <c r="F7" s="5"/>
      <c r="G7" s="5"/>
      <c r="H7" s="5"/>
      <c r="I7" s="5"/>
      <c r="J7" s="5"/>
      <c r="K7" s="5"/>
    </row>
    <row r="8" spans="3:11">
      <c r="C8" s="5"/>
      <c r="D8" s="5"/>
      <c r="E8" s="5"/>
      <c r="F8" s="5"/>
      <c r="G8" s="5"/>
      <c r="H8" s="5"/>
      <c r="I8" s="5"/>
      <c r="J8" s="5"/>
      <c r="K8" s="5"/>
    </row>
    <row r="9" spans="3:11">
      <c r="C9" s="5"/>
      <c r="D9" s="5"/>
      <c r="E9" s="5"/>
      <c r="F9" s="5"/>
      <c r="G9" s="5"/>
      <c r="H9" s="5"/>
      <c r="I9" s="5"/>
      <c r="J9" s="5"/>
      <c r="K9" s="5"/>
    </row>
    <row r="10" spans="3:11">
      <c r="C10" s="5"/>
      <c r="D10" s="5"/>
      <c r="E10" s="5"/>
      <c r="F10" s="5"/>
      <c r="G10" s="5"/>
      <c r="H10" s="5"/>
      <c r="I10" s="5"/>
      <c r="J10" s="5"/>
      <c r="K10" s="5"/>
    </row>
    <row r="11" spans="3:11">
      <c r="C11" s="5"/>
      <c r="D11" s="5"/>
      <c r="E11" s="5"/>
      <c r="F11" s="5"/>
      <c r="G11" s="5"/>
      <c r="H11" s="5"/>
      <c r="I11" s="5"/>
      <c r="J11" s="5"/>
      <c r="K11" s="5"/>
    </row>
    <row r="12" spans="3:11">
      <c r="C12" s="5"/>
      <c r="D12" s="5"/>
      <c r="E12" s="5"/>
      <c r="F12" s="5"/>
      <c r="G12" s="5"/>
      <c r="H12" s="5"/>
      <c r="I12" s="5"/>
      <c r="J12" s="5"/>
      <c r="K12" s="5"/>
    </row>
    <row r="13" spans="3:11">
      <c r="C13" s="5"/>
      <c r="D13" s="5"/>
      <c r="E13" s="5"/>
      <c r="F13" s="5"/>
      <c r="G13" s="5"/>
      <c r="H13" s="5"/>
      <c r="I13" s="5"/>
      <c r="J13" s="5"/>
      <c r="K13" s="5"/>
    </row>
    <row r="14" spans="3:11">
      <c r="C14" s="5"/>
      <c r="D14" s="5"/>
      <c r="E14" s="5"/>
      <c r="F14" s="5"/>
      <c r="G14" s="5"/>
      <c r="H14" s="5"/>
      <c r="I14" s="5"/>
      <c r="J14" s="5"/>
      <c r="K14" s="5"/>
    </row>
    <row r="15" spans="3:11">
      <c r="C15" s="5"/>
      <c r="D15" s="5"/>
      <c r="E15" s="5"/>
      <c r="F15" s="5"/>
      <c r="G15" s="5"/>
      <c r="H15" s="5"/>
      <c r="I15" s="5"/>
      <c r="J15" s="5"/>
      <c r="K15" s="5"/>
    </row>
    <row r="16" spans="3:11">
      <c r="C16" s="5"/>
      <c r="D16" s="5"/>
      <c r="E16" s="5"/>
      <c r="F16" s="5"/>
      <c r="G16" s="5"/>
      <c r="H16" s="5"/>
      <c r="I16" s="5"/>
      <c r="J16" s="5"/>
      <c r="K16" s="5"/>
    </row>
    <row r="17" spans="3:11">
      <c r="C17" s="5"/>
      <c r="D17" s="5"/>
      <c r="E17" s="5"/>
      <c r="F17" s="5"/>
      <c r="G17" s="5"/>
      <c r="H17" s="5"/>
      <c r="I17" s="5"/>
      <c r="J17" s="5"/>
      <c r="K17" s="5"/>
    </row>
    <row r="18" spans="3:11">
      <c r="C18" s="5"/>
      <c r="D18" s="5"/>
      <c r="E18" s="5"/>
      <c r="F18" s="5"/>
      <c r="G18" s="5"/>
      <c r="H18" s="5"/>
      <c r="I18" s="5"/>
      <c r="J18" s="5"/>
      <c r="K18" s="5"/>
    </row>
    <row r="19" spans="3:11">
      <c r="C19" s="5"/>
      <c r="D19" s="5"/>
      <c r="E19" s="5"/>
      <c r="F19" s="5"/>
      <c r="G19" s="5"/>
      <c r="H19" s="5"/>
      <c r="I19" s="5"/>
      <c r="J19" s="5"/>
      <c r="K19" s="5"/>
    </row>
    <row r="20" spans="3:11">
      <c r="C20" s="5"/>
      <c r="D20" s="5"/>
      <c r="E20" s="5"/>
      <c r="F20" s="5"/>
      <c r="G20" s="5"/>
      <c r="H20" s="5"/>
      <c r="I20" s="5"/>
      <c r="J20" s="5"/>
      <c r="K20" s="5"/>
    </row>
    <row r="21" spans="3:11">
      <c r="C21" s="5"/>
      <c r="D21" s="5"/>
      <c r="E21" s="5"/>
      <c r="F21" s="5"/>
      <c r="G21" s="5"/>
      <c r="H21" s="5"/>
      <c r="I21" s="5"/>
      <c r="J21" s="5"/>
      <c r="K21" s="5"/>
    </row>
    <row r="22" spans="3:11">
      <c r="C22" s="5"/>
      <c r="D22" s="5"/>
      <c r="E22" s="5"/>
      <c r="F22" s="5"/>
      <c r="G22" s="5"/>
      <c r="H22" s="5"/>
      <c r="I22" s="5"/>
      <c r="J22" s="5"/>
      <c r="K22" s="5"/>
    </row>
    <row r="23" spans="3:11">
      <c r="C23" s="5"/>
      <c r="D23" s="5"/>
      <c r="E23" s="5"/>
      <c r="F23" s="5"/>
      <c r="G23" s="5"/>
      <c r="H23" s="5"/>
      <c r="I23" s="5"/>
      <c r="J23" s="5"/>
      <c r="K23" s="5"/>
    </row>
    <row r="24" spans="3:11">
      <c r="C24" s="5"/>
      <c r="D24" s="5"/>
      <c r="E24" s="5"/>
      <c r="F24" s="5"/>
      <c r="G24" s="5"/>
      <c r="H24" s="5"/>
      <c r="I24" s="5"/>
      <c r="J24" s="5"/>
      <c r="K24" s="5"/>
    </row>
    <row r="25" spans="3:11">
      <c r="C25" s="5"/>
      <c r="D25" s="5"/>
      <c r="E25" s="5"/>
      <c r="F25" s="5"/>
      <c r="G25" s="5"/>
      <c r="H25" s="5"/>
      <c r="I25" s="5"/>
      <c r="J25" s="5"/>
      <c r="K25" s="5"/>
    </row>
    <row r="26" spans="3:11">
      <c r="C26" s="5"/>
      <c r="D26" s="5"/>
      <c r="E26" s="5"/>
      <c r="F26" s="5"/>
      <c r="G26" s="5"/>
      <c r="H26" s="5"/>
      <c r="I26" s="5"/>
      <c r="J26" s="5"/>
      <c r="K26" s="5"/>
    </row>
    <row r="27" spans="3:11">
      <c r="C27" s="5"/>
      <c r="D27" s="5"/>
      <c r="E27" s="5"/>
      <c r="F27" s="5"/>
      <c r="G27" s="5"/>
      <c r="H27" s="5"/>
      <c r="I27" s="5"/>
      <c r="J27" s="5"/>
      <c r="K27" s="5"/>
    </row>
    <row r="28" spans="3:11">
      <c r="C28" s="5"/>
      <c r="D28" s="5"/>
      <c r="E28" s="5"/>
      <c r="F28" s="5"/>
      <c r="G28" s="5"/>
      <c r="H28" s="5"/>
      <c r="I28" s="5"/>
      <c r="J28" s="5"/>
      <c r="K28" s="5"/>
    </row>
    <row r="29" spans="3:11">
      <c r="C29" s="5"/>
      <c r="D29" s="5"/>
      <c r="E29" s="5"/>
      <c r="F29" s="5"/>
      <c r="G29" s="5"/>
      <c r="H29" s="5"/>
      <c r="I29" s="5"/>
      <c r="J29" s="5"/>
      <c r="K29" s="5"/>
    </row>
    <row r="30" spans="3:11">
      <c r="C30" s="5"/>
      <c r="D30" s="5"/>
      <c r="E30" s="5"/>
      <c r="F30" s="5"/>
      <c r="G30" s="5"/>
      <c r="H30" s="5"/>
      <c r="I30" s="5"/>
      <c r="J30" s="5"/>
      <c r="K30" s="5"/>
    </row>
    <row r="31" spans="3:11">
      <c r="C31" s="5"/>
      <c r="D31" s="5"/>
      <c r="E31" s="5"/>
      <c r="F31" s="5"/>
      <c r="G31" s="5"/>
      <c r="H31" s="5"/>
      <c r="I31" s="5"/>
      <c r="J31" s="5"/>
      <c r="K31" s="5"/>
    </row>
    <row r="32" spans="3:11">
      <c r="C32" s="5"/>
      <c r="D32" s="5"/>
      <c r="E32" s="5"/>
      <c r="F32" s="5"/>
      <c r="G32" s="5"/>
      <c r="H32" s="5"/>
      <c r="I32" s="5"/>
      <c r="J32" s="5"/>
      <c r="K32" s="5"/>
    </row>
    <row r="33" spans="3:11">
      <c r="C33" s="5"/>
      <c r="D33" s="5"/>
      <c r="E33" s="5"/>
      <c r="F33" s="5"/>
      <c r="G33" s="5"/>
      <c r="H33" s="5"/>
      <c r="I33" s="5"/>
      <c r="J33" s="5"/>
      <c r="K33" s="5"/>
    </row>
    <row r="34" spans="3:11">
      <c r="C34" s="5"/>
      <c r="D34" s="5"/>
      <c r="E34" s="5"/>
      <c r="F34" s="5"/>
      <c r="G34" s="5"/>
      <c r="H34" s="5"/>
      <c r="I34" s="5"/>
      <c r="J34" s="5"/>
      <c r="K34" s="5"/>
    </row>
    <row r="35" spans="3:11">
      <c r="C35" s="5"/>
      <c r="D35" s="5"/>
      <c r="E35" s="5"/>
      <c r="F35" s="5"/>
      <c r="G35" s="5"/>
      <c r="H35" s="5"/>
      <c r="I35" s="5"/>
      <c r="J35" s="5"/>
      <c r="K35" s="5"/>
    </row>
    <row r="36" spans="3:11">
      <c r="C36" s="5"/>
      <c r="D36" s="5"/>
      <c r="E36" s="5"/>
      <c r="F36" s="5"/>
      <c r="G36" s="5"/>
      <c r="H36" s="5"/>
      <c r="I36" s="5"/>
      <c r="J36" s="5"/>
      <c r="K36" s="5"/>
    </row>
    <row r="37" spans="3:11">
      <c r="C37" s="5"/>
      <c r="D37" s="5"/>
      <c r="E37" s="5"/>
      <c r="F37" s="5"/>
      <c r="G37" s="5"/>
      <c r="H37" s="5"/>
      <c r="I37" s="5"/>
      <c r="J37" s="5"/>
      <c r="K37" s="5"/>
    </row>
    <row r="38" spans="3:11">
      <c r="C38" s="5"/>
      <c r="D38" s="5"/>
      <c r="E38" s="5"/>
      <c r="F38" s="5"/>
      <c r="G38" s="5"/>
      <c r="H38" s="5"/>
      <c r="I38" s="5"/>
      <c r="J38" s="5"/>
      <c r="K38" s="5"/>
    </row>
    <row r="39" spans="3:11">
      <c r="C39" s="5"/>
      <c r="D39" s="5"/>
      <c r="E39" s="5"/>
      <c r="F39" s="5"/>
      <c r="G39" s="5"/>
      <c r="H39" s="5"/>
      <c r="I39" s="5"/>
      <c r="J39" s="5"/>
      <c r="K39" s="5"/>
    </row>
    <row r="40" spans="3:11">
      <c r="C40" s="5"/>
      <c r="D40" s="5"/>
      <c r="E40" s="5"/>
      <c r="F40" s="5"/>
      <c r="G40" s="5"/>
      <c r="H40" s="5"/>
      <c r="I40" s="5"/>
      <c r="J40" s="5"/>
      <c r="K40" s="5"/>
    </row>
    <row r="41" spans="3:11">
      <c r="C41" s="5"/>
      <c r="D41" s="5"/>
      <c r="E41" s="5"/>
      <c r="F41" s="5"/>
      <c r="G41" s="5"/>
      <c r="H41" s="5"/>
      <c r="I41" s="5"/>
      <c r="J41" s="5"/>
      <c r="K41" s="5"/>
    </row>
    <row r="42" spans="3:11">
      <c r="C42" s="5"/>
      <c r="D42" s="5"/>
      <c r="E42" s="5"/>
      <c r="F42" s="5"/>
      <c r="G42" s="5"/>
      <c r="H42" s="5"/>
      <c r="I42" s="5"/>
      <c r="J42" s="5"/>
      <c r="K42" s="5"/>
    </row>
    <row r="43" spans="3:11">
      <c r="C43" s="5"/>
      <c r="D43" s="5"/>
      <c r="E43" s="5"/>
      <c r="F43" s="5"/>
      <c r="G43" s="5"/>
      <c r="H43" s="5"/>
      <c r="I43" s="5"/>
      <c r="J43" s="5"/>
      <c r="K43" s="5"/>
    </row>
    <row r="44" spans="3:11">
      <c r="C44" s="5"/>
      <c r="D44" s="5"/>
      <c r="E44" s="5"/>
      <c r="F44" s="5"/>
      <c r="G44" s="5"/>
      <c r="H44" s="5"/>
      <c r="I44" s="5"/>
      <c r="J44" s="5"/>
      <c r="K44" s="5"/>
    </row>
    <row r="45" spans="3:11">
      <c r="C45" s="5"/>
      <c r="D45" s="5"/>
      <c r="E45" s="5"/>
      <c r="F45" s="5"/>
      <c r="G45" s="5"/>
      <c r="H45" s="5"/>
      <c r="I45" s="5"/>
      <c r="J45" s="5"/>
      <c r="K45" s="5"/>
    </row>
    <row r="46" spans="3:11">
      <c r="C46" s="5"/>
      <c r="D46" s="5"/>
      <c r="E46" s="5"/>
      <c r="F46" s="5"/>
      <c r="G46" s="5"/>
      <c r="H46" s="5"/>
      <c r="I46" s="5"/>
      <c r="J46" s="5"/>
      <c r="K46" s="5"/>
    </row>
    <row r="47" spans="3:11">
      <c r="C47" s="5"/>
      <c r="D47" s="5"/>
      <c r="E47" s="5"/>
      <c r="F47" s="5"/>
      <c r="G47" s="5"/>
      <c r="H47" s="5"/>
      <c r="I47" s="5"/>
      <c r="J47" s="5"/>
      <c r="K47" s="5"/>
    </row>
    <row r="48" spans="3:11">
      <c r="C48" s="5"/>
      <c r="D48" s="5"/>
      <c r="E48" s="5"/>
      <c r="F48" s="5"/>
      <c r="G48" s="5"/>
      <c r="H48" s="5"/>
      <c r="I48" s="5"/>
      <c r="J48" s="5"/>
      <c r="K48" s="5"/>
    </row>
    <row r="49" spans="3:11">
      <c r="C49" s="5"/>
      <c r="D49" s="5"/>
      <c r="E49" s="5"/>
      <c r="F49" s="5"/>
      <c r="G49" s="5"/>
      <c r="H49" s="5"/>
      <c r="I49" s="5"/>
      <c r="J49" s="5"/>
      <c r="K49" s="5"/>
    </row>
    <row r="50" spans="3:11">
      <c r="C50" s="5"/>
      <c r="D50" s="5"/>
      <c r="E50" s="5"/>
      <c r="F50" s="5"/>
      <c r="G50" s="5"/>
      <c r="H50" s="5"/>
      <c r="I50" s="5"/>
      <c r="J50" s="5"/>
      <c r="K50" s="5"/>
    </row>
    <row r="52" spans="2:3">
      <c r="B52" s="6"/>
      <c r="C52" s="7"/>
    </row>
  </sheetData>
  <mergeCells count="1">
    <mergeCell ref="C3:K50"/>
  </mergeCells>
  <pageMargins left="0.7" right="0.7" top="0.75" bottom="0.75" header="0.3" footer="0.3"/>
  <pageSetup paperSize="1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88"/>
  <sheetViews>
    <sheetView workbookViewId="0">
      <selection activeCell="I46" sqref="I46"/>
    </sheetView>
  </sheetViews>
  <sheetFormatPr defaultColWidth="9" defaultRowHeight="15"/>
  <cols>
    <col min="2" max="2" width="15.6666666666667" customWidth="1"/>
    <col min="4" max="4" width="19.6666666666667" customWidth="1"/>
    <col min="5" max="5" width="27.4380952380952" customWidth="1"/>
    <col min="6" max="6" width="35.6666666666667" customWidth="1"/>
    <col min="8" max="8" width="13.4380952380952" customWidth="1"/>
    <col min="9" max="9" width="14.552380952381" customWidth="1"/>
    <col min="10" max="10" width="11" customWidth="1"/>
  </cols>
  <sheetData>
    <row r="3" spans="2:2">
      <c r="B3" s="1" t="s">
        <v>54</v>
      </c>
    </row>
    <row r="4" spans="3:4">
      <c r="C4" t="s">
        <v>55</v>
      </c>
      <c r="D4" t="s">
        <v>56</v>
      </c>
    </row>
    <row r="5" spans="3:4">
      <c r="C5" t="s">
        <v>57</v>
      </c>
      <c r="D5" t="s">
        <v>58</v>
      </c>
    </row>
    <row r="6" spans="3:4">
      <c r="C6" t="s">
        <v>59</v>
      </c>
      <c r="D6" t="s">
        <v>60</v>
      </c>
    </row>
    <row r="7" spans="3:4">
      <c r="C7" t="s">
        <v>61</v>
      </c>
      <c r="D7" t="s">
        <v>62</v>
      </c>
    </row>
    <row r="8" spans="3:4">
      <c r="C8" t="s">
        <v>63</v>
      </c>
      <c r="D8" t="s">
        <v>64</v>
      </c>
    </row>
    <row r="9" spans="3:4">
      <c r="C9" t="s">
        <v>65</v>
      </c>
      <c r="D9" t="s">
        <v>66</v>
      </c>
    </row>
    <row r="10" spans="3:4">
      <c r="C10" t="s">
        <v>67</v>
      </c>
      <c r="D10" t="s">
        <v>68</v>
      </c>
    </row>
    <row r="13" spans="2:2">
      <c r="B13" s="1" t="s">
        <v>69</v>
      </c>
    </row>
    <row r="14" spans="3:4">
      <c r="C14" s="2" t="s">
        <v>6</v>
      </c>
      <c r="D14" s="2" t="s">
        <v>7</v>
      </c>
    </row>
    <row r="15" spans="3:4">
      <c r="C15" s="2" t="s">
        <v>8</v>
      </c>
      <c r="D15" s="2" t="s">
        <v>9</v>
      </c>
    </row>
    <row r="16" spans="3:4">
      <c r="C16" s="2" t="s">
        <v>10</v>
      </c>
      <c r="D16" s="2" t="s">
        <v>11</v>
      </c>
    </row>
    <row r="17" spans="3:4">
      <c r="C17" s="2" t="s">
        <v>12</v>
      </c>
      <c r="D17" s="2" t="s">
        <v>13</v>
      </c>
    </row>
    <row r="18" spans="3:4">
      <c r="C18" s="2" t="s">
        <v>14</v>
      </c>
      <c r="D18" s="2" t="s">
        <v>15</v>
      </c>
    </row>
    <row r="19" spans="3:4">
      <c r="C19" s="2" t="s">
        <v>16</v>
      </c>
      <c r="D19" s="2" t="s">
        <v>17</v>
      </c>
    </row>
    <row r="20" spans="3:4">
      <c r="C20" s="2" t="s">
        <v>18</v>
      </c>
      <c r="D20" s="2" t="s">
        <v>19</v>
      </c>
    </row>
    <row r="21" spans="3:4">
      <c r="C21" s="2" t="s">
        <v>20</v>
      </c>
      <c r="D21" s="2" t="s">
        <v>21</v>
      </c>
    </row>
    <row r="22" spans="3:4">
      <c r="C22" s="2" t="s">
        <v>22</v>
      </c>
      <c r="D22" s="2" t="s">
        <v>23</v>
      </c>
    </row>
    <row r="23" spans="3:4">
      <c r="C23" s="2" t="s">
        <v>24</v>
      </c>
      <c r="D23" s="2" t="s">
        <v>25</v>
      </c>
    </row>
    <row r="24" spans="3:4">
      <c r="C24" s="2" t="s">
        <v>26</v>
      </c>
      <c r="D24" s="2" t="s">
        <v>27</v>
      </c>
    </row>
    <row r="25" spans="3:4">
      <c r="C25" s="2" t="s">
        <v>28</v>
      </c>
      <c r="D25" s="2" t="s">
        <v>29</v>
      </c>
    </row>
    <row r="26" spans="3:4">
      <c r="C26" s="2" t="s">
        <v>30</v>
      </c>
      <c r="D26" s="2" t="s">
        <v>31</v>
      </c>
    </row>
    <row r="27" spans="3:4">
      <c r="C27" s="2" t="s">
        <v>32</v>
      </c>
      <c r="D27" s="2" t="s">
        <v>33</v>
      </c>
    </row>
    <row r="29" spans="2:2">
      <c r="B29" s="1" t="s">
        <v>70</v>
      </c>
    </row>
    <row r="30" spans="3:10">
      <c r="C30" s="2" t="s">
        <v>71</v>
      </c>
      <c r="D30" s="2" t="s">
        <v>72</v>
      </c>
      <c r="E30" t="s">
        <v>73</v>
      </c>
      <c r="F30" t="s">
        <v>74</v>
      </c>
      <c r="G30" t="s">
        <v>75</v>
      </c>
      <c r="H30" t="s">
        <v>76</v>
      </c>
      <c r="I30" t="s">
        <v>55</v>
      </c>
      <c r="J30" t="s">
        <v>6</v>
      </c>
    </row>
    <row r="31" spans="3:10">
      <c r="C31" s="2" t="s">
        <v>77</v>
      </c>
      <c r="D31" s="2" t="s">
        <v>78</v>
      </c>
      <c r="E31" t="s">
        <v>79</v>
      </c>
      <c r="F31" t="s">
        <v>80</v>
      </c>
      <c r="G31">
        <v>450000</v>
      </c>
      <c r="H31" t="s">
        <v>81</v>
      </c>
      <c r="I31" t="s">
        <v>57</v>
      </c>
      <c r="J31" t="s">
        <v>14</v>
      </c>
    </row>
    <row r="32" spans="3:10">
      <c r="C32" s="2" t="s">
        <v>82</v>
      </c>
      <c r="D32" s="2" t="s">
        <v>83</v>
      </c>
      <c r="E32" t="s">
        <v>84</v>
      </c>
      <c r="F32" t="s">
        <v>85</v>
      </c>
      <c r="G32">
        <v>550000</v>
      </c>
      <c r="H32" t="s">
        <v>86</v>
      </c>
      <c r="I32" t="s">
        <v>57</v>
      </c>
      <c r="J32" t="s">
        <v>20</v>
      </c>
    </row>
    <row r="33" spans="3:10">
      <c r="C33" s="2" t="s">
        <v>87</v>
      </c>
      <c r="D33" s="2" t="s">
        <v>88</v>
      </c>
      <c r="E33" t="s">
        <v>89</v>
      </c>
      <c r="F33" t="s">
        <v>90</v>
      </c>
      <c r="G33">
        <v>350000</v>
      </c>
      <c r="H33" t="s">
        <v>91</v>
      </c>
      <c r="I33" t="s">
        <v>59</v>
      </c>
      <c r="J33" t="s">
        <v>16</v>
      </c>
    </row>
    <row r="34" spans="3:10">
      <c r="C34" s="2" t="s">
        <v>92</v>
      </c>
      <c r="D34" t="s">
        <v>93</v>
      </c>
      <c r="E34" t="s">
        <v>94</v>
      </c>
      <c r="F34" t="s">
        <v>95</v>
      </c>
      <c r="G34">
        <v>350000</v>
      </c>
      <c r="H34" t="s">
        <v>96</v>
      </c>
      <c r="I34" t="s">
        <v>59</v>
      </c>
      <c r="J34" t="s">
        <v>12</v>
      </c>
    </row>
    <row r="35" spans="3:10">
      <c r="C35" s="2" t="s">
        <v>97</v>
      </c>
      <c r="D35" t="s">
        <v>98</v>
      </c>
      <c r="E35" t="s">
        <v>99</v>
      </c>
      <c r="F35" t="s">
        <v>100</v>
      </c>
      <c r="G35">
        <v>520000</v>
      </c>
      <c r="H35" t="s">
        <v>101</v>
      </c>
      <c r="I35" t="s">
        <v>61</v>
      </c>
      <c r="J35" t="s">
        <v>10</v>
      </c>
    </row>
    <row r="36" spans="3:10">
      <c r="C36" s="2" t="s">
        <v>102</v>
      </c>
      <c r="D36" t="s">
        <v>103</v>
      </c>
      <c r="E36" t="s">
        <v>104</v>
      </c>
      <c r="F36" t="s">
        <v>105</v>
      </c>
      <c r="G36">
        <v>850000</v>
      </c>
      <c r="H36" t="s">
        <v>106</v>
      </c>
      <c r="I36" t="s">
        <v>61</v>
      </c>
      <c r="J36" t="s">
        <v>22</v>
      </c>
    </row>
    <row r="37" spans="3:10">
      <c r="C37" s="2" t="s">
        <v>107</v>
      </c>
      <c r="D37" t="s">
        <v>108</v>
      </c>
      <c r="E37" t="s">
        <v>109</v>
      </c>
      <c r="F37" t="s">
        <v>110</v>
      </c>
      <c r="G37">
        <v>950000</v>
      </c>
      <c r="H37" t="s">
        <v>111</v>
      </c>
      <c r="I37" t="s">
        <v>63</v>
      </c>
      <c r="J37" t="s">
        <v>18</v>
      </c>
    </row>
    <row r="38" spans="3:10">
      <c r="C38" s="2" t="s">
        <v>112</v>
      </c>
      <c r="D38" t="s">
        <v>113</v>
      </c>
      <c r="E38" t="s">
        <v>114</v>
      </c>
      <c r="F38" t="s">
        <v>115</v>
      </c>
      <c r="G38">
        <v>1000000</v>
      </c>
      <c r="H38" t="s">
        <v>116</v>
      </c>
      <c r="I38" t="s">
        <v>63</v>
      </c>
      <c r="J38" t="s">
        <v>8</v>
      </c>
    </row>
    <row r="39" spans="3:10">
      <c r="C39" s="2" t="s">
        <v>117</v>
      </c>
      <c r="D39" t="s">
        <v>118</v>
      </c>
      <c r="E39" t="s">
        <v>119</v>
      </c>
      <c r="F39" t="s">
        <v>120</v>
      </c>
      <c r="G39">
        <v>670000</v>
      </c>
      <c r="H39" t="s">
        <v>121</v>
      </c>
      <c r="I39" t="s">
        <v>65</v>
      </c>
      <c r="J39" t="s">
        <v>24</v>
      </c>
    </row>
    <row r="40" spans="3:10">
      <c r="C40" s="2" t="s">
        <v>122</v>
      </c>
      <c r="D40" t="s">
        <v>123</v>
      </c>
      <c r="E40" t="s">
        <v>124</v>
      </c>
      <c r="F40" t="s">
        <v>125</v>
      </c>
      <c r="G40">
        <v>700000</v>
      </c>
      <c r="H40" t="s">
        <v>126</v>
      </c>
      <c r="I40" t="s">
        <v>65</v>
      </c>
      <c r="J40" t="s">
        <v>26</v>
      </c>
    </row>
    <row r="41" spans="3:10">
      <c r="C41" s="2" t="s">
        <v>127</v>
      </c>
      <c r="D41" t="s">
        <v>128</v>
      </c>
      <c r="E41" t="s">
        <v>129</v>
      </c>
      <c r="F41" t="s">
        <v>130</v>
      </c>
      <c r="G41">
        <v>500000</v>
      </c>
      <c r="H41" t="s">
        <v>131</v>
      </c>
      <c r="I41" t="s">
        <v>67</v>
      </c>
      <c r="J41" t="s">
        <v>16</v>
      </c>
    </row>
    <row r="42" spans="3:10">
      <c r="C42" s="2" t="s">
        <v>132</v>
      </c>
      <c r="D42" t="s">
        <v>133</v>
      </c>
      <c r="E42" t="s">
        <v>134</v>
      </c>
      <c r="F42" t="s">
        <v>135</v>
      </c>
      <c r="G42">
        <v>400000</v>
      </c>
      <c r="H42" t="s">
        <v>136</v>
      </c>
      <c r="I42" t="s">
        <v>67</v>
      </c>
      <c r="J42" t="s">
        <v>18</v>
      </c>
    </row>
    <row r="44" spans="2:2">
      <c r="B44" s="1" t="s">
        <v>137</v>
      </c>
    </row>
    <row r="45" spans="3:10">
      <c r="C45" s="2" t="s">
        <v>138</v>
      </c>
      <c r="D45" t="s">
        <v>139</v>
      </c>
      <c r="E45" t="s">
        <v>140</v>
      </c>
      <c r="F45" t="s">
        <v>141</v>
      </c>
      <c r="G45" t="s">
        <v>142</v>
      </c>
      <c r="H45" t="s">
        <v>143</v>
      </c>
      <c r="I45" t="s">
        <v>144</v>
      </c>
      <c r="J45" t="s">
        <v>145</v>
      </c>
    </row>
    <row r="46" spans="3:10">
      <c r="C46" s="2" t="s">
        <v>146</v>
      </c>
      <c r="D46" s="3">
        <f ca="1">RANDBETWEEN(DATE(2020,6,15),DATE(2020,6,20))</f>
        <v>44000</v>
      </c>
      <c r="E46" s="3">
        <f ca="1">RANDBETWEEN(DATE(2020,6,20),DATE(2020,6,30))</f>
        <v>44006</v>
      </c>
      <c r="F46" t="str">
        <f ca="1" t="shared" ref="F46:F65" si="0">RANDBETWEEN(1,200)&amp;" "&amp;VLOOKUP(RANDBETWEEN(1,5),DIADIEM,2)</f>
        <v>156 Ba Tháng Hai</v>
      </c>
      <c r="G46" t="str">
        <f ca="1" t="shared" ref="G46:G65" si="1">VLOOKUP(RANDBETWEEN(1,5),HOKH,2)</f>
        <v>Nguyễn</v>
      </c>
      <c r="H46" t="str">
        <f ca="1" t="shared" ref="H46:H65" si="2">VLOOKUP(RANDBETWEEN(1,5),TENKH,2)</f>
        <v>Hiếu Nhân</v>
      </c>
      <c r="I46" t="str">
        <f ca="1" t="shared" ref="I46:I65" si="3">VLOOKUP(RANDBETWEEN(1,2),GHICHU,2)</f>
        <v>Chưa thanh toán</v>
      </c>
      <c r="J46" t="b">
        <v>0</v>
      </c>
    </row>
    <row r="47" spans="3:16">
      <c r="C47" s="2" t="s">
        <v>147</v>
      </c>
      <c r="D47" s="3">
        <f ca="1" t="shared" ref="D47:D65" si="4">RANDBETWEEN(DATE(2020,6,15),DATE(2020,6,20))</f>
        <v>44001</v>
      </c>
      <c r="E47" s="3">
        <f ca="1" t="shared" ref="E47:E65" si="5">RANDBETWEEN(DATE(2020,6,20),DATE(2020,6,30))</f>
        <v>44006</v>
      </c>
      <c r="F47" t="str">
        <f ca="1" t="shared" si="0"/>
        <v>194 Ba Tháng Hai</v>
      </c>
      <c r="G47" t="str">
        <f ca="1" t="shared" si="1"/>
        <v>Vũ</v>
      </c>
      <c r="H47" t="str">
        <f ca="1" t="shared" si="2"/>
        <v>Hoàng Phúc</v>
      </c>
      <c r="I47" t="str">
        <f ca="1" t="shared" si="3"/>
        <v>Đã thanh toán</v>
      </c>
      <c r="J47" t="b">
        <v>0</v>
      </c>
      <c r="O47">
        <v>1</v>
      </c>
      <c r="P47" t="s">
        <v>148</v>
      </c>
    </row>
    <row r="48" spans="3:16">
      <c r="C48" s="2" t="s">
        <v>149</v>
      </c>
      <c r="D48" s="3">
        <f ca="1" t="shared" si="4"/>
        <v>44001</v>
      </c>
      <c r="E48" s="3">
        <f ca="1" t="shared" si="5"/>
        <v>44002</v>
      </c>
      <c r="F48" t="str">
        <f ca="1" t="shared" si="0"/>
        <v>195 Ba Tháng Hai</v>
      </c>
      <c r="G48" t="str">
        <f ca="1" t="shared" si="1"/>
        <v>Phạm</v>
      </c>
      <c r="H48" t="str">
        <f ca="1" t="shared" si="2"/>
        <v>Hiếu Nhân</v>
      </c>
      <c r="I48" t="str">
        <f ca="1" t="shared" si="3"/>
        <v>Chưa thanh toán</v>
      </c>
      <c r="J48" t="b">
        <v>0</v>
      </c>
      <c r="O48">
        <v>2</v>
      </c>
      <c r="P48" t="s">
        <v>150</v>
      </c>
    </row>
    <row r="49" spans="3:16">
      <c r="C49" s="2" t="s">
        <v>151</v>
      </c>
      <c r="D49" s="3">
        <f ca="1" t="shared" si="4"/>
        <v>43998</v>
      </c>
      <c r="E49" s="3">
        <f ca="1" t="shared" si="5"/>
        <v>44002</v>
      </c>
      <c r="F49" t="str">
        <f ca="1" t="shared" si="0"/>
        <v>44 Lý Thường Kiệt</v>
      </c>
      <c r="G49" t="str">
        <f ca="1" t="shared" si="1"/>
        <v>Vũ</v>
      </c>
      <c r="H49" t="str">
        <f ca="1" t="shared" si="2"/>
        <v>Thái Vũ</v>
      </c>
      <c r="I49" t="str">
        <f ca="1" t="shared" si="3"/>
        <v>Chưa thanh toán</v>
      </c>
      <c r="J49" t="b">
        <v>0</v>
      </c>
      <c r="O49">
        <v>3</v>
      </c>
      <c r="P49" t="s">
        <v>152</v>
      </c>
    </row>
    <row r="50" spans="3:16">
      <c r="C50" s="2" t="s">
        <v>153</v>
      </c>
      <c r="D50" s="3">
        <f ca="1" t="shared" si="4"/>
        <v>43997</v>
      </c>
      <c r="E50" s="3">
        <f ca="1" t="shared" si="5"/>
        <v>44004</v>
      </c>
      <c r="F50" t="str">
        <f ca="1" t="shared" si="0"/>
        <v>155 Ba Tháng Hai</v>
      </c>
      <c r="G50" t="str">
        <f ca="1" t="shared" si="1"/>
        <v>Phạm</v>
      </c>
      <c r="H50" t="str">
        <f ca="1" t="shared" si="2"/>
        <v>Hải Dương</v>
      </c>
      <c r="I50" t="str">
        <f ca="1" t="shared" si="3"/>
        <v>Đã thanh toán</v>
      </c>
      <c r="J50" t="b">
        <v>1</v>
      </c>
      <c r="O50">
        <v>4</v>
      </c>
      <c r="P50" t="s">
        <v>154</v>
      </c>
    </row>
    <row r="51" spans="3:16">
      <c r="C51" s="2" t="s">
        <v>155</v>
      </c>
      <c r="D51" s="3">
        <f ca="1" t="shared" si="4"/>
        <v>44000</v>
      </c>
      <c r="E51" s="3">
        <f ca="1" t="shared" si="5"/>
        <v>44009</v>
      </c>
      <c r="F51" t="str">
        <f ca="1" t="shared" si="0"/>
        <v>69 Cao Thắng</v>
      </c>
      <c r="G51" t="str">
        <f ca="1" t="shared" si="1"/>
        <v>Vũ</v>
      </c>
      <c r="H51" t="str">
        <f ca="1" t="shared" si="2"/>
        <v>Hiếu Nhân</v>
      </c>
      <c r="I51" t="str">
        <f ca="1" t="shared" si="3"/>
        <v>Đã thanh toán</v>
      </c>
      <c r="J51" t="b">
        <v>1</v>
      </c>
      <c r="O51">
        <v>5</v>
      </c>
      <c r="P51" t="s">
        <v>156</v>
      </c>
    </row>
    <row r="52" spans="3:10">
      <c r="C52" s="2" t="s">
        <v>157</v>
      </c>
      <c r="D52" s="3">
        <f ca="1" t="shared" si="4"/>
        <v>43997</v>
      </c>
      <c r="E52" s="3">
        <f ca="1" t="shared" si="5"/>
        <v>44007</v>
      </c>
      <c r="F52" t="str">
        <f ca="1" t="shared" si="0"/>
        <v>180 Tô Hiến Thành</v>
      </c>
      <c r="G52" t="str">
        <f ca="1" t="shared" si="1"/>
        <v>Nguyễn</v>
      </c>
      <c r="H52" t="str">
        <f ca="1" t="shared" si="2"/>
        <v>Minh Nhựt</v>
      </c>
      <c r="I52" t="str">
        <f ca="1" t="shared" si="3"/>
        <v>Đã thanh toán</v>
      </c>
      <c r="J52" t="b">
        <v>0</v>
      </c>
    </row>
    <row r="53" spans="3:10">
      <c r="C53" s="2" t="s">
        <v>158</v>
      </c>
      <c r="D53" s="3">
        <f ca="1" t="shared" si="4"/>
        <v>43999</v>
      </c>
      <c r="E53" s="3">
        <f ca="1" t="shared" si="5"/>
        <v>44011</v>
      </c>
      <c r="F53" t="str">
        <f ca="1" t="shared" si="0"/>
        <v>6 Tô Hiến Thành</v>
      </c>
      <c r="G53" t="str">
        <f ca="1" t="shared" si="1"/>
        <v>Nguyễn</v>
      </c>
      <c r="H53" t="str">
        <f ca="1" t="shared" si="2"/>
        <v>Hoàng Phúc</v>
      </c>
      <c r="I53" t="str">
        <f ca="1" t="shared" si="3"/>
        <v>Đã thanh toán</v>
      </c>
      <c r="J53" t="b">
        <v>0</v>
      </c>
    </row>
    <row r="54" spans="3:16">
      <c r="C54" s="2" t="s">
        <v>159</v>
      </c>
      <c r="D54" s="3">
        <f ca="1" t="shared" si="4"/>
        <v>43999</v>
      </c>
      <c r="E54" s="3">
        <f ca="1" t="shared" si="5"/>
        <v>44012</v>
      </c>
      <c r="F54" t="str">
        <f ca="1" t="shared" si="0"/>
        <v>68 Cao Thắng</v>
      </c>
      <c r="G54" t="str">
        <f ca="1" t="shared" si="1"/>
        <v>Nguyễn</v>
      </c>
      <c r="H54" t="str">
        <f ca="1" t="shared" si="2"/>
        <v>Hiếu Nhân</v>
      </c>
      <c r="I54" t="str">
        <f ca="1" t="shared" si="3"/>
        <v>Đã thanh toán</v>
      </c>
      <c r="J54" t="b">
        <v>1</v>
      </c>
      <c r="O54">
        <v>1</v>
      </c>
      <c r="P54" t="s">
        <v>160</v>
      </c>
    </row>
    <row r="55" spans="3:16">
      <c r="C55" s="2" t="s">
        <v>161</v>
      </c>
      <c r="D55" s="3">
        <f ca="1" t="shared" si="4"/>
        <v>43998</v>
      </c>
      <c r="E55" s="3">
        <f ca="1" t="shared" si="5"/>
        <v>44004</v>
      </c>
      <c r="F55" t="str">
        <f ca="1" t="shared" si="0"/>
        <v>54 Tô Hiến Thành</v>
      </c>
      <c r="G55" t="str">
        <f ca="1" t="shared" si="1"/>
        <v>Lương</v>
      </c>
      <c r="H55" t="str">
        <f ca="1" t="shared" si="2"/>
        <v>Thái Vũ</v>
      </c>
      <c r="I55" t="str">
        <f ca="1" t="shared" si="3"/>
        <v>Đã thanh toán</v>
      </c>
      <c r="J55" t="b">
        <v>1</v>
      </c>
      <c r="O55">
        <v>2</v>
      </c>
      <c r="P55" t="s">
        <v>162</v>
      </c>
    </row>
    <row r="56" spans="3:16">
      <c r="C56" s="2" t="s">
        <v>163</v>
      </c>
      <c r="D56" s="3">
        <f ca="1" t="shared" si="4"/>
        <v>43998</v>
      </c>
      <c r="E56" s="3">
        <f ca="1" t="shared" si="5"/>
        <v>44010</v>
      </c>
      <c r="F56" t="str">
        <f ca="1" t="shared" si="0"/>
        <v>114 Lý Thường Kiệt</v>
      </c>
      <c r="G56" t="str">
        <f ca="1" t="shared" si="1"/>
        <v>Vũ</v>
      </c>
      <c r="H56" t="str">
        <f ca="1" t="shared" si="2"/>
        <v>Minh Nhựt</v>
      </c>
      <c r="I56" t="str">
        <f ca="1" t="shared" si="3"/>
        <v>Đã thanh toán</v>
      </c>
      <c r="J56" t="b">
        <v>0</v>
      </c>
      <c r="O56">
        <v>3</v>
      </c>
      <c r="P56" t="s">
        <v>164</v>
      </c>
    </row>
    <row r="57" spans="3:16">
      <c r="C57" s="2" t="s">
        <v>165</v>
      </c>
      <c r="D57" s="3">
        <f ca="1" t="shared" si="4"/>
        <v>44001</v>
      </c>
      <c r="E57" s="3">
        <f ca="1" t="shared" si="5"/>
        <v>44012</v>
      </c>
      <c r="F57" t="str">
        <f ca="1" t="shared" si="0"/>
        <v>169 Lý Thường Kiệt</v>
      </c>
      <c r="G57" t="str">
        <f ca="1" t="shared" si="1"/>
        <v>Phạm</v>
      </c>
      <c r="H57" t="str">
        <f ca="1" t="shared" si="2"/>
        <v>Hoàng Phúc</v>
      </c>
      <c r="I57" t="str">
        <f ca="1" t="shared" si="3"/>
        <v>Chưa thanh toán</v>
      </c>
      <c r="J57" t="b">
        <v>0</v>
      </c>
      <c r="O57">
        <v>4</v>
      </c>
      <c r="P57" t="s">
        <v>166</v>
      </c>
    </row>
    <row r="58" spans="3:16">
      <c r="C58" s="2" t="s">
        <v>167</v>
      </c>
      <c r="D58" s="3">
        <f ca="1" t="shared" si="4"/>
        <v>43998</v>
      </c>
      <c r="E58" s="3">
        <f ca="1" t="shared" si="5"/>
        <v>44012</v>
      </c>
      <c r="F58" t="str">
        <f ca="1" t="shared" si="0"/>
        <v>39 Sư Vạn Hạnh</v>
      </c>
      <c r="G58" t="str">
        <f ca="1" t="shared" si="1"/>
        <v>Trần</v>
      </c>
      <c r="H58" t="str">
        <f ca="1" t="shared" si="2"/>
        <v>Thái Vũ</v>
      </c>
      <c r="I58" t="str">
        <f ca="1" t="shared" si="3"/>
        <v>Chưa thanh toán</v>
      </c>
      <c r="J58" t="b">
        <v>1</v>
      </c>
      <c r="O58">
        <v>5</v>
      </c>
      <c r="P58" t="s">
        <v>168</v>
      </c>
    </row>
    <row r="59" spans="3:10">
      <c r="C59" s="2" t="s">
        <v>169</v>
      </c>
      <c r="D59" s="3">
        <f ca="1" t="shared" si="4"/>
        <v>43999</v>
      </c>
      <c r="E59" s="3">
        <f ca="1" t="shared" si="5"/>
        <v>44003</v>
      </c>
      <c r="F59" t="str">
        <f ca="1" t="shared" si="0"/>
        <v>149 Cao Thắng</v>
      </c>
      <c r="G59" t="str">
        <f ca="1" t="shared" si="1"/>
        <v>Nguyễn</v>
      </c>
      <c r="H59" t="str">
        <f ca="1" t="shared" si="2"/>
        <v>Thái Vũ</v>
      </c>
      <c r="I59" t="str">
        <f ca="1" t="shared" si="3"/>
        <v>Đã thanh toán</v>
      </c>
      <c r="J59" t="b">
        <v>0</v>
      </c>
    </row>
    <row r="60" spans="3:16">
      <c r="C60" s="2" t="s">
        <v>170</v>
      </c>
      <c r="D60" s="3">
        <f ca="1" t="shared" si="4"/>
        <v>44002</v>
      </c>
      <c r="E60" s="3">
        <f ca="1" t="shared" si="5"/>
        <v>44004</v>
      </c>
      <c r="F60" t="str">
        <f ca="1" t="shared" si="0"/>
        <v>83 Sư Vạn Hạnh</v>
      </c>
      <c r="G60" t="str">
        <f ca="1" t="shared" si="1"/>
        <v>Phạm</v>
      </c>
      <c r="H60" t="str">
        <f ca="1" t="shared" si="2"/>
        <v>Hoàng Phúc</v>
      </c>
      <c r="I60" t="str">
        <f ca="1" t="shared" si="3"/>
        <v>Chưa thanh toán</v>
      </c>
      <c r="J60" t="b">
        <v>1</v>
      </c>
      <c r="O60">
        <v>1</v>
      </c>
      <c r="P60" t="s">
        <v>171</v>
      </c>
    </row>
    <row r="61" spans="3:16">
      <c r="C61" s="2" t="s">
        <v>172</v>
      </c>
      <c r="D61" s="3">
        <f ca="1" t="shared" si="4"/>
        <v>43998</v>
      </c>
      <c r="E61" s="3">
        <f ca="1" t="shared" si="5"/>
        <v>44007</v>
      </c>
      <c r="F61" t="str">
        <f ca="1" t="shared" si="0"/>
        <v>145 Tô Hiến Thành</v>
      </c>
      <c r="G61" t="str">
        <f ca="1" t="shared" si="1"/>
        <v>Vũ</v>
      </c>
      <c r="H61" t="str">
        <f ca="1" t="shared" si="2"/>
        <v>Hiếu Nhân</v>
      </c>
      <c r="I61" t="str">
        <f ca="1" t="shared" si="3"/>
        <v>Đã thanh toán</v>
      </c>
      <c r="J61" t="b">
        <v>0</v>
      </c>
      <c r="O61">
        <v>2</v>
      </c>
      <c r="P61" t="s">
        <v>173</v>
      </c>
    </row>
    <row r="62" spans="3:16">
      <c r="C62" s="2" t="s">
        <v>174</v>
      </c>
      <c r="D62" s="3">
        <f ca="1" t="shared" si="4"/>
        <v>44002</v>
      </c>
      <c r="E62" s="3">
        <f ca="1" t="shared" si="5"/>
        <v>44002</v>
      </c>
      <c r="F62" t="str">
        <f ca="1" t="shared" si="0"/>
        <v>36 Ba Tháng Hai</v>
      </c>
      <c r="G62" t="str">
        <f ca="1" t="shared" si="1"/>
        <v>Phạm</v>
      </c>
      <c r="H62" t="str">
        <f ca="1" t="shared" si="2"/>
        <v>Hoàng Phúc</v>
      </c>
      <c r="I62" t="str">
        <f ca="1" t="shared" si="3"/>
        <v>Đã thanh toán</v>
      </c>
      <c r="J62" t="b">
        <v>0</v>
      </c>
      <c r="O62">
        <v>3</v>
      </c>
      <c r="P62" t="s">
        <v>175</v>
      </c>
    </row>
    <row r="63" spans="3:16">
      <c r="C63" s="2" t="s">
        <v>176</v>
      </c>
      <c r="D63" s="3">
        <f ca="1" t="shared" si="4"/>
        <v>43998</v>
      </c>
      <c r="E63" s="3">
        <f ca="1" t="shared" si="5"/>
        <v>44008</v>
      </c>
      <c r="F63" t="str">
        <f ca="1" t="shared" si="0"/>
        <v>17 Lý Thường Kiệt</v>
      </c>
      <c r="G63" t="str">
        <f ca="1" t="shared" si="1"/>
        <v>Nguyễn</v>
      </c>
      <c r="H63" t="str">
        <f ca="1" t="shared" si="2"/>
        <v>Hải Dương</v>
      </c>
      <c r="I63" t="str">
        <f ca="1" t="shared" si="3"/>
        <v>Chưa thanh toán</v>
      </c>
      <c r="J63" t="b">
        <v>0</v>
      </c>
      <c r="O63">
        <v>4</v>
      </c>
      <c r="P63" t="s">
        <v>177</v>
      </c>
    </row>
    <row r="64" spans="3:16">
      <c r="C64" s="2" t="s">
        <v>178</v>
      </c>
      <c r="D64" s="3">
        <f ca="1" t="shared" si="4"/>
        <v>44000</v>
      </c>
      <c r="E64" s="3">
        <f ca="1" t="shared" si="5"/>
        <v>44004</v>
      </c>
      <c r="F64" t="str">
        <f ca="1" t="shared" si="0"/>
        <v>169 Cao Thắng</v>
      </c>
      <c r="G64" t="str">
        <f ca="1" t="shared" si="1"/>
        <v>Phạm</v>
      </c>
      <c r="H64" t="str">
        <f ca="1" t="shared" si="2"/>
        <v>Hiếu Nhân</v>
      </c>
      <c r="I64" t="str">
        <f ca="1" t="shared" si="3"/>
        <v>Đã thanh toán</v>
      </c>
      <c r="J64" t="b">
        <v>1</v>
      </c>
      <c r="O64">
        <v>5</v>
      </c>
      <c r="P64" t="s">
        <v>179</v>
      </c>
    </row>
    <row r="65" spans="3:10">
      <c r="C65" s="2" t="s">
        <v>180</v>
      </c>
      <c r="D65" s="3">
        <f ca="1" t="shared" si="4"/>
        <v>43999</v>
      </c>
      <c r="E65" s="3">
        <f ca="1" t="shared" si="5"/>
        <v>44008</v>
      </c>
      <c r="F65" t="str">
        <f ca="1" t="shared" si="0"/>
        <v>139 Tô Hiến Thành</v>
      </c>
      <c r="G65" t="str">
        <f ca="1" t="shared" si="1"/>
        <v>Phạm</v>
      </c>
      <c r="H65" t="str">
        <f ca="1" t="shared" si="2"/>
        <v>Minh Nhựt</v>
      </c>
      <c r="I65" t="str">
        <f ca="1" t="shared" si="3"/>
        <v>Đã thanh toán</v>
      </c>
      <c r="J65" t="b">
        <v>0</v>
      </c>
    </row>
    <row r="66" spans="15:16">
      <c r="O66">
        <v>1</v>
      </c>
      <c r="P66" t="s">
        <v>181</v>
      </c>
    </row>
    <row r="67" spans="2:16">
      <c r="B67" s="1" t="s">
        <v>182</v>
      </c>
      <c r="O67">
        <v>2</v>
      </c>
      <c r="P67" t="s">
        <v>183</v>
      </c>
    </row>
    <row r="68" spans="3:6">
      <c r="C68" s="2" t="s">
        <v>138</v>
      </c>
      <c r="D68" t="s">
        <v>71</v>
      </c>
      <c r="E68" t="s">
        <v>184</v>
      </c>
      <c r="F68" t="s">
        <v>185</v>
      </c>
    </row>
    <row r="69" spans="3:16">
      <c r="C69" s="2" t="s">
        <v>146</v>
      </c>
      <c r="D69" t="str">
        <f ca="1" t="shared" ref="D69:D88" si="6">VLOOKUP(RANDBETWEEN(1,12),MAHOA,2)</f>
        <v>H010</v>
      </c>
      <c r="E69">
        <f ca="1">RANDBETWEEN(1,10)</f>
        <v>3</v>
      </c>
      <c r="F69">
        <f ca="1">RANDBETWEEN(50000,100000)*E69</f>
        <v>176406</v>
      </c>
      <c r="O69">
        <v>1</v>
      </c>
      <c r="P69" t="s">
        <v>186</v>
      </c>
    </row>
    <row r="70" spans="3:16">
      <c r="C70" s="2" t="s">
        <v>147</v>
      </c>
      <c r="D70" t="str">
        <f ca="1" t="shared" si="6"/>
        <v>H002</v>
      </c>
      <c r="E70">
        <f ca="1" t="shared" ref="E70:E88" si="7">RANDBETWEEN(1,10)</f>
        <v>5</v>
      </c>
      <c r="F70">
        <f ca="1" t="shared" ref="F70:F88" si="8">RANDBETWEEN(50000,100000)*E70</f>
        <v>251835</v>
      </c>
      <c r="O70">
        <v>2</v>
      </c>
      <c r="P70" t="s">
        <v>187</v>
      </c>
    </row>
    <row r="71" spans="3:6">
      <c r="C71" s="2" t="s">
        <v>149</v>
      </c>
      <c r="D71" t="str">
        <f ca="1" t="shared" si="6"/>
        <v>H005</v>
      </c>
      <c r="E71">
        <f ca="1" t="shared" si="7"/>
        <v>4</v>
      </c>
      <c r="F71">
        <f ca="1" t="shared" si="8"/>
        <v>264036</v>
      </c>
    </row>
    <row r="72" spans="3:14">
      <c r="C72" s="2" t="s">
        <v>151</v>
      </c>
      <c r="D72" t="str">
        <f ca="1" t="shared" si="6"/>
        <v>H004</v>
      </c>
      <c r="E72">
        <f ca="1" t="shared" si="7"/>
        <v>10</v>
      </c>
      <c r="F72">
        <f ca="1" t="shared" si="8"/>
        <v>819990</v>
      </c>
      <c r="M72">
        <v>1</v>
      </c>
      <c r="N72" s="2" t="s">
        <v>77</v>
      </c>
    </row>
    <row r="73" spans="3:14">
      <c r="C73" s="2" t="s">
        <v>153</v>
      </c>
      <c r="D73" t="str">
        <f ca="1" t="shared" si="6"/>
        <v>H006</v>
      </c>
      <c r="E73">
        <f ca="1" t="shared" si="7"/>
        <v>1</v>
      </c>
      <c r="F73">
        <f ca="1" t="shared" si="8"/>
        <v>79179</v>
      </c>
      <c r="M73">
        <v>2</v>
      </c>
      <c r="N73" s="2" t="s">
        <v>82</v>
      </c>
    </row>
    <row r="74" spans="3:14">
      <c r="C74" s="2" t="s">
        <v>155</v>
      </c>
      <c r="D74" t="str">
        <f ca="1" t="shared" si="6"/>
        <v>H007</v>
      </c>
      <c r="E74">
        <f ca="1" t="shared" si="7"/>
        <v>10</v>
      </c>
      <c r="F74">
        <f ca="1" t="shared" si="8"/>
        <v>943890</v>
      </c>
      <c r="M74">
        <v>3</v>
      </c>
      <c r="N74" s="2" t="s">
        <v>87</v>
      </c>
    </row>
    <row r="75" spans="3:14">
      <c r="C75" s="2" t="s">
        <v>157</v>
      </c>
      <c r="D75" t="str">
        <f ca="1" t="shared" si="6"/>
        <v>H011</v>
      </c>
      <c r="E75">
        <f ca="1" t="shared" si="7"/>
        <v>3</v>
      </c>
      <c r="F75">
        <f ca="1" t="shared" si="8"/>
        <v>298230</v>
      </c>
      <c r="M75">
        <v>4</v>
      </c>
      <c r="N75" s="2" t="s">
        <v>92</v>
      </c>
    </row>
    <row r="76" spans="3:14">
      <c r="C76" s="2" t="s">
        <v>158</v>
      </c>
      <c r="D76" t="str">
        <f ca="1" t="shared" si="6"/>
        <v>H010</v>
      </c>
      <c r="E76">
        <f ca="1" t="shared" si="7"/>
        <v>4</v>
      </c>
      <c r="F76">
        <f ca="1" t="shared" si="8"/>
        <v>336240</v>
      </c>
      <c r="M76">
        <v>5</v>
      </c>
      <c r="N76" s="2" t="s">
        <v>97</v>
      </c>
    </row>
    <row r="77" spans="3:14">
      <c r="C77" s="2" t="s">
        <v>159</v>
      </c>
      <c r="D77" t="str">
        <f ca="1" t="shared" si="6"/>
        <v>H004</v>
      </c>
      <c r="E77">
        <f ca="1" t="shared" si="7"/>
        <v>4</v>
      </c>
      <c r="F77">
        <f ca="1" t="shared" si="8"/>
        <v>352140</v>
      </c>
      <c r="M77">
        <v>6</v>
      </c>
      <c r="N77" s="2" t="s">
        <v>102</v>
      </c>
    </row>
    <row r="78" spans="3:14">
      <c r="C78" s="2" t="s">
        <v>161</v>
      </c>
      <c r="D78" t="str">
        <f ca="1" t="shared" si="6"/>
        <v>H001</v>
      </c>
      <c r="E78">
        <f ca="1" t="shared" si="7"/>
        <v>2</v>
      </c>
      <c r="F78">
        <f ca="1" t="shared" si="8"/>
        <v>151924</v>
      </c>
      <c r="M78">
        <v>7</v>
      </c>
      <c r="N78" s="2" t="s">
        <v>107</v>
      </c>
    </row>
    <row r="79" spans="3:14">
      <c r="C79" s="2" t="s">
        <v>163</v>
      </c>
      <c r="D79" t="str">
        <f ca="1" t="shared" si="6"/>
        <v>H009</v>
      </c>
      <c r="E79">
        <f ca="1" t="shared" si="7"/>
        <v>6</v>
      </c>
      <c r="F79">
        <f ca="1" t="shared" si="8"/>
        <v>342138</v>
      </c>
      <c r="M79">
        <v>8</v>
      </c>
      <c r="N79" s="2" t="s">
        <v>112</v>
      </c>
    </row>
    <row r="80" spans="3:14">
      <c r="C80" s="2" t="s">
        <v>165</v>
      </c>
      <c r="D80" t="str">
        <f ca="1" t="shared" si="6"/>
        <v>H005</v>
      </c>
      <c r="E80">
        <f ca="1" t="shared" si="7"/>
        <v>3</v>
      </c>
      <c r="F80">
        <f ca="1" t="shared" si="8"/>
        <v>243927</v>
      </c>
      <c r="M80">
        <v>9</v>
      </c>
      <c r="N80" s="2" t="s">
        <v>117</v>
      </c>
    </row>
    <row r="81" spans="3:14">
      <c r="C81" s="2" t="s">
        <v>167</v>
      </c>
      <c r="D81" t="str">
        <f ca="1" t="shared" si="6"/>
        <v>H007</v>
      </c>
      <c r="E81">
        <f ca="1" t="shared" si="7"/>
        <v>2</v>
      </c>
      <c r="F81">
        <f ca="1" t="shared" si="8"/>
        <v>163998</v>
      </c>
      <c r="M81">
        <v>10</v>
      </c>
      <c r="N81" s="2" t="s">
        <v>122</v>
      </c>
    </row>
    <row r="82" spans="3:14">
      <c r="C82" s="2" t="s">
        <v>169</v>
      </c>
      <c r="D82" t="str">
        <f ca="1" t="shared" si="6"/>
        <v>H009</v>
      </c>
      <c r="E82">
        <f ca="1" t="shared" si="7"/>
        <v>7</v>
      </c>
      <c r="F82">
        <f ca="1" t="shared" si="8"/>
        <v>531979</v>
      </c>
      <c r="M82">
        <v>11</v>
      </c>
      <c r="N82" s="2" t="s">
        <v>127</v>
      </c>
    </row>
    <row r="83" spans="3:14">
      <c r="C83" s="2" t="s">
        <v>170</v>
      </c>
      <c r="D83" t="str">
        <f ca="1" t="shared" si="6"/>
        <v>H003</v>
      </c>
      <c r="E83">
        <f ca="1" t="shared" si="7"/>
        <v>8</v>
      </c>
      <c r="F83">
        <f ca="1" t="shared" si="8"/>
        <v>415072</v>
      </c>
      <c r="M83">
        <v>12</v>
      </c>
      <c r="N83" s="2" t="s">
        <v>132</v>
      </c>
    </row>
    <row r="84" spans="3:6">
      <c r="C84" s="2" t="s">
        <v>172</v>
      </c>
      <c r="D84" t="str">
        <f ca="1" t="shared" si="6"/>
        <v>H004</v>
      </c>
      <c r="E84">
        <f ca="1" t="shared" si="7"/>
        <v>10</v>
      </c>
      <c r="F84">
        <f ca="1" t="shared" si="8"/>
        <v>761640</v>
      </c>
    </row>
    <row r="85" spans="3:6">
      <c r="C85" s="2" t="s">
        <v>174</v>
      </c>
      <c r="D85" t="str">
        <f ca="1" t="shared" si="6"/>
        <v>H008</v>
      </c>
      <c r="E85">
        <f ca="1" t="shared" si="7"/>
        <v>8</v>
      </c>
      <c r="F85">
        <f ca="1" t="shared" si="8"/>
        <v>676392</v>
      </c>
    </row>
    <row r="86" spans="3:6">
      <c r="C86" s="2" t="s">
        <v>176</v>
      </c>
      <c r="D86" t="str">
        <f ca="1" t="shared" si="6"/>
        <v>H010</v>
      </c>
      <c r="E86">
        <f ca="1" t="shared" si="7"/>
        <v>3</v>
      </c>
      <c r="F86">
        <f ca="1" t="shared" si="8"/>
        <v>253719</v>
      </c>
    </row>
    <row r="87" spans="3:6">
      <c r="C87" s="2" t="s">
        <v>178</v>
      </c>
      <c r="D87" t="str">
        <f ca="1" t="shared" si="6"/>
        <v>H002</v>
      </c>
      <c r="E87">
        <f ca="1" t="shared" si="7"/>
        <v>2</v>
      </c>
      <c r="F87">
        <f ca="1" t="shared" si="8"/>
        <v>107254</v>
      </c>
    </row>
    <row r="88" spans="3:6">
      <c r="C88" s="2" t="s">
        <v>180</v>
      </c>
      <c r="D88" t="str">
        <f ca="1" t="shared" si="6"/>
        <v>H005</v>
      </c>
      <c r="E88">
        <f ca="1" t="shared" si="7"/>
        <v>10</v>
      </c>
      <c r="F88">
        <f ca="1" t="shared" si="8"/>
        <v>796410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8" sqref="A8"/>
    </sheetView>
  </sheetViews>
  <sheetFormatPr defaultColWidth="9" defaultRowHeight="15" outlineLevelRow="6"/>
  <sheetData>
    <row r="1" spans="1:1">
      <c r="A1" t="s">
        <v>188</v>
      </c>
    </row>
    <row r="2" spans="1:1">
      <c r="A2" t="s">
        <v>189</v>
      </c>
    </row>
    <row r="3" spans="1:1">
      <c r="A3" t="s">
        <v>190</v>
      </c>
    </row>
    <row r="4" spans="1:1">
      <c r="A4" t="s">
        <v>191</v>
      </c>
    </row>
    <row r="5" spans="1:1">
      <c r="A5" t="s">
        <v>41</v>
      </c>
    </row>
    <row r="6" spans="1:1">
      <c r="A6" t="s">
        <v>192</v>
      </c>
    </row>
    <row r="7" spans="1:1">
      <c r="A7" t="s">
        <v>193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</vt:lpstr>
      <vt:lpstr>BaiKiemTra</vt:lpstr>
      <vt:lpstr>Cau1</vt:lpstr>
      <vt:lpstr>Cau2_Datagia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2020-06-15T17:13:00Z</dcterms:created>
  <dcterms:modified xsi:type="dcterms:W3CDTF">2020-06-17T04:20:02Z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