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rum amplitudes" sheetId="1" r:id="rId4"/>
    <sheet state="visible" name="aurum 90grad" sheetId="2" r:id="rId5"/>
    <sheet state="visible" name="S 90grad" sheetId="3" r:id="rId6"/>
    <sheet state="visible" name="aurum size" sheetId="4" r:id="rId7"/>
    <sheet state="visible" name="aurum Correlator" sheetId="5" r:id="rId8"/>
    <sheet state="visible" name="S Correlator" sheetId="6" r:id="rId9"/>
    <sheet state="visible" name="for photos" sheetId="7" r:id="rId10"/>
  </sheets>
  <definedNames/>
  <calcPr/>
</workbook>
</file>

<file path=xl/sharedStrings.xml><?xml version="1.0" encoding="utf-8"?>
<sst xmlns="http://schemas.openxmlformats.org/spreadsheetml/2006/main" count="5396" uniqueCount="1152">
  <si>
    <t>theta, grad</t>
  </si>
  <si>
    <t>position, ms</t>
  </si>
  <si>
    <t>STD, ms</t>
  </si>
  <si>
    <t>Scattering int, pcs</t>
  </si>
  <si>
    <t>Scatter STD, pcs</t>
  </si>
  <si>
    <t>sin(theta)</t>
  </si>
  <si>
    <t>I(theta)*sin(theta)/I(90)</t>
  </si>
  <si>
    <t>отн погрешность Au</t>
  </si>
  <si>
    <t>отн погрешность S</t>
  </si>
  <si>
    <t>angle, grad</t>
  </si>
  <si>
    <t>погр золото</t>
  </si>
  <si>
    <t>погр сера</t>
  </si>
  <si>
    <t>0.3490658504, 0.5235987756, 0.6981317008, 0.872664626, 1.047197551, 1.221730476, 1.396263402, 1.570796327, 1.745329252, 1.919862177, 2.094395102, 2.268928028, 2.443460953</t>
  </si>
  <si>
    <t>сера</t>
  </si>
  <si>
    <t>0.9865965673, 0.7211538461, 0.4790003822, 0.4051196574, 0.3747225305, 0.3388314738, 0.2840791595, 0.25, 0.2272633276, 0.1942633783, 0.2040155999, 0.1970354698, 0.1730582026</t>
  </si>
  <si>
    <t>0.02656221527, 0.03397744083, 0.01616477717, 0.0173167406, 0.0224192967, 0.02793187663, 0.02849896696, 0.01923076923, 0.02344563576, 0.01583385541, 0.02133836632, 0.04568219913, 0.01782879835</t>
  </si>
  <si>
    <t>0.09170288606, 0.05501109467, 0.03550902337, 0.01862700523, 0.02025743594, 0.02584675986, 0.02167014101, 0.02163461538, 0.01638918228, 0.01542117605, 0.01028885581, 0.00741893079, 0.01402532137</t>
  </si>
  <si>
    <t>======================================================================</t>
  </si>
  <si>
    <t>Photocor</t>
  </si>
  <si>
    <t>Runtime</t>
  </si>
  <si>
    <t>Report:</t>
  </si>
  <si>
    <t>Mon</t>
  </si>
  <si>
    <t>Oct</t>
  </si>
  <si>
    <t>28</t>
  </si>
  <si>
    <t>15:34:40</t>
  </si>
  <si>
    <t>2024</t>
  </si>
  <si>
    <t>Version</t>
  </si>
  <si>
    <t>of</t>
  </si>
  <si>
    <t>software:</t>
  </si>
  <si>
    <t>7,32,8,130</t>
  </si>
  <si>
    <t>----------------------------------------------------------------------</t>
  </si>
  <si>
    <t>Input:</t>
  </si>
  <si>
    <t>A;</t>
  </si>
  <si>
    <t>,</t>
  </si>
  <si>
    <t>@</t>
  </si>
  <si>
    <t>Constants</t>
  </si>
  <si>
    <t>Temperature,</t>
  </si>
  <si>
    <t>C</t>
  </si>
  <si>
    <t>:</t>
  </si>
  <si>
    <t>Solvent</t>
  </si>
  <si>
    <t>Water(10)</t>
  </si>
  <si>
    <t>Viscosity,</t>
  </si>
  <si>
    <t>cP</t>
  </si>
  <si>
    <t>Refractive</t>
  </si>
  <si>
    <t>index</t>
  </si>
  <si>
    <t>Scattering</t>
  </si>
  <si>
    <t>angle,</t>
  </si>
  <si>
    <t>deg</t>
  </si>
  <si>
    <t>Laser</t>
  </si>
  <si>
    <t>wavelength,</t>
  </si>
  <si>
    <t>ang</t>
  </si>
  <si>
    <t>Correlator</t>
  </si>
  <si>
    <t>specific</t>
  </si>
  <si>
    <t>parameters</t>
  </si>
  <si>
    <t>Sample</t>
  </si>
  <si>
    <t>time,</t>
  </si>
  <si>
    <t>s</t>
  </si>
  <si>
    <t>Dust</t>
  </si>
  <si>
    <t>cutoff</t>
  </si>
  <si>
    <t>8193</t>
  </si>
  <si>
    <t>Number</t>
  </si>
  <si>
    <t>channels</t>
  </si>
  <si>
    <t>288</t>
  </si>
  <si>
    <t>Accumulation</t>
  </si>
  <si>
    <t>Mean</t>
  </si>
  <si>
    <t>signal</t>
  </si>
  <si>
    <t>intensity,</t>
  </si>
  <si>
    <t>Hz</t>
  </si>
  <si>
    <t>Correlation</t>
  </si>
  <si>
    <t>function</t>
  </si>
  <si>
    <t>mode</t>
  </si>
  <si>
    <t>autorelative</t>
  </si>
  <si>
    <t>ARG[1]</t>
  </si>
  <si>
    <t>=</t>
  </si>
  <si>
    <t>ACF[1]</t>
  </si>
  <si>
    <t>WT[1]</t>
  </si>
  <si>
    <t>ARG[2]</t>
  </si>
  <si>
    <t>ACF[2]</t>
  </si>
  <si>
    <t>WT[2]</t>
  </si>
  <si>
    <t>ARG[3]</t>
  </si>
  <si>
    <t>ACF[3]</t>
  </si>
  <si>
    <t>WT[3]</t>
  </si>
  <si>
    <t>ARG[4]</t>
  </si>
  <si>
    <t>ACF[4]</t>
  </si>
  <si>
    <t>WT[4]</t>
  </si>
  <si>
    <t>ARG[5]</t>
  </si>
  <si>
    <t>ACF[5]</t>
  </si>
  <si>
    <t>WT[5]</t>
  </si>
  <si>
    <t>ARG[6]</t>
  </si>
  <si>
    <t>ACF[6]</t>
  </si>
  <si>
    <t>WT[6]</t>
  </si>
  <si>
    <t>ARG[7]</t>
  </si>
  <si>
    <t>ACF[7]</t>
  </si>
  <si>
    <t>WT[7]</t>
  </si>
  <si>
    <t>ARG[8]</t>
  </si>
  <si>
    <t>ACF[8]</t>
  </si>
  <si>
    <t>WT[8]</t>
  </si>
  <si>
    <t>ARG[9]</t>
  </si>
  <si>
    <t>ACF[9]</t>
  </si>
  <si>
    <t>WT[9]</t>
  </si>
  <si>
    <t>ARG[10]</t>
  </si>
  <si>
    <t>ACF[10]</t>
  </si>
  <si>
    <t>WT[10]</t>
  </si>
  <si>
    <t>ARG[11]</t>
  </si>
  <si>
    <t>ACF[11]</t>
  </si>
  <si>
    <t>WT[11]</t>
  </si>
  <si>
    <t>ARG[12]</t>
  </si>
  <si>
    <t>ACF[12]</t>
  </si>
  <si>
    <t>WT[12]</t>
  </si>
  <si>
    <t>ARG[13]</t>
  </si>
  <si>
    <t>ACF[13]</t>
  </si>
  <si>
    <t>WT[13]</t>
  </si>
  <si>
    <t>ARG[14]</t>
  </si>
  <si>
    <t>ACF[14]</t>
  </si>
  <si>
    <t>WT[14]</t>
  </si>
  <si>
    <t>ARG[15]</t>
  </si>
  <si>
    <t>ACF[15]</t>
  </si>
  <si>
    <t>WT[15]</t>
  </si>
  <si>
    <t>ARG[16]</t>
  </si>
  <si>
    <t>ACF[16]</t>
  </si>
  <si>
    <t>WT[16]</t>
  </si>
  <si>
    <t>ARG[17]</t>
  </si>
  <si>
    <t>ACF[17]</t>
  </si>
  <si>
    <t>WT[17]</t>
  </si>
  <si>
    <t>ARG[18]</t>
  </si>
  <si>
    <t>ACF[18]</t>
  </si>
  <si>
    <t>WT[18]</t>
  </si>
  <si>
    <t>ARG[19]</t>
  </si>
  <si>
    <t>ACF[19]</t>
  </si>
  <si>
    <t>WT[19]</t>
  </si>
  <si>
    <t>ARG[20]</t>
  </si>
  <si>
    <t>ACF[20]</t>
  </si>
  <si>
    <t>WT[20]</t>
  </si>
  <si>
    <t>ARG[21]</t>
  </si>
  <si>
    <t>ACF[21]</t>
  </si>
  <si>
    <t>WT[21]</t>
  </si>
  <si>
    <t>ARG[22]</t>
  </si>
  <si>
    <t>ACF[22]</t>
  </si>
  <si>
    <t>WT[22]</t>
  </si>
  <si>
    <t>ARG[23]</t>
  </si>
  <si>
    <t>ACF[23]</t>
  </si>
  <si>
    <t>WT[23]</t>
  </si>
  <si>
    <t>ARG[24]</t>
  </si>
  <si>
    <t>ACF[24]</t>
  </si>
  <si>
    <t>WT[24]</t>
  </si>
  <si>
    <t>ARG[25]</t>
  </si>
  <si>
    <t>ACF[25]</t>
  </si>
  <si>
    <t>WT[25]</t>
  </si>
  <si>
    <t>ARG[26]</t>
  </si>
  <si>
    <t>ACF[26]</t>
  </si>
  <si>
    <t>WT[26]</t>
  </si>
  <si>
    <t>ARG[27]</t>
  </si>
  <si>
    <t>ACF[27]</t>
  </si>
  <si>
    <t>WT[27]</t>
  </si>
  <si>
    <t>ARG[28]</t>
  </si>
  <si>
    <t>ACF[28]</t>
  </si>
  <si>
    <t>WT[28]</t>
  </si>
  <si>
    <t>ARG[29]</t>
  </si>
  <si>
    <t>ACF[29]</t>
  </si>
  <si>
    <t>WT[29]</t>
  </si>
  <si>
    <t>ARG[30]</t>
  </si>
  <si>
    <t>ACF[30]</t>
  </si>
  <si>
    <t>WT[30]</t>
  </si>
  <si>
    <t>ARG[31]</t>
  </si>
  <si>
    <t>ACF[31]</t>
  </si>
  <si>
    <t>WT[31]</t>
  </si>
  <si>
    <t>ARG[32]</t>
  </si>
  <si>
    <t>ACF[32]</t>
  </si>
  <si>
    <t>WT[32]</t>
  </si>
  <si>
    <t>ARG[33]</t>
  </si>
  <si>
    <t>ACF[33]</t>
  </si>
  <si>
    <t>WT[33]</t>
  </si>
  <si>
    <t>ARG[34]</t>
  </si>
  <si>
    <t>ACF[34]</t>
  </si>
  <si>
    <t>WT[34]</t>
  </si>
  <si>
    <t>ARG[35]</t>
  </si>
  <si>
    <t>ACF[35]</t>
  </si>
  <si>
    <t>WT[35]</t>
  </si>
  <si>
    <t>ARG[36]</t>
  </si>
  <si>
    <t>ACF[36]</t>
  </si>
  <si>
    <t>WT[36]</t>
  </si>
  <si>
    <t>ARG[37]</t>
  </si>
  <si>
    <t>ACF[37]</t>
  </si>
  <si>
    <t>WT[37]</t>
  </si>
  <si>
    <t>ARG[38]</t>
  </si>
  <si>
    <t>ACF[38]</t>
  </si>
  <si>
    <t>WT[38]</t>
  </si>
  <si>
    <t>ARG[39]</t>
  </si>
  <si>
    <t>ACF[39]</t>
  </si>
  <si>
    <t>WT[39]</t>
  </si>
  <si>
    <t>ARG[40]</t>
  </si>
  <si>
    <t>ACF[40]</t>
  </si>
  <si>
    <t>WT[40]</t>
  </si>
  <si>
    <t>ARG[41]</t>
  </si>
  <si>
    <t>ACF[41]</t>
  </si>
  <si>
    <t>WT[41]</t>
  </si>
  <si>
    <t>ARG[42]</t>
  </si>
  <si>
    <t>ACF[42]</t>
  </si>
  <si>
    <t>WT[42]</t>
  </si>
  <si>
    <t>ARG[43]</t>
  </si>
  <si>
    <t>ACF[43]</t>
  </si>
  <si>
    <t>WT[43]</t>
  </si>
  <si>
    <t>ARG[44]</t>
  </si>
  <si>
    <t>ACF[44]</t>
  </si>
  <si>
    <t>WT[44]</t>
  </si>
  <si>
    <t>ARG[45]</t>
  </si>
  <si>
    <t>ACF[45]</t>
  </si>
  <si>
    <t>WT[45]</t>
  </si>
  <si>
    <t>ARG[46]</t>
  </si>
  <si>
    <t>ACF[46]</t>
  </si>
  <si>
    <t>WT[46]</t>
  </si>
  <si>
    <t>ARG[47]</t>
  </si>
  <si>
    <t>ACF[47]</t>
  </si>
  <si>
    <t>WT[47]</t>
  </si>
  <si>
    <t>ARG[48]</t>
  </si>
  <si>
    <t>ACF[48]</t>
  </si>
  <si>
    <t>WT[48]</t>
  </si>
  <si>
    <t>ARG[49]</t>
  </si>
  <si>
    <t>ACF[49]</t>
  </si>
  <si>
    <t>WT[49]</t>
  </si>
  <si>
    <t>ARG[50]</t>
  </si>
  <si>
    <t>ACF[50]</t>
  </si>
  <si>
    <t>WT[50]</t>
  </si>
  <si>
    <t>ARG[51]</t>
  </si>
  <si>
    <t>ACF[51]</t>
  </si>
  <si>
    <t>WT[51]</t>
  </si>
  <si>
    <t>ARG[52]</t>
  </si>
  <si>
    <t>ACF[52]</t>
  </si>
  <si>
    <t>WT[52]</t>
  </si>
  <si>
    <t>ARG[53]</t>
  </si>
  <si>
    <t>ACF[53]</t>
  </si>
  <si>
    <t>WT[53]</t>
  </si>
  <si>
    <t>ARG[54]</t>
  </si>
  <si>
    <t>ACF[54]</t>
  </si>
  <si>
    <t>WT[54]</t>
  </si>
  <si>
    <t>ARG[55]</t>
  </si>
  <si>
    <t>ACF[55]</t>
  </si>
  <si>
    <t>WT[55]</t>
  </si>
  <si>
    <t>ARG[56]</t>
  </si>
  <si>
    <t>ACF[56]</t>
  </si>
  <si>
    <t>WT[56]</t>
  </si>
  <si>
    <t>ARG[57]</t>
  </si>
  <si>
    <t>ACF[57]</t>
  </si>
  <si>
    <t>WT[57]</t>
  </si>
  <si>
    <t>ARG[58]</t>
  </si>
  <si>
    <t>ACF[58]</t>
  </si>
  <si>
    <t>WT[58]</t>
  </si>
  <si>
    <t>ARG[59]</t>
  </si>
  <si>
    <t>ACF[59]</t>
  </si>
  <si>
    <t>WT[59]</t>
  </si>
  <si>
    <t>ARG[60]</t>
  </si>
  <si>
    <t>ACF[60]</t>
  </si>
  <si>
    <t>WT[60]</t>
  </si>
  <si>
    <t>ARG[61]</t>
  </si>
  <si>
    <t>ACF[61]</t>
  </si>
  <si>
    <t>WT[61]</t>
  </si>
  <si>
    <t>ARG[62]</t>
  </si>
  <si>
    <t>ACF[62]</t>
  </si>
  <si>
    <t>WT[62]</t>
  </si>
  <si>
    <t>ARG[63]</t>
  </si>
  <si>
    <t>ACF[63]</t>
  </si>
  <si>
    <t>WT[63]</t>
  </si>
  <si>
    <t>ARG[64]</t>
  </si>
  <si>
    <t>ACF[64]</t>
  </si>
  <si>
    <t>WT[64]</t>
  </si>
  <si>
    <t>ARG[65]</t>
  </si>
  <si>
    <t>ACF[65]</t>
  </si>
  <si>
    <t>WT[65]</t>
  </si>
  <si>
    <t>ARG[66]</t>
  </si>
  <si>
    <t>ACF[66]</t>
  </si>
  <si>
    <t>WT[66]</t>
  </si>
  <si>
    <t>ARG[67]</t>
  </si>
  <si>
    <t>ACF[67]</t>
  </si>
  <si>
    <t>WT[67]</t>
  </si>
  <si>
    <t>ARG[68]</t>
  </si>
  <si>
    <t>ACF[68]</t>
  </si>
  <si>
    <t>WT[68]</t>
  </si>
  <si>
    <t>ARG[69]</t>
  </si>
  <si>
    <t>ACF[69]</t>
  </si>
  <si>
    <t>WT[69]</t>
  </si>
  <si>
    <t>ARG[70]</t>
  </si>
  <si>
    <t>ACF[70]</t>
  </si>
  <si>
    <t>WT[70]</t>
  </si>
  <si>
    <t>ARG[71]</t>
  </si>
  <si>
    <t>ACF[71]</t>
  </si>
  <si>
    <t>WT[71]</t>
  </si>
  <si>
    <t>ARG[72]</t>
  </si>
  <si>
    <t>ACF[72]</t>
  </si>
  <si>
    <t>WT[72]</t>
  </si>
  <si>
    <t>ARG[73]</t>
  </si>
  <si>
    <t>ACF[73]</t>
  </si>
  <si>
    <t>WT[73]</t>
  </si>
  <si>
    <t>ARG[74]</t>
  </si>
  <si>
    <t>ACF[74]</t>
  </si>
  <si>
    <t>WT[74]</t>
  </si>
  <si>
    <t>ARG[75]</t>
  </si>
  <si>
    <t>ACF[75]</t>
  </si>
  <si>
    <t>WT[75]</t>
  </si>
  <si>
    <t>ARG[76]</t>
  </si>
  <si>
    <t>ACF[76]</t>
  </si>
  <si>
    <t>WT[76]</t>
  </si>
  <si>
    <t>ARG[77]</t>
  </si>
  <si>
    <t>ACF[77]</t>
  </si>
  <si>
    <t>WT[77]</t>
  </si>
  <si>
    <t>ARG[78]</t>
  </si>
  <si>
    <t>ACF[78]</t>
  </si>
  <si>
    <t>WT[78]</t>
  </si>
  <si>
    <t>ARG[79]</t>
  </si>
  <si>
    <t>ACF[79]</t>
  </si>
  <si>
    <t>WT[79]</t>
  </si>
  <si>
    <t>ARG[80]</t>
  </si>
  <si>
    <t>ACF[80]</t>
  </si>
  <si>
    <t>WT[80]</t>
  </si>
  <si>
    <t>ARG[81]</t>
  </si>
  <si>
    <t>ACF[81]</t>
  </si>
  <si>
    <t>WT[81]</t>
  </si>
  <si>
    <t>ARG[82]</t>
  </si>
  <si>
    <t>ACF[82]</t>
  </si>
  <si>
    <t>WT[82]</t>
  </si>
  <si>
    <t>ARG[83]</t>
  </si>
  <si>
    <t>ACF[83]</t>
  </si>
  <si>
    <t>WT[83]</t>
  </si>
  <si>
    <t>ARG[84]</t>
  </si>
  <si>
    <t>ACF[84]</t>
  </si>
  <si>
    <t>WT[84]</t>
  </si>
  <si>
    <t>ARG[85]</t>
  </si>
  <si>
    <t>ACF[85]</t>
  </si>
  <si>
    <t>WT[85]</t>
  </si>
  <si>
    <t>ARG[86]</t>
  </si>
  <si>
    <t>ACF[86]</t>
  </si>
  <si>
    <t>WT[86]</t>
  </si>
  <si>
    <t>ARG[87]</t>
  </si>
  <si>
    <t>ACF[87]</t>
  </si>
  <si>
    <t>WT[87]</t>
  </si>
  <si>
    <t>ARG[88]</t>
  </si>
  <si>
    <t>ACF[88]</t>
  </si>
  <si>
    <t>WT[88]</t>
  </si>
  <si>
    <t>ARG[89]</t>
  </si>
  <si>
    <t>ACF[89]</t>
  </si>
  <si>
    <t>WT[89]</t>
  </si>
  <si>
    <t>ARG[90]</t>
  </si>
  <si>
    <t>ACF[90]</t>
  </si>
  <si>
    <t>WT[90]</t>
  </si>
  <si>
    <t>ARG[91]</t>
  </si>
  <si>
    <t>ACF[91]</t>
  </si>
  <si>
    <t>WT[91]</t>
  </si>
  <si>
    <t>ARG[92]</t>
  </si>
  <si>
    <t>ACF[92]</t>
  </si>
  <si>
    <t>WT[92]</t>
  </si>
  <si>
    <t>ARG[93]</t>
  </si>
  <si>
    <t>ACF[93]</t>
  </si>
  <si>
    <t>WT[93]</t>
  </si>
  <si>
    <t>ARG[94]</t>
  </si>
  <si>
    <t>ACF[94]</t>
  </si>
  <si>
    <t>WT[94]</t>
  </si>
  <si>
    <t>ARG[95]</t>
  </si>
  <si>
    <t>ACF[95]</t>
  </si>
  <si>
    <t>WT[95]</t>
  </si>
  <si>
    <t>ARG[96]</t>
  </si>
  <si>
    <t>ACF[96]</t>
  </si>
  <si>
    <t>WT[96]</t>
  </si>
  <si>
    <t>ARG[97]</t>
  </si>
  <si>
    <t>ACF[97]</t>
  </si>
  <si>
    <t>WT[97]</t>
  </si>
  <si>
    <t>ARG[98]</t>
  </si>
  <si>
    <t>ACF[98]</t>
  </si>
  <si>
    <t>WT[98]</t>
  </si>
  <si>
    <t>ARG[99]</t>
  </si>
  <si>
    <t>ACF[99]</t>
  </si>
  <si>
    <t>WT[99]</t>
  </si>
  <si>
    <t>ARG[100]</t>
  </si>
  <si>
    <t>ACF[100]</t>
  </si>
  <si>
    <t>WT[100]</t>
  </si>
  <si>
    <t>ARG[101]</t>
  </si>
  <si>
    <t>ACF[101]</t>
  </si>
  <si>
    <t>WT[101]</t>
  </si>
  <si>
    <t>ARG[102]</t>
  </si>
  <si>
    <t>ACF[102]</t>
  </si>
  <si>
    <t>WT[102]</t>
  </si>
  <si>
    <t>ARG[103]</t>
  </si>
  <si>
    <t>ACF[103]</t>
  </si>
  <si>
    <t>WT[103]</t>
  </si>
  <si>
    <t>ARG[104]</t>
  </si>
  <si>
    <t>ACF[104]</t>
  </si>
  <si>
    <t>WT[104]</t>
  </si>
  <si>
    <t>ARG[105]</t>
  </si>
  <si>
    <t>ACF[105]</t>
  </si>
  <si>
    <t>WT[105]</t>
  </si>
  <si>
    <t>ARG[106]</t>
  </si>
  <si>
    <t>ACF[106]</t>
  </si>
  <si>
    <t>WT[106]</t>
  </si>
  <si>
    <t>ARG[107]</t>
  </si>
  <si>
    <t>ACF[107]</t>
  </si>
  <si>
    <t>WT[107]</t>
  </si>
  <si>
    <t>ARG[108]</t>
  </si>
  <si>
    <t>ACF[108]</t>
  </si>
  <si>
    <t>WT[108]</t>
  </si>
  <si>
    <t>ARG[109]</t>
  </si>
  <si>
    <t>ACF[109]</t>
  </si>
  <si>
    <t>WT[109]</t>
  </si>
  <si>
    <t>ARG[110]</t>
  </si>
  <si>
    <t>ACF[110]</t>
  </si>
  <si>
    <t>WT[110]</t>
  </si>
  <si>
    <t>ARG[111]</t>
  </si>
  <si>
    <t>ACF[111]</t>
  </si>
  <si>
    <t>WT[111]</t>
  </si>
  <si>
    <t>ARG[112]</t>
  </si>
  <si>
    <t>ACF[112]</t>
  </si>
  <si>
    <t>WT[112]</t>
  </si>
  <si>
    <t>ARG[113]</t>
  </si>
  <si>
    <t>ACF[113]</t>
  </si>
  <si>
    <t>WT[113]</t>
  </si>
  <si>
    <t>ARG[114]</t>
  </si>
  <si>
    <t>ACF[114]</t>
  </si>
  <si>
    <t>WT[114]</t>
  </si>
  <si>
    <t>ARG[115]</t>
  </si>
  <si>
    <t>ACF[115]</t>
  </si>
  <si>
    <t>WT[115]</t>
  </si>
  <si>
    <t>ARG[116]</t>
  </si>
  <si>
    <t>ACF[116]</t>
  </si>
  <si>
    <t>WT[116]</t>
  </si>
  <si>
    <t>ARG[117]</t>
  </si>
  <si>
    <t>ACF[117]</t>
  </si>
  <si>
    <t>WT[117]</t>
  </si>
  <si>
    <t>ARG[118]</t>
  </si>
  <si>
    <t>ACF[118]</t>
  </si>
  <si>
    <t>WT[118]</t>
  </si>
  <si>
    <t>ARG[119]</t>
  </si>
  <si>
    <t>ACF[119]</t>
  </si>
  <si>
    <t>WT[119]</t>
  </si>
  <si>
    <t>ARG[120]</t>
  </si>
  <si>
    <t>ACF[120]</t>
  </si>
  <si>
    <t>WT[120]</t>
  </si>
  <si>
    <t>ARG[121]</t>
  </si>
  <si>
    <t>ACF[121]</t>
  </si>
  <si>
    <t>WT[121]</t>
  </si>
  <si>
    <t>ARG[122]</t>
  </si>
  <si>
    <t>ACF[122]</t>
  </si>
  <si>
    <t>WT[122]</t>
  </si>
  <si>
    <t>ARG[123]</t>
  </si>
  <si>
    <t>ACF[123]</t>
  </si>
  <si>
    <t>WT[123]</t>
  </si>
  <si>
    <t>ARG[124]</t>
  </si>
  <si>
    <t>ACF[124]</t>
  </si>
  <si>
    <t>WT[124]</t>
  </si>
  <si>
    <t>ARG[125]</t>
  </si>
  <si>
    <t>ACF[125]</t>
  </si>
  <si>
    <t>WT[125]</t>
  </si>
  <si>
    <t>ARG[126]</t>
  </si>
  <si>
    <t>ACF[126]</t>
  </si>
  <si>
    <t>WT[126]</t>
  </si>
  <si>
    <t>ARG[127]</t>
  </si>
  <si>
    <t>ACF[127]</t>
  </si>
  <si>
    <t>WT[127]</t>
  </si>
  <si>
    <t>ARG[128]</t>
  </si>
  <si>
    <t>ACF[128]</t>
  </si>
  <si>
    <t>WT[128]</t>
  </si>
  <si>
    <t>ARG[129]</t>
  </si>
  <si>
    <t>ACF[129]</t>
  </si>
  <si>
    <t>WT[129]</t>
  </si>
  <si>
    <t>ARG[130]</t>
  </si>
  <si>
    <t>ACF[130]</t>
  </si>
  <si>
    <t>WT[130]</t>
  </si>
  <si>
    <t>ARG[131]</t>
  </si>
  <si>
    <t>ACF[131]</t>
  </si>
  <si>
    <t>WT[131]</t>
  </si>
  <si>
    <t>ARG[132]</t>
  </si>
  <si>
    <t>ACF[132]</t>
  </si>
  <si>
    <t>WT[132]</t>
  </si>
  <si>
    <t>ARG[133]</t>
  </si>
  <si>
    <t>ACF[133]</t>
  </si>
  <si>
    <t>WT[133]</t>
  </si>
  <si>
    <t>ARG[134]</t>
  </si>
  <si>
    <t>ACF[134]</t>
  </si>
  <si>
    <t>WT[134]</t>
  </si>
  <si>
    <t>ARG[135]</t>
  </si>
  <si>
    <t>ACF[135]</t>
  </si>
  <si>
    <t>WT[135]</t>
  </si>
  <si>
    <t>ARG[136]</t>
  </si>
  <si>
    <t>ACF[136]</t>
  </si>
  <si>
    <t>WT[136]</t>
  </si>
  <si>
    <t>ARG[137]</t>
  </si>
  <si>
    <t>ACF[137]</t>
  </si>
  <si>
    <t>WT[137]</t>
  </si>
  <si>
    <t>ARG[138]</t>
  </si>
  <si>
    <t>ACF[138]</t>
  </si>
  <si>
    <t>WT[138]</t>
  </si>
  <si>
    <t>ARG[139]</t>
  </si>
  <si>
    <t>ACF[139]</t>
  </si>
  <si>
    <t>WT[139]</t>
  </si>
  <si>
    <t>ARG[140]</t>
  </si>
  <si>
    <t>ACF[140]</t>
  </si>
  <si>
    <t>WT[140]</t>
  </si>
  <si>
    <t>ARG[141]</t>
  </si>
  <si>
    <t>ACF[141]</t>
  </si>
  <si>
    <t>WT[141]</t>
  </si>
  <si>
    <t>ARG[142]</t>
  </si>
  <si>
    <t>ACF[142]</t>
  </si>
  <si>
    <t>WT[142]</t>
  </si>
  <si>
    <t>ARG[143]</t>
  </si>
  <si>
    <t>ACF[143]</t>
  </si>
  <si>
    <t>WT[143]</t>
  </si>
  <si>
    <t>ARG[144]</t>
  </si>
  <si>
    <t>ACF[144]</t>
  </si>
  <si>
    <t>WT[144]</t>
  </si>
  <si>
    <t>ARG[145]</t>
  </si>
  <si>
    <t>ACF[145]</t>
  </si>
  <si>
    <t>WT[145]</t>
  </si>
  <si>
    <t>ARG[146]</t>
  </si>
  <si>
    <t>ACF[146]</t>
  </si>
  <si>
    <t>WT[146]</t>
  </si>
  <si>
    <t>ARG[147]</t>
  </si>
  <si>
    <t>ACF[147]</t>
  </si>
  <si>
    <t>WT[147]</t>
  </si>
  <si>
    <t>ARG[148]</t>
  </si>
  <si>
    <t>ACF[148]</t>
  </si>
  <si>
    <t>WT[148]</t>
  </si>
  <si>
    <t>ARG[149]</t>
  </si>
  <si>
    <t>ACF[149]</t>
  </si>
  <si>
    <t>WT[149]</t>
  </si>
  <si>
    <t>ARG[150]</t>
  </si>
  <si>
    <t>ACF[150]</t>
  </si>
  <si>
    <t>WT[150]</t>
  </si>
  <si>
    <t>ARG[151]</t>
  </si>
  <si>
    <t>ACF[151]</t>
  </si>
  <si>
    <t>WT[151]</t>
  </si>
  <si>
    <t>ARG[152]</t>
  </si>
  <si>
    <t>ACF[152]</t>
  </si>
  <si>
    <t>WT[152]</t>
  </si>
  <si>
    <t>ARG[153]</t>
  </si>
  <si>
    <t>ACF[153]</t>
  </si>
  <si>
    <t>WT[153]</t>
  </si>
  <si>
    <t>ARG[154]</t>
  </si>
  <si>
    <t>ACF[154]</t>
  </si>
  <si>
    <t>WT[154]</t>
  </si>
  <si>
    <t>ARG[155]</t>
  </si>
  <si>
    <t>ACF[155]</t>
  </si>
  <si>
    <t>WT[155]</t>
  </si>
  <si>
    <t>ARG[156]</t>
  </si>
  <si>
    <t>ACF[156]</t>
  </si>
  <si>
    <t>WT[156]</t>
  </si>
  <si>
    <t>ARG[157]</t>
  </si>
  <si>
    <t>ACF[157]</t>
  </si>
  <si>
    <t>WT[157]</t>
  </si>
  <si>
    <t>ARG[158]</t>
  </si>
  <si>
    <t>ACF[158]</t>
  </si>
  <si>
    <t>WT[158]</t>
  </si>
  <si>
    <t>ARG[159]</t>
  </si>
  <si>
    <t>ACF[159]</t>
  </si>
  <si>
    <t>WT[159]</t>
  </si>
  <si>
    <t>ARG[160]</t>
  </si>
  <si>
    <t>ACF[160]</t>
  </si>
  <si>
    <t>WT[160]</t>
  </si>
  <si>
    <t>ARG[161]</t>
  </si>
  <si>
    <t>ACF[161]</t>
  </si>
  <si>
    <t>WT[161]</t>
  </si>
  <si>
    <t>ARG[162]</t>
  </si>
  <si>
    <t>ACF[162]</t>
  </si>
  <si>
    <t>WT[162]</t>
  </si>
  <si>
    <t>ARG[163]</t>
  </si>
  <si>
    <t>ACF[163]</t>
  </si>
  <si>
    <t>WT[163]</t>
  </si>
  <si>
    <t>ARG[164]</t>
  </si>
  <si>
    <t>ACF[164]</t>
  </si>
  <si>
    <t>WT[164]</t>
  </si>
  <si>
    <t>ARG[165]</t>
  </si>
  <si>
    <t>ACF[165]</t>
  </si>
  <si>
    <t>WT[165]</t>
  </si>
  <si>
    <t>ARG[166]</t>
  </si>
  <si>
    <t>ACF[166]</t>
  </si>
  <si>
    <t>WT[166]</t>
  </si>
  <si>
    <t>ARG[167]</t>
  </si>
  <si>
    <t>ACF[167]</t>
  </si>
  <si>
    <t>WT[167]</t>
  </si>
  <si>
    <t>ARG[168]</t>
  </si>
  <si>
    <t>ACF[168]</t>
  </si>
  <si>
    <t>WT[168]</t>
  </si>
  <si>
    <t>ARG[169]</t>
  </si>
  <si>
    <t>ACF[169]</t>
  </si>
  <si>
    <t>WT[169]</t>
  </si>
  <si>
    <t>ARG[170]</t>
  </si>
  <si>
    <t>ACF[170]</t>
  </si>
  <si>
    <t>WT[170]</t>
  </si>
  <si>
    <t>ARG[171]</t>
  </si>
  <si>
    <t>ACF[171]</t>
  </si>
  <si>
    <t>WT[171]</t>
  </si>
  <si>
    <t>ARG[172]</t>
  </si>
  <si>
    <t>ACF[172]</t>
  </si>
  <si>
    <t>WT[172]</t>
  </si>
  <si>
    <t>ARG[173]</t>
  </si>
  <si>
    <t>ACF[173]</t>
  </si>
  <si>
    <t>WT[173]</t>
  </si>
  <si>
    <t>ARG[174]</t>
  </si>
  <si>
    <t>ACF[174]</t>
  </si>
  <si>
    <t>WT[174]</t>
  </si>
  <si>
    <t>ARG[175]</t>
  </si>
  <si>
    <t>ACF[175]</t>
  </si>
  <si>
    <t>WT[175]</t>
  </si>
  <si>
    <t>ARG[176]</t>
  </si>
  <si>
    <t>ACF[176]</t>
  </si>
  <si>
    <t>WT[176]</t>
  </si>
  <si>
    <t>ARG[177]</t>
  </si>
  <si>
    <t>ACF[177]</t>
  </si>
  <si>
    <t>WT[177]</t>
  </si>
  <si>
    <t>ARG[178]</t>
  </si>
  <si>
    <t>ACF[178]</t>
  </si>
  <si>
    <t>WT[178]</t>
  </si>
  <si>
    <t>ARG[179]</t>
  </si>
  <si>
    <t>ACF[179]</t>
  </si>
  <si>
    <t>WT[179]</t>
  </si>
  <si>
    <t>ARG[180]</t>
  </si>
  <si>
    <t>ACF[180]</t>
  </si>
  <si>
    <t>WT[180]</t>
  </si>
  <si>
    <t>ARG[181]</t>
  </si>
  <si>
    <t>ACF[181]</t>
  </si>
  <si>
    <t>WT[181]</t>
  </si>
  <si>
    <t>ARG[182]</t>
  </si>
  <si>
    <t>ACF[182]</t>
  </si>
  <si>
    <t>WT[182]</t>
  </si>
  <si>
    <t>ARG[183]</t>
  </si>
  <si>
    <t>ACF[183]</t>
  </si>
  <si>
    <t>WT[183]</t>
  </si>
  <si>
    <t>ARG[184]</t>
  </si>
  <si>
    <t>ACF[184]</t>
  </si>
  <si>
    <t>WT[184]</t>
  </si>
  <si>
    <t>ARG[185]</t>
  </si>
  <si>
    <t>ACF[185]</t>
  </si>
  <si>
    <t>WT[185]</t>
  </si>
  <si>
    <t>ARG[186]</t>
  </si>
  <si>
    <t>ACF[186]</t>
  </si>
  <si>
    <t>WT[186]</t>
  </si>
  <si>
    <t>ARG[187]</t>
  </si>
  <si>
    <t>ACF[187]</t>
  </si>
  <si>
    <t>WT[187]</t>
  </si>
  <si>
    <t>ARG[188]</t>
  </si>
  <si>
    <t>ACF[188]</t>
  </si>
  <si>
    <t>WT[188]</t>
  </si>
  <si>
    <t>ARG[189]</t>
  </si>
  <si>
    <t>ACF[189]</t>
  </si>
  <si>
    <t>WT[189]</t>
  </si>
  <si>
    <t>ARG[190]</t>
  </si>
  <si>
    <t>ACF[190]</t>
  </si>
  <si>
    <t>WT[190]</t>
  </si>
  <si>
    <t>ARG[191]</t>
  </si>
  <si>
    <t>ACF[191]</t>
  </si>
  <si>
    <t>WT[191]</t>
  </si>
  <si>
    <t>ARG[192]</t>
  </si>
  <si>
    <t>ACF[192]</t>
  </si>
  <si>
    <t>WT[192]</t>
  </si>
  <si>
    <t>ARG[193]</t>
  </si>
  <si>
    <t>ACF[193]</t>
  </si>
  <si>
    <t>WT[193]</t>
  </si>
  <si>
    <t>ARG[194]</t>
  </si>
  <si>
    <t>ACF[194]</t>
  </si>
  <si>
    <t>WT[194]</t>
  </si>
  <si>
    <t>ARG[195]</t>
  </si>
  <si>
    <t>ACF[195]</t>
  </si>
  <si>
    <t>WT[195]</t>
  </si>
  <si>
    <t>ARG[196]</t>
  </si>
  <si>
    <t>ACF[196]</t>
  </si>
  <si>
    <t>WT[196]</t>
  </si>
  <si>
    <t>ARG[197]</t>
  </si>
  <si>
    <t>ACF[197]</t>
  </si>
  <si>
    <t>WT[197]</t>
  </si>
  <si>
    <t>ARG[198]</t>
  </si>
  <si>
    <t>ACF[198]</t>
  </si>
  <si>
    <t>WT[198]</t>
  </si>
  <si>
    <t>ARG[199]</t>
  </si>
  <si>
    <t>ACF[199]</t>
  </si>
  <si>
    <t>WT[199]</t>
  </si>
  <si>
    <t>ARG[200]</t>
  </si>
  <si>
    <t>ACF[200]</t>
  </si>
  <si>
    <t>WT[200]</t>
  </si>
  <si>
    <t>ARG[201]</t>
  </si>
  <si>
    <t>ACF[201]</t>
  </si>
  <si>
    <t>WT[201]</t>
  </si>
  <si>
    <t>ARG[202]</t>
  </si>
  <si>
    <t>ACF[202]</t>
  </si>
  <si>
    <t>WT[202]</t>
  </si>
  <si>
    <t>ARG[203]</t>
  </si>
  <si>
    <t>ACF[203]</t>
  </si>
  <si>
    <t>WT[203]</t>
  </si>
  <si>
    <t>ARG[204]</t>
  </si>
  <si>
    <t>ACF[204]</t>
  </si>
  <si>
    <t>WT[204]</t>
  </si>
  <si>
    <t>ARG[205]</t>
  </si>
  <si>
    <t>ACF[205]</t>
  </si>
  <si>
    <t>WT[205]</t>
  </si>
  <si>
    <t>ARG[206]</t>
  </si>
  <si>
    <t>ACF[206]</t>
  </si>
  <si>
    <t>WT[206]</t>
  </si>
  <si>
    <t>ARG[207]</t>
  </si>
  <si>
    <t>ACF[207]</t>
  </si>
  <si>
    <t>WT[207]</t>
  </si>
  <si>
    <t>ARG[208]</t>
  </si>
  <si>
    <t>ACF[208]</t>
  </si>
  <si>
    <t>WT[208]</t>
  </si>
  <si>
    <t>ARG[209]</t>
  </si>
  <si>
    <t>ACF[209]</t>
  </si>
  <si>
    <t>WT[209]</t>
  </si>
  <si>
    <t>ARG[210]</t>
  </si>
  <si>
    <t>ACF[210]</t>
  </si>
  <si>
    <t>WT[210]</t>
  </si>
  <si>
    <t>ARG[211]</t>
  </si>
  <si>
    <t>ACF[211]</t>
  </si>
  <si>
    <t>WT[211]</t>
  </si>
  <si>
    <t>ARG[212]</t>
  </si>
  <si>
    <t>ACF[212]</t>
  </si>
  <si>
    <t>WT[212]</t>
  </si>
  <si>
    <t>ARG[213]</t>
  </si>
  <si>
    <t>ACF[213]</t>
  </si>
  <si>
    <t>WT[213]</t>
  </si>
  <si>
    <t>ARG[214]</t>
  </si>
  <si>
    <t>ACF[214]</t>
  </si>
  <si>
    <t>WT[214]</t>
  </si>
  <si>
    <t>ARG[215]</t>
  </si>
  <si>
    <t>ACF[215]</t>
  </si>
  <si>
    <t>WT[215]</t>
  </si>
  <si>
    <t>ARG[216]</t>
  </si>
  <si>
    <t>ACF[216]</t>
  </si>
  <si>
    <t>WT[216]</t>
  </si>
  <si>
    <t>ARG[217]</t>
  </si>
  <si>
    <t>ACF[217]</t>
  </si>
  <si>
    <t>WT[217]</t>
  </si>
  <si>
    <t>ARG[218]</t>
  </si>
  <si>
    <t>ACF[218]</t>
  </si>
  <si>
    <t>WT[218]</t>
  </si>
  <si>
    <t>ARG[219]</t>
  </si>
  <si>
    <t>ACF[219]</t>
  </si>
  <si>
    <t>WT[219]</t>
  </si>
  <si>
    <t>ARG[220]</t>
  </si>
  <si>
    <t>ACF[220]</t>
  </si>
  <si>
    <t>WT[220]</t>
  </si>
  <si>
    <t>ARG[221]</t>
  </si>
  <si>
    <t>ACF[221]</t>
  </si>
  <si>
    <t>WT[221]</t>
  </si>
  <si>
    <t>ARG[222]</t>
  </si>
  <si>
    <t>ACF[222]</t>
  </si>
  <si>
    <t>WT[222]</t>
  </si>
  <si>
    <t>ARG[223]</t>
  </si>
  <si>
    <t>ACF[223]</t>
  </si>
  <si>
    <t>WT[223]</t>
  </si>
  <si>
    <t>ARG[224]</t>
  </si>
  <si>
    <t>ACF[224]</t>
  </si>
  <si>
    <t>WT[224]</t>
  </si>
  <si>
    <t>ARG[225]</t>
  </si>
  <si>
    <t>ACF[225]</t>
  </si>
  <si>
    <t>WT[225]</t>
  </si>
  <si>
    <t>ARG[226]</t>
  </si>
  <si>
    <t>ACF[226]</t>
  </si>
  <si>
    <t>WT[226]</t>
  </si>
  <si>
    <t>ARG[227]</t>
  </si>
  <si>
    <t>ACF[227]</t>
  </si>
  <si>
    <t>WT[227]</t>
  </si>
  <si>
    <t>ARG[228]</t>
  </si>
  <si>
    <t>ACF[228]</t>
  </si>
  <si>
    <t>WT[228]</t>
  </si>
  <si>
    <t>ARG[229]</t>
  </si>
  <si>
    <t>ACF[229]</t>
  </si>
  <si>
    <t>WT[229]</t>
  </si>
  <si>
    <t>ARG[230]</t>
  </si>
  <si>
    <t>ACF[230]</t>
  </si>
  <si>
    <t>WT[230]</t>
  </si>
  <si>
    <t>ARG[231]</t>
  </si>
  <si>
    <t>ACF[231]</t>
  </si>
  <si>
    <t>WT[231]</t>
  </si>
  <si>
    <t>ARG[232]</t>
  </si>
  <si>
    <t>ACF[232]</t>
  </si>
  <si>
    <t>WT[232]</t>
  </si>
  <si>
    <t>ARG[233]</t>
  </si>
  <si>
    <t>ACF[233]</t>
  </si>
  <si>
    <t>WT[233]</t>
  </si>
  <si>
    <t>ARG[234]</t>
  </si>
  <si>
    <t>ACF[234]</t>
  </si>
  <si>
    <t>WT[234]</t>
  </si>
  <si>
    <t>ARG[235]</t>
  </si>
  <si>
    <t>ACF[235]</t>
  </si>
  <si>
    <t>WT[235]</t>
  </si>
  <si>
    <t>ARG[236]</t>
  </si>
  <si>
    <t>ACF[236]</t>
  </si>
  <si>
    <t>WT[236]</t>
  </si>
  <si>
    <t>ARG[237]</t>
  </si>
  <si>
    <t>ACF[237]</t>
  </si>
  <si>
    <t>WT[237]</t>
  </si>
  <si>
    <t>ARG[238]</t>
  </si>
  <si>
    <t>ACF[238]</t>
  </si>
  <si>
    <t>WT[238]</t>
  </si>
  <si>
    <t>ARG[239]</t>
  </si>
  <si>
    <t>ACF[239]</t>
  </si>
  <si>
    <t>WT[239]</t>
  </si>
  <si>
    <t>ARG[240]</t>
  </si>
  <si>
    <t>ACF[240]</t>
  </si>
  <si>
    <t>WT[240]</t>
  </si>
  <si>
    <t>ARG[241]</t>
  </si>
  <si>
    <t>ACF[241]</t>
  </si>
  <si>
    <t>WT[241]</t>
  </si>
  <si>
    <t>ARG[242]</t>
  </si>
  <si>
    <t>ACF[242]</t>
  </si>
  <si>
    <t>WT[242]</t>
  </si>
  <si>
    <t>ARG[243]</t>
  </si>
  <si>
    <t>ACF[243]</t>
  </si>
  <si>
    <t>WT[243]</t>
  </si>
  <si>
    <t>ARG[244]</t>
  </si>
  <si>
    <t>ACF[244]</t>
  </si>
  <si>
    <t>WT[244]</t>
  </si>
  <si>
    <t>ARG[245]</t>
  </si>
  <si>
    <t>ACF[245]</t>
  </si>
  <si>
    <t>WT[245]</t>
  </si>
  <si>
    <t>ARG[246]</t>
  </si>
  <si>
    <t>ACF[246]</t>
  </si>
  <si>
    <t>WT[246]</t>
  </si>
  <si>
    <t>ARG[247]</t>
  </si>
  <si>
    <t>ACF[247]</t>
  </si>
  <si>
    <t>WT[247]</t>
  </si>
  <si>
    <t>ARG[248]</t>
  </si>
  <si>
    <t>ACF[248]</t>
  </si>
  <si>
    <t>WT[248]</t>
  </si>
  <si>
    <t>ARG[249]</t>
  </si>
  <si>
    <t>ACF[249]</t>
  </si>
  <si>
    <t>WT[249]</t>
  </si>
  <si>
    <t>ARG[250]</t>
  </si>
  <si>
    <t>ACF[250]</t>
  </si>
  <si>
    <t>WT[250]</t>
  </si>
  <si>
    <t>ARG[251]</t>
  </si>
  <si>
    <t>ACF[251]</t>
  </si>
  <si>
    <t>WT[251]</t>
  </si>
  <si>
    <t>ARG[252]</t>
  </si>
  <si>
    <t>ACF[252]</t>
  </si>
  <si>
    <t>WT[252]</t>
  </si>
  <si>
    <t>ARG[253]</t>
  </si>
  <si>
    <t>ACF[253]</t>
  </si>
  <si>
    <t>WT[253]</t>
  </si>
  <si>
    <t>ARG[254]</t>
  </si>
  <si>
    <t>ACF[254]</t>
  </si>
  <si>
    <t>WT[254]</t>
  </si>
  <si>
    <t>ARG[255]</t>
  </si>
  <si>
    <t>ACF[255]</t>
  </si>
  <si>
    <t>WT[255]</t>
  </si>
  <si>
    <t>ARG[256]</t>
  </si>
  <si>
    <t>ACF[256]</t>
  </si>
  <si>
    <t>WT[256]</t>
  </si>
  <si>
    <t>ARG[257]</t>
  </si>
  <si>
    <t>ACF[257]</t>
  </si>
  <si>
    <t>WT[257]</t>
  </si>
  <si>
    <t>ARG[258]</t>
  </si>
  <si>
    <t>ACF[258]</t>
  </si>
  <si>
    <t>WT[258]</t>
  </si>
  <si>
    <t>ARG[259]</t>
  </si>
  <si>
    <t>ACF[259]</t>
  </si>
  <si>
    <t>WT[259]</t>
  </si>
  <si>
    <t>ARG[260]</t>
  </si>
  <si>
    <t>ACF[260]</t>
  </si>
  <si>
    <t>WT[260]</t>
  </si>
  <si>
    <t>ARG[261]</t>
  </si>
  <si>
    <t>ACF[261]</t>
  </si>
  <si>
    <t>WT[261]</t>
  </si>
  <si>
    <t>ARG[262]</t>
  </si>
  <si>
    <t>ACF[262]</t>
  </si>
  <si>
    <t>WT[262]</t>
  </si>
  <si>
    <t>ARG[263]</t>
  </si>
  <si>
    <t>ACF[263]</t>
  </si>
  <si>
    <t>WT[263]</t>
  </si>
  <si>
    <t>ARG[264]</t>
  </si>
  <si>
    <t>ACF[264]</t>
  </si>
  <si>
    <t>WT[264]</t>
  </si>
  <si>
    <t>ARG[265]</t>
  </si>
  <si>
    <t>ACF[265]</t>
  </si>
  <si>
    <t>WT[265]</t>
  </si>
  <si>
    <t>ARG[266]</t>
  </si>
  <si>
    <t>ACF[266]</t>
  </si>
  <si>
    <t>WT[266]</t>
  </si>
  <si>
    <t>ARG[267]</t>
  </si>
  <si>
    <t>ACF[267]</t>
  </si>
  <si>
    <t>WT[267]</t>
  </si>
  <si>
    <t>ARG[268]</t>
  </si>
  <si>
    <t>ACF[268]</t>
  </si>
  <si>
    <t>WT[268]</t>
  </si>
  <si>
    <t>ARG[269]</t>
  </si>
  <si>
    <t>ACF[269]</t>
  </si>
  <si>
    <t>WT[269]</t>
  </si>
  <si>
    <t>ARG[270]</t>
  </si>
  <si>
    <t>ACF[270]</t>
  </si>
  <si>
    <t>WT[270]</t>
  </si>
  <si>
    <t>ARG[271]</t>
  </si>
  <si>
    <t>ACF[271]</t>
  </si>
  <si>
    <t>WT[271]</t>
  </si>
  <si>
    <t>ARG[272]</t>
  </si>
  <si>
    <t>ACF[272]</t>
  </si>
  <si>
    <t>WT[272]</t>
  </si>
  <si>
    <t>ARG[273]</t>
  </si>
  <si>
    <t>ACF[273]</t>
  </si>
  <si>
    <t>WT[273]</t>
  </si>
  <si>
    <t>ARG[274]</t>
  </si>
  <si>
    <t>ACF[274]</t>
  </si>
  <si>
    <t>WT[274]</t>
  </si>
  <si>
    <t>ARG[275]</t>
  </si>
  <si>
    <t>ACF[275]</t>
  </si>
  <si>
    <t>WT[275]</t>
  </si>
  <si>
    <t>ARG[276]</t>
  </si>
  <si>
    <t>ACF[276]</t>
  </si>
  <si>
    <t>WT[276]</t>
  </si>
  <si>
    <t>ARG[277]</t>
  </si>
  <si>
    <t>ACF[277]</t>
  </si>
  <si>
    <t>WT[277]</t>
  </si>
  <si>
    <t>ARG[278]</t>
  </si>
  <si>
    <t>ACF[278]</t>
  </si>
  <si>
    <t>WT[278]</t>
  </si>
  <si>
    <t>ARG[279]</t>
  </si>
  <si>
    <t>ACF[279]</t>
  </si>
  <si>
    <t>WT[279]</t>
  </si>
  <si>
    <t>ARG[280]</t>
  </si>
  <si>
    <t>ACF[280]</t>
  </si>
  <si>
    <t>WT[280]</t>
  </si>
  <si>
    <t>ARG[281]</t>
  </si>
  <si>
    <t>ACF[281]</t>
  </si>
  <si>
    <t>WT[281]</t>
  </si>
  <si>
    <t>ARG[282]</t>
  </si>
  <si>
    <t>ACF[282]</t>
  </si>
  <si>
    <t>WT[282]</t>
  </si>
  <si>
    <t>ARG[283]</t>
  </si>
  <si>
    <t>ACF[283]</t>
  </si>
  <si>
    <t>WT[283]</t>
  </si>
  <si>
    <t>ARG[284]</t>
  </si>
  <si>
    <t>ACF[284]</t>
  </si>
  <si>
    <t>WT[284]</t>
  </si>
  <si>
    <t>ARG[285]</t>
  </si>
  <si>
    <t>ACF[285]</t>
  </si>
  <si>
    <t>WT[285]</t>
  </si>
  <si>
    <t>ARG[286]</t>
  </si>
  <si>
    <t>ACF[286]</t>
  </si>
  <si>
    <t>WT[286]</t>
  </si>
  <si>
    <t>ARG[287]</t>
  </si>
  <si>
    <t>ACF[287]</t>
  </si>
  <si>
    <t>WT[287]</t>
  </si>
  <si>
    <t>ARG[288]</t>
  </si>
  <si>
    <t>ACF[288]</t>
  </si>
  <si>
    <t>WT[288]</t>
  </si>
  <si>
    <t>Cumulant</t>
  </si>
  <si>
    <t>analysis</t>
  </si>
  <si>
    <t>fitting</t>
  </si>
  <si>
    <t>cumulants</t>
  </si>
  <si>
    <t>3</t>
  </si>
  <si>
    <t>Baseline</t>
  </si>
  <si>
    <t>settings</t>
  </si>
  <si>
    <t>calculated</t>
  </si>
  <si>
    <t>Diff,</t>
  </si>
  <si>
    <t>coefficient,</t>
  </si>
  <si>
    <t>cm*cm/s</t>
  </si>
  <si>
    <t>radius,</t>
  </si>
  <si>
    <t>*</t>
  </si>
  <si>
    <t>m</t>
  </si>
  <si>
    <t>Polydispersity</t>
  </si>
  <si>
    <t>Asymmetry</t>
  </si>
  <si>
    <t>Regularization</t>
  </si>
  <si>
    <t>R</t>
  </si>
  <si>
    <t>interval</t>
  </si>
  <si>
    <t>from,</t>
  </si>
  <si>
    <t>to,</t>
  </si>
  <si>
    <t>histogram</t>
  </si>
  <si>
    <t>points</t>
  </si>
  <si>
    <t>25</t>
  </si>
  <si>
    <t>Coherence</t>
  </si>
  <si>
    <t>index[50]</t>
  </si>
  <si>
    <t>in</t>
  </si>
  <si>
    <t>monitor</t>
  </si>
  <si>
    <t>RMS/Int</t>
  </si>
  <si>
    <t>Rate</t>
  </si>
  <si>
    <t>correct</t>
  </si>
  <si>
    <t>unit</t>
  </si>
  <si>
    <t>Duration</t>
  </si>
  <si>
    <t>10</t>
  </si>
  <si>
    <t>units</t>
  </si>
  <si>
    <t>Spike</t>
  </si>
  <si>
    <t>tolerance</t>
  </si>
  <si>
    <t>Base</t>
  </si>
  <si>
    <t>line</t>
  </si>
  <si>
    <t>shift</t>
  </si>
  <si>
    <t>card</t>
  </si>
  <si>
    <t>211</t>
  </si>
  <si>
    <t>Type</t>
  </si>
  <si>
    <t>Sell</t>
  </si>
  <si>
    <t>0</t>
  </si>
  <si>
    <t>Attenuator</t>
  </si>
  <si>
    <t>1</t>
  </si>
  <si>
    <t>Index</t>
  </si>
  <si>
    <t>K</t>
  </si>
  <si>
    <t>2</t>
  </si>
  <si>
    <t>Power,</t>
  </si>
  <si>
    <t>mW</t>
  </si>
  <si>
    <t>Concentration</t>
  </si>
  <si>
    <t>BackS</t>
  </si>
  <si>
    <t>Position</t>
  </si>
  <si>
    <t>Polarization</t>
  </si>
  <si>
    <t>InputFilterPhotodetector</t>
  </si>
  <si>
    <t>Index:</t>
  </si>
  <si>
    <t>BeamShift</t>
  </si>
  <si>
    <t>mm</t>
  </si>
  <si>
    <t>Voltage</t>
  </si>
  <si>
    <t>PhotoDiode,</t>
  </si>
  <si>
    <t>V</t>
  </si>
  <si>
    <t>The</t>
  </si>
  <si>
    <t>gauge</t>
  </si>
  <si>
    <t>number</t>
  </si>
  <si>
    <t>the</t>
  </si>
  <si>
    <t>sensor:</t>
  </si>
  <si>
    <t>5</t>
  </si>
  <si>
    <t>Pressure,</t>
  </si>
  <si>
    <t>MPa</t>
  </si>
  <si>
    <t>Dark</t>
  </si>
  <si>
    <t>Current,</t>
  </si>
  <si>
    <t>CpS</t>
  </si>
  <si>
    <t>Count</t>
  </si>
  <si>
    <t>[Hz]</t>
  </si>
  <si>
    <t>results</t>
  </si>
  <si>
    <t>-</t>
  </si>
  <si>
    <t>Intensity</t>
  </si>
  <si>
    <t>distribution</t>
  </si>
  <si>
    <t>No</t>
  </si>
  <si>
    <t>Radius</t>
  </si>
  <si>
    <t>Rel,</t>
  </si>
  <si>
    <t>Weight</t>
  </si>
  <si>
    <t>NUM=1</t>
  </si>
  <si>
    <t>Radius[1]</t>
  </si>
  <si>
    <t>Rel,Amplitude[1]</t>
  </si>
  <si>
    <t>NUM=2</t>
  </si>
  <si>
    <t>Radius[2]</t>
  </si>
  <si>
    <t>Rel,Amplitude[2]</t>
  </si>
  <si>
    <t>NUM=3</t>
  </si>
  <si>
    <t>Radius[3]</t>
  </si>
  <si>
    <t>Rel,Amplitude[3]</t>
  </si>
  <si>
    <t>NUM=4</t>
  </si>
  <si>
    <t>Radius[4]</t>
  </si>
  <si>
    <t>Rel,Amplitude[4]</t>
  </si>
  <si>
    <t>NUM=5</t>
  </si>
  <si>
    <t>Radius[5]</t>
  </si>
  <si>
    <t>Rel,Amplitude[5]</t>
  </si>
  <si>
    <t>NUM=6</t>
  </si>
  <si>
    <t>Radius[6]</t>
  </si>
  <si>
    <t>Rel,Amplitude[6]</t>
  </si>
  <si>
    <t>NUM=7</t>
  </si>
  <si>
    <t>Radius[7]</t>
  </si>
  <si>
    <t>Rel,Amplitude[7]</t>
  </si>
  <si>
    <t>NUM=8</t>
  </si>
  <si>
    <t>Radius[8]</t>
  </si>
  <si>
    <t>Rel,Amplitude[8]</t>
  </si>
  <si>
    <t>NUM=9</t>
  </si>
  <si>
    <t>Radius[9]</t>
  </si>
  <si>
    <t>Rel,Amplitude[9]</t>
  </si>
  <si>
    <t>NUM=10</t>
  </si>
  <si>
    <t>Radius[10]</t>
  </si>
  <si>
    <t>Rel,Amplitude[10]</t>
  </si>
  <si>
    <t>NUM=11</t>
  </si>
  <si>
    <t>Radius[11]</t>
  </si>
  <si>
    <t>Rel,Amplitude[11]</t>
  </si>
  <si>
    <t>NUM=12</t>
  </si>
  <si>
    <t>Radius[12]</t>
  </si>
  <si>
    <t>Rel,Amplitude[12]</t>
  </si>
  <si>
    <t>NUM=13</t>
  </si>
  <si>
    <t>Radius[13]</t>
  </si>
  <si>
    <t>Rel,Amplitude[13]</t>
  </si>
  <si>
    <t>NUM=14</t>
  </si>
  <si>
    <t>Radius[14]</t>
  </si>
  <si>
    <t>Rel,Amplitude[14]</t>
  </si>
  <si>
    <t>NUM=15</t>
  </si>
  <si>
    <t>Radius[15]</t>
  </si>
  <si>
    <t>Rel,Amplitude[15]</t>
  </si>
  <si>
    <t>NUM=16</t>
  </si>
  <si>
    <t>Radius[16]</t>
  </si>
  <si>
    <t>Rel,Amplitude[16]</t>
  </si>
  <si>
    <t>NUM=17</t>
  </si>
  <si>
    <t>Radius[17]</t>
  </si>
  <si>
    <t>Rel,Amplitude[17]</t>
  </si>
  <si>
    <t>NUM=18</t>
  </si>
  <si>
    <t>Radius[18]</t>
  </si>
  <si>
    <t>Rel,Amplitude[18]</t>
  </si>
  <si>
    <t>NUM=19</t>
  </si>
  <si>
    <t>Radius[19]</t>
  </si>
  <si>
    <t>Rel,Amplitude[19]</t>
  </si>
  <si>
    <t>NUM=20</t>
  </si>
  <si>
    <t>Radius[20]</t>
  </si>
  <si>
    <t>Rel,Amplitude[20]</t>
  </si>
  <si>
    <t>NUM=21</t>
  </si>
  <si>
    <t>Radius[21]</t>
  </si>
  <si>
    <t>Rel,Amplitude[21]</t>
  </si>
  <si>
    <t>NUM=22</t>
  </si>
  <si>
    <t>Radius[22]</t>
  </si>
  <si>
    <t>Rel,Amplitude[22]</t>
  </si>
  <si>
    <t>NUM=23</t>
  </si>
  <si>
    <t>Radius[23]</t>
  </si>
  <si>
    <t>Rel,Amplitude[23]</t>
  </si>
  <si>
    <t>NUM=24</t>
  </si>
  <si>
    <t>Radius[24]</t>
  </si>
  <si>
    <t>Rel,Amplitude[24]</t>
  </si>
  <si>
    <t>NUM=25</t>
  </si>
  <si>
    <t>Radius[25]</t>
  </si>
  <si>
    <t>Rel,Amplitude[25]</t>
  </si>
  <si>
    <t>Temperature</t>
  </si>
  <si>
    <t>(C)</t>
  </si>
  <si>
    <t>16:54:02</t>
  </si>
  <si>
    <t>Без абортыша</t>
  </si>
  <si>
    <t>18,9*x + -6,88</t>
  </si>
  <si>
    <t>aurum</t>
  </si>
  <si>
    <t>t, s</t>
  </si>
  <si>
    <t>1/t, 1/ms</t>
  </si>
  <si>
    <t>1/t/100, 1/ms</t>
  </si>
  <si>
    <t>1/t/100, 1/ms/100</t>
  </si>
  <si>
    <t>q</t>
  </si>
  <si>
    <t>q^2</t>
  </si>
  <si>
    <t>q^2 /10^14</t>
  </si>
  <si>
    <t>D</t>
  </si>
  <si>
    <t>12 нм</t>
  </si>
  <si>
    <t>S</t>
  </si>
  <si>
    <t>что-то не так с q\</t>
  </si>
  <si>
    <t>Умножила на минус 1</t>
  </si>
  <si>
    <t>1/t</t>
  </si>
  <si>
    <t>Без двух абортышей</t>
  </si>
  <si>
    <t>171*x + -59,5</t>
  </si>
  <si>
    <t>127 нм</t>
  </si>
  <si>
    <t>t_c table</t>
  </si>
  <si>
    <t>tau table</t>
  </si>
  <si>
    <t xml:space="preserve">x </t>
  </si>
  <si>
    <t>tau</t>
  </si>
  <si>
    <t>-2tau/t_c</t>
  </si>
  <si>
    <t>t s</t>
  </si>
  <si>
    <t>0,205e^-3,06E-04x</t>
  </si>
  <si>
    <t>в экспоненте</t>
  </si>
  <si>
    <t>0,222e^-6,33E-04x</t>
  </si>
  <si>
    <t>0,197e^-3,59E-04x</t>
  </si>
  <si>
    <t>0,189e^-3,24E-04x</t>
  </si>
  <si>
    <t>0,177e^-2,99E-04x</t>
  </si>
  <si>
    <t>0,141e^-2,5E-04x</t>
  </si>
  <si>
    <t>y</t>
  </si>
  <si>
    <t>log y</t>
  </si>
  <si>
    <t>log</t>
  </si>
  <si>
    <t>0,369e^-2,97E-05x</t>
  </si>
  <si>
    <t xml:space="preserve">t_c table </t>
  </si>
  <si>
    <t>t</t>
  </si>
  <si>
    <t>0,381e^-4,55E-05x</t>
  </si>
  <si>
    <t>0,372e^-3,62E-05x</t>
  </si>
  <si>
    <t>0,338e^-2,74E-05x</t>
  </si>
  <si>
    <t>0,349e^-3,03E-05x</t>
  </si>
  <si>
    <t>Au</t>
  </si>
  <si>
    <t xml:space="preserve"> θ, grad</t>
  </si>
  <si>
    <t xml:space="preserve"> θ, rad</t>
  </si>
  <si>
    <t>sin θ</t>
  </si>
  <si>
    <t xml:space="preserve">I(θ) </t>
  </si>
  <si>
    <t xml:space="preserve">ΔI(θ) </t>
  </si>
  <si>
    <t xml:space="preserve">I(θ) * sinθ/I(90) </t>
  </si>
  <si>
    <t xml:space="preserve">Δ(I(θ) * sinθ/I(90)) </t>
  </si>
  <si>
    <t xml:space="preserve">ε(I(θ) * sinθ/I(90)) </t>
  </si>
  <si>
    <t>I(θ)</t>
  </si>
  <si>
    <t>I(θ) * sinθ/I(90)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</si>
</sst>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D9D9D9"/>
      <name val="Arial"/>
      <scheme val="minor"/>
    </font>
    <font>
      <sz val="11.0"/>
      <color rgb="FF1F1F1F"/>
      <name val="&quot;Google Sans&quot;"/>
    </font>
    <font>
      <sz val="9.0"/>
      <color rgb="FF000000"/>
      <name val="&quot;Google Sans Mono&quot;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quotePrefix="1"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Font="1" applyNumberFormat="1"/>
    <xf borderId="0" fillId="0" fontId="2" numFmtId="11" xfId="0" applyAlignment="1" applyFont="1" applyNumberFormat="1">
      <alignment horizontal="right" vertical="bottom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11" xfId="0" applyFont="1" applyNumberFormat="1"/>
    <xf borderId="0" fillId="7" fontId="1" numFmtId="0" xfId="0" applyAlignment="1" applyFill="1" applyFont="1">
      <alignment readingOrder="0"/>
    </xf>
    <xf borderId="0" fillId="7" fontId="1" numFmtId="11" xfId="0" applyFont="1" applyNumberFormat="1"/>
    <xf borderId="0" fillId="3" fontId="1" numFmtId="11" xfId="0" applyFont="1" applyNumberFormat="1"/>
    <xf borderId="0" fillId="3" fontId="1" numFmtId="11" xfId="0" applyAlignment="1" applyFont="1" applyNumberFormat="1">
      <alignment readingOrder="0"/>
    </xf>
    <xf borderId="0" fillId="4" fontId="2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0" fontId="3" numFmtId="0" xfId="0" applyFont="1"/>
    <xf borderId="0" fillId="9" fontId="4" numFmtId="0" xfId="0" applyAlignment="1" applyFill="1" applyFont="1">
      <alignment readingOrder="0"/>
    </xf>
    <xf borderId="0" fillId="9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1" xfId="0" applyFont="1" applyNumberFormat="1"/>
    <xf borderId="0" fillId="10" fontId="1" numFmtId="0" xfId="0" applyAlignment="1" applyFill="1" applyFont="1">
      <alignment readingOrder="0"/>
    </xf>
    <xf borderId="1" fillId="11" fontId="1" numFmtId="0" xfId="0" applyAlignment="1" applyBorder="1" applyFill="1" applyFont="1">
      <alignment readingOrder="0"/>
    </xf>
    <xf borderId="1" fillId="11" fontId="2" numFmtId="0" xfId="0" applyAlignment="1" applyBorder="1" applyFont="1">
      <alignment readingOrder="0" vertical="bottom"/>
    </xf>
    <xf borderId="1" fillId="11" fontId="4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I(theta)*sin(theta)/I(90)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'Aurum amplitudes'!$A$2:$A$14</c:f>
            </c:numRef>
          </c:xVal>
          <c:yVal>
            <c:numRef>
              <c:f>'Aurum amplitudes'!$G$2:$G$14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18461"/>
        <c:axId val="1478433338"/>
      </c:scatterChart>
      <c:valAx>
        <c:axId val="14360184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Theta, grad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433338"/>
      </c:valAx>
      <c:valAx>
        <c:axId val="1478433338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I(theta)*sin(theta)/I(90)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018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'aurum size'!$F$10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'aurum size'!$I$11:$I$23</c:f>
            </c:numRef>
          </c:xVal>
          <c:yVal>
            <c:numRef>
              <c:f>'aurum size'!$F$11:$F$23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295926"/>
        <c:axId val="446183781"/>
      </c:scatterChart>
      <c:valAx>
        <c:axId val="19692959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2400">
                    <a:solidFill>
                      <a:srgbClr val="000000"/>
                    </a:solidFill>
                    <a:latin typeface="Arial"/>
                  </a:rPr>
                  <a:t>q^2 /10^14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183781"/>
      </c:valAx>
      <c:valAx>
        <c:axId val="446183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1/(t*100), 1/(ms*100)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295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'aurum size'!$S$11:$S$22</c:f>
            </c:numRef>
          </c:xVal>
          <c:yVal>
            <c:numRef>
              <c:f>'aurum size'!$R$11:$R$22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41523"/>
        <c:axId val="250790191"/>
      </c:scatterChart>
      <c:valAx>
        <c:axId val="21003415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q^2 /10^14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790191"/>
      </c:valAx>
      <c:valAx>
        <c:axId val="250790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1/(t*100), 1/(ms*100)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341523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'aurum size'!$F$30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'aurum size'!$I$31:$I$43</c:f>
            </c:numRef>
          </c:xVal>
          <c:yVal>
            <c:numRef>
              <c:f>'aurum size'!$F$31:$F$43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86421"/>
        <c:axId val="749112558"/>
      </c:scatterChart>
      <c:valAx>
        <c:axId val="1127886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q^2 /10^14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112558"/>
      </c:valAx>
      <c:valAx>
        <c:axId val="749112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1/(t*100), 1/(ms*100)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886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1/t/100, 1/ms/100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'aurum size'!$AA$11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'aurum size'!$S$12:$S$22</c:f>
            </c:strRef>
          </c:cat>
          <c:val>
            <c:numRef>
              <c:f>'aurum size'!$AA$12:$AA$22</c:f>
              <c:numCache/>
            </c:numRef>
          </c:val>
          <c:smooth val="0"/>
        </c:ser>
        <c:ser>
          <c:idx val="1"/>
          <c:order val="1"/>
          <c:tx>
            <c:strRef>
              <c:f>'aurum size'!$AB$11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'aurum size'!$S$12:$S$22</c:f>
            </c:strRef>
          </c:cat>
          <c:val>
            <c:numRef>
              <c:f>'aurum size'!$AB$12:$AB$22</c:f>
              <c:numCache/>
            </c:numRef>
          </c:val>
          <c:smooth val="0"/>
        </c:ser>
        <c:ser>
          <c:idx val="2"/>
          <c:order val="2"/>
          <c:tx>
            <c:strRef>
              <c:f>'aurum size'!$R$11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'aurum size'!$S$12:$S$22</c:f>
            </c:strRef>
          </c:cat>
          <c:val>
            <c:numRef>
              <c:f>'aurum size'!$R$12:$R$22</c:f>
              <c:numCache/>
            </c:numRef>
          </c:val>
          <c:smooth val="0"/>
        </c:ser>
        <c:axId val="260697083"/>
        <c:axId val="418988001"/>
      </c:lineChart>
      <c:catAx>
        <c:axId val="260697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988001"/>
      </c:catAx>
      <c:valAx>
        <c:axId val="418988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1/t/100, 1/ms/100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697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'aurum Correlator'!$C$39:$C$120</c:f>
            </c:numRef>
          </c:xVal>
          <c:yVal>
            <c:numRef>
              <c:f>'aurum Correlator'!$D$39:$D$120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74567"/>
        <c:axId val="1298537756"/>
      </c:scatterChart>
      <c:valAx>
        <c:axId val="3773745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2^(x/8)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537756"/>
      </c:valAx>
      <c:valAx>
        <c:axId val="1298537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АКФ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374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'aurum Correlator'!$B$6:$B$134</c:f>
            </c:numRef>
          </c:xVal>
          <c:yVal>
            <c:numRef>
              <c:f>'aurum Correlator'!$O$26:$O$134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4424"/>
        <c:axId val="377594860"/>
      </c:scatterChart>
      <c:valAx>
        <c:axId val="193354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Индекс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594860"/>
      </c:valAx>
      <c:valAx>
        <c:axId val="377594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АКФ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54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относительно параметра ""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'aurum Correlator'!$B$39:$B$239</c:f>
            </c:numRef>
          </c:xVal>
          <c:yVal>
            <c:numRef>
              <c:f>'aurum Correlator'!$E$39:$E$239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574492"/>
        <c:axId val="367060411"/>
      </c:scatterChart>
      <c:valAx>
        <c:axId val="10925744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060411"/>
      </c:valAx>
      <c:valAx>
        <c:axId val="367060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574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относительно параметра "x 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'aurum Correlator'!$C$39:$C$150</c:f>
            </c:numRef>
          </c:xVal>
          <c:yVal>
            <c:numRef>
              <c:f>'aurum Correlator'!$E$39:$E$239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47757"/>
        <c:axId val="1844975858"/>
      </c:scatterChart>
      <c:valAx>
        <c:axId val="1282647757"/>
        <c:scaling>
          <c:orientation val="minMax"/>
          <c:max val="19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975858"/>
      </c:valAx>
      <c:valAx>
        <c:axId val="1844975858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647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'aurum Correlator'!$C$39:$C$78</c:f>
            </c:numRef>
          </c:xVal>
          <c:yVal>
            <c:numRef>
              <c:f>'aurum Correlator'!$D$39:$D$78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50323"/>
        <c:axId val="791034504"/>
      </c:scatterChart>
      <c:valAx>
        <c:axId val="4875503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034504"/>
      </c:valAx>
      <c:valAx>
        <c:axId val="791034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550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'aurum Correlator'!$C$78:$C$86</c:f>
            </c:numRef>
          </c:xVal>
          <c:yVal>
            <c:numRef>
              <c:f>'aurum Correlator'!$D$78:$D$86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04392"/>
        <c:axId val="1879139825"/>
      </c:scatterChart>
      <c:valAx>
        <c:axId val="893604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139825"/>
      </c:valAx>
      <c:valAx>
        <c:axId val="1879139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604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'Aurum amplitudes'!$A$39:$A$51</c:f>
            </c:numRef>
          </c:xVal>
          <c:yVal>
            <c:numRef>
              <c:f>'Aurum amplitudes'!$G$39:$G$51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22103"/>
        <c:axId val="1853453332"/>
      </c:scatterChart>
      <c:valAx>
        <c:axId val="14837221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Theta, grad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453332"/>
      </c:valAx>
      <c:valAx>
        <c:axId val="1853453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I(theta)*sin(theta)/I(90)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722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'aurum Correlator'!$C$86:$C$94</c:f>
            </c:numRef>
          </c:xVal>
          <c:yVal>
            <c:numRef>
              <c:f>'aurum Correlator'!$D$86:$D$94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04391"/>
        <c:axId val="271555109"/>
      </c:scatterChart>
      <c:valAx>
        <c:axId val="7617043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555109"/>
      </c:valAx>
      <c:valAx>
        <c:axId val="271555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704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'aurum Correlator'!$C$94:$C$102</c:f>
            </c:numRef>
          </c:xVal>
          <c:yVal>
            <c:numRef>
              <c:f>'aurum Correlator'!$D$94:$D$102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94154"/>
        <c:axId val="1259959315"/>
      </c:scatterChart>
      <c:valAx>
        <c:axId val="4060941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959315"/>
      </c:valAx>
      <c:valAx>
        <c:axId val="1259959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094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'aurum Correlator'!$C$102:$C$110</c:f>
            </c:numRef>
          </c:xVal>
          <c:yVal>
            <c:numRef>
              <c:f>'aurum Correlator'!$D$102:$D$110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07470"/>
        <c:axId val="336714854"/>
      </c:scatterChart>
      <c:valAx>
        <c:axId val="4137074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714854"/>
      </c:valAx>
      <c:valAx>
        <c:axId val="336714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707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'S Correlator'!$F$34:$F$187</c:f>
            </c:numRef>
          </c:xVal>
          <c:yVal>
            <c:numRef>
              <c:f>'S Correlator'!$G$34:$G$187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9928"/>
        <c:axId val="1574906234"/>
      </c:scatterChart>
      <c:valAx>
        <c:axId val="184369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2^(x/8)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906234"/>
      </c:valAx>
      <c:valAx>
        <c:axId val="1574906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АКФ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69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 Correlator'!$B$6:$B$156</c:f>
            </c:numRef>
          </c:xVal>
          <c:yVal>
            <c:numRef>
              <c:f>'S Correlator'!$D$24:$D$293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11597"/>
        <c:axId val="1006912875"/>
      </c:scatterChart>
      <c:valAx>
        <c:axId val="8076115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Индекс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912875"/>
      </c:valAx>
      <c:valAx>
        <c:axId val="100691287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АКФ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611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'S Correlator'!$F$53:$F$99</c:f>
            </c:strRef>
          </c:cat>
          <c:val>
            <c:numRef>
              <c:f>'S Correlator'!$G$53:$G$99</c:f>
              <c:numCache/>
            </c:numRef>
          </c:val>
          <c:smooth val="0"/>
        </c:ser>
        <c:axId val="32980138"/>
        <c:axId val="299078585"/>
      </c:lineChart>
      <c:catAx>
        <c:axId val="32980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078585"/>
      </c:catAx>
      <c:valAx>
        <c:axId val="299078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80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cat>
            <c:strRef>
              <c:f>'S Correlator'!$F$99:$F$111</c:f>
            </c:strRef>
          </c:cat>
          <c:val>
            <c:numRef>
              <c:f>'S Correlator'!$G$99:$G$111</c:f>
              <c:numCache/>
            </c:numRef>
          </c:val>
          <c:smooth val="0"/>
        </c:ser>
        <c:axId val="2118438806"/>
        <c:axId val="1309045299"/>
      </c:lineChart>
      <c:catAx>
        <c:axId val="2118438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045299"/>
      </c:catAx>
      <c:valAx>
        <c:axId val="1309045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438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'S Correlator'!$F$111:$F$117</c:f>
            </c:numRef>
          </c:xVal>
          <c:yVal>
            <c:numRef>
              <c:f>'S Correlator'!$G$111:$G$117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83536"/>
        <c:axId val="1843651159"/>
      </c:scatterChart>
      <c:valAx>
        <c:axId val="13519835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651159"/>
      </c:valAx>
      <c:valAx>
        <c:axId val="1843651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983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'S Correlator'!$F$117:$F$125</c:f>
            </c:numRef>
          </c:xVal>
          <c:yVal>
            <c:numRef>
              <c:f>'S Correlator'!$G$117:$G$125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878094"/>
        <c:axId val="1443715137"/>
      </c:scatterChart>
      <c:valAx>
        <c:axId val="1940878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715137"/>
      </c:valAx>
      <c:valAx>
        <c:axId val="1443715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878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Индикатриса для S</a:t>
            </a:r>
          </a:p>
        </c:rich>
      </c:tx>
      <c:overlay val="0"/>
    </c:title>
    <c:plotArea>
      <c:layout>
        <c:manualLayout>
          <c:xMode val="edge"/>
          <c:yMode val="edge"/>
          <c:x val="0.036587771203155844"/>
          <c:y val="0.05000000000000003"/>
          <c:w val="0.9268244575936884"/>
          <c:h val="0.8677897574123989"/>
        </c:manualLayout>
      </c:layout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'Aurum amplitudes'!$A$39:$A$74</c:f>
            </c:strRef>
          </c:cat>
          <c:val>
            <c:numRef>
              <c:f>'Aurum amplitudes'!$G$39:$G$51</c:f>
              <c:numCache/>
            </c:numRef>
          </c:val>
          <c:smooth val="1"/>
        </c:ser>
        <c:axId val="1489560495"/>
        <c:axId val="562668885"/>
      </c:radarChart>
      <c:catAx>
        <c:axId val="148956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Theta, grad</a:t>
                </a:r>
              </a:p>
            </c:rich>
          </c:tx>
          <c:layout>
            <c:manualLayout>
              <c:xMode val="edge"/>
              <c:yMode val="edge"/>
              <c:x val="0.03264299802761343"/>
              <c:y val="0.918381514229045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668885"/>
      </c:catAx>
      <c:valAx>
        <c:axId val="562668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I, cps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560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'aurum 90grad'!$K$55:$K$150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89921"/>
        <c:axId val="1310758514"/>
      </c:scatterChart>
      <c:valAx>
        <c:axId val="9487899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758514"/>
      </c:valAx>
      <c:valAx>
        <c:axId val="1310758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789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'S 90grad'!$K$50:$K$201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1521"/>
        <c:axId val="1550843687"/>
      </c:scatterChart>
      <c:valAx>
        <c:axId val="12198215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843687"/>
      </c:valAx>
      <c:valAx>
        <c:axId val="1550843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821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q^2 относительно параметра "1/t"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'aurum size'!$H$11:$H$23</c:f>
            </c:numRef>
          </c:xVal>
          <c:yVal>
            <c:numRef>
              <c:f>'aurum size'!$D$11:$D$23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58056"/>
        <c:axId val="2032092825"/>
      </c:scatterChart>
      <c:valAx>
        <c:axId val="594458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092825"/>
      </c:valAx>
      <c:valAx>
        <c:axId val="2032092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458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1/t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'aurum size'!$D$31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'aurum size'!$H$32:$H$43</c:f>
            </c:numRef>
          </c:xVal>
          <c:yVal>
            <c:numRef>
              <c:f>'aurum size'!$D$32:$D$43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628475"/>
        <c:axId val="1781952176"/>
      </c:scatterChart>
      <c:valAx>
        <c:axId val="554628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952176"/>
      </c:valAx>
      <c:valAx>
        <c:axId val="1781952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62847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'aurum size'!$Q$11:$Q$22</c:f>
            </c:numRef>
          </c:xVal>
          <c:yVal>
            <c:numRef>
              <c:f>'aurum size'!$P$11:$P$22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36887"/>
        <c:axId val="1085641617"/>
      </c:scatterChart>
      <c:valAx>
        <c:axId val="3233368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641617"/>
      </c:valAx>
      <c:valAx>
        <c:axId val="1085641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336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'aurum size'!$Q$31:$Q$41</c:f>
            </c:numRef>
          </c:xVal>
          <c:yVal>
            <c:numRef>
              <c:f>'aurum size'!$P$31:$P$41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28066"/>
        <c:axId val="337465004"/>
      </c:scatterChart>
      <c:valAx>
        <c:axId val="508228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q^2 /10^14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465004"/>
      </c:valAx>
      <c:valAx>
        <c:axId val="337465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1/(t*100), 1/(ms*100)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228066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857250</xdr:colOff>
      <xdr:row>0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857250</xdr:colOff>
      <xdr:row>19</xdr:row>
      <xdr:rowOff>57150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133350</xdr:colOff>
      <xdr:row>20</xdr:row>
      <xdr:rowOff>85725</xdr:rowOff>
    </xdr:from>
    <xdr:ext cx="4829175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609600</xdr:colOff>
      <xdr:row>0</xdr:row>
      <xdr:rowOff>57150</xdr:rowOff>
    </xdr:from>
    <xdr:ext cx="3676650" cy="3762375"/>
    <xdr:pic>
      <xdr:nvPicPr>
        <xdr:cNvPr id="0" name="image2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714375</xdr:colOff>
      <xdr:row>20</xdr:row>
      <xdr:rowOff>85725</xdr:rowOff>
    </xdr:from>
    <xdr:ext cx="3676650" cy="3762375"/>
    <xdr:pic>
      <xdr:nvPicPr>
        <xdr:cNvPr id="0" name="image1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809625</xdr:colOff>
      <xdr:row>4</xdr:row>
      <xdr:rowOff>9525</xdr:rowOff>
    </xdr:from>
    <xdr:ext cx="3752850" cy="23241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657225</xdr:colOff>
      <xdr:row>27</xdr:row>
      <xdr:rowOff>123825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390525</xdr:colOff>
      <xdr:row>7</xdr:row>
      <xdr:rowOff>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209550</xdr:colOff>
      <xdr:row>29</xdr:row>
      <xdr:rowOff>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276225</xdr:colOff>
      <xdr:row>8</xdr:row>
      <xdr:rowOff>95250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276225</xdr:colOff>
      <xdr:row>30</xdr:row>
      <xdr:rowOff>133350</xdr:rowOff>
    </xdr:from>
    <xdr:ext cx="6019800" cy="3695700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142875</xdr:colOff>
      <xdr:row>6</xdr:row>
      <xdr:rowOff>142875</xdr:rowOff>
    </xdr:from>
    <xdr:ext cx="5848350" cy="3600450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276225</xdr:colOff>
      <xdr:row>8</xdr:row>
      <xdr:rowOff>28575</xdr:rowOff>
    </xdr:from>
    <xdr:ext cx="5762625" cy="3600450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209550</xdr:colOff>
      <xdr:row>28</xdr:row>
      <xdr:rowOff>133350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23</xdr:col>
      <xdr:colOff>38100</xdr:colOff>
      <xdr:row>23</xdr:row>
      <xdr:rowOff>133350</xdr:rowOff>
    </xdr:from>
    <xdr:ext cx="5715000" cy="353377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7</xdr:row>
      <xdr:rowOff>152400</xdr:rowOff>
    </xdr:from>
    <xdr:ext cx="6324600" cy="37338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752475</xdr:colOff>
      <xdr:row>30</xdr:row>
      <xdr:rowOff>47625</xdr:rowOff>
    </xdr:from>
    <xdr:ext cx="7553325" cy="4676775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</xdr:colOff>
      <xdr:row>37</xdr:row>
      <xdr:rowOff>123825</xdr:rowOff>
    </xdr:from>
    <xdr:ext cx="7038975" cy="4352925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333375</xdr:colOff>
      <xdr:row>74</xdr:row>
      <xdr:rowOff>142875</xdr:rowOff>
    </xdr:from>
    <xdr:ext cx="5715000" cy="3533775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447675</xdr:colOff>
      <xdr:row>55</xdr:row>
      <xdr:rowOff>152400</xdr:rowOff>
    </xdr:from>
    <xdr:ext cx="5715000" cy="3533775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200025</xdr:colOff>
      <xdr:row>75</xdr:row>
      <xdr:rowOff>47625</xdr:rowOff>
    </xdr:from>
    <xdr:ext cx="3533775" cy="2181225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266700</xdr:colOff>
      <xdr:row>84</xdr:row>
      <xdr:rowOff>66675</xdr:rowOff>
    </xdr:from>
    <xdr:ext cx="3533775" cy="2181225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28575</xdr:colOff>
      <xdr:row>90</xdr:row>
      <xdr:rowOff>161925</xdr:rowOff>
    </xdr:from>
    <xdr:ext cx="3657600" cy="2266950"/>
    <xdr:graphicFrame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142875</xdr:colOff>
      <xdr:row>99</xdr:row>
      <xdr:rowOff>85725</xdr:rowOff>
    </xdr:from>
    <xdr:ext cx="3657600" cy="2266950"/>
    <xdr:graphicFrame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800100</xdr:colOff>
      <xdr:row>7</xdr:row>
      <xdr:rowOff>9525</xdr:rowOff>
    </xdr:from>
    <xdr:ext cx="6819900" cy="3295650"/>
    <xdr:graphicFrame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590550</xdr:colOff>
      <xdr:row>27</xdr:row>
      <xdr:rowOff>180975</xdr:rowOff>
    </xdr:from>
    <xdr:ext cx="6400800" cy="3962400"/>
    <xdr:graphicFrame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923925</xdr:colOff>
      <xdr:row>68</xdr:row>
      <xdr:rowOff>0</xdr:rowOff>
    </xdr:from>
    <xdr:ext cx="5715000" cy="3533775"/>
    <xdr:graphicFrame>
      <xdr:nvGraphicFramePr>
        <xdr:cNvPr id="25" name="Chart 2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561975</xdr:colOff>
      <xdr:row>95</xdr:row>
      <xdr:rowOff>104775</xdr:rowOff>
    </xdr:from>
    <xdr:ext cx="5715000" cy="3533775"/>
    <xdr:graphicFrame>
      <xdr:nvGraphicFramePr>
        <xdr:cNvPr id="26" name="Chart 2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219075</xdr:colOff>
      <xdr:row>107</xdr:row>
      <xdr:rowOff>38100</xdr:rowOff>
    </xdr:from>
    <xdr:ext cx="3629025" cy="2238375"/>
    <xdr:graphicFrame>
      <xdr:nvGraphicFramePr>
        <xdr:cNvPr id="27" name="Chart 2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866775</xdr:colOff>
      <xdr:row>116</xdr:row>
      <xdr:rowOff>114300</xdr:rowOff>
    </xdr:from>
    <xdr:ext cx="2809875" cy="1733550"/>
    <xdr:graphicFrame>
      <xdr:nvGraphicFramePr>
        <xdr:cNvPr id="28" name="Chart 2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20.0</v>
      </c>
      <c r="B2" s="1">
        <v>5.926</v>
      </c>
      <c r="C2" s="1">
        <v>1.541</v>
      </c>
      <c r="D2" s="1">
        <v>640.0</v>
      </c>
      <c r="E2" s="1">
        <v>10.0</v>
      </c>
      <c r="F2" s="2">
        <f t="shared" ref="F2:F14" si="1">sin(A2/180 * 3.1415926535)</f>
        <v>0.3420201433</v>
      </c>
      <c r="G2" s="2">
        <f t="shared" ref="G2:G14" si="2">D2*F2/208</f>
        <v>1.052369672</v>
      </c>
    </row>
    <row r="3">
      <c r="A3" s="2">
        <f t="shared" ref="A3:A36" si="3">A2+10</f>
        <v>30</v>
      </c>
      <c r="B3" s="1">
        <v>2.391</v>
      </c>
      <c r="C3" s="1">
        <v>0.758</v>
      </c>
      <c r="D3" s="1">
        <v>430.0</v>
      </c>
      <c r="E3" s="1">
        <v>10.0</v>
      </c>
      <c r="F3" s="2">
        <f t="shared" si="1"/>
        <v>0.5</v>
      </c>
      <c r="G3" s="2">
        <f t="shared" si="2"/>
        <v>1.033653846</v>
      </c>
    </row>
    <row r="4">
      <c r="A4" s="2">
        <f t="shared" si="3"/>
        <v>40</v>
      </c>
      <c r="B4" s="1">
        <v>0.965</v>
      </c>
      <c r="C4" s="1">
        <v>0.32</v>
      </c>
      <c r="D4" s="1">
        <v>336.0</v>
      </c>
      <c r="E4" s="1">
        <v>2.0</v>
      </c>
      <c r="F4" s="2">
        <f t="shared" si="1"/>
        <v>0.6427876097</v>
      </c>
      <c r="G4" s="2">
        <f t="shared" si="2"/>
        <v>1.038349216</v>
      </c>
    </row>
    <row r="5">
      <c r="A5" s="2">
        <f t="shared" si="3"/>
        <v>50</v>
      </c>
      <c r="B5" s="1">
        <v>0.713</v>
      </c>
      <c r="C5" s="1">
        <v>0.204</v>
      </c>
      <c r="D5" s="1">
        <v>281.0</v>
      </c>
      <c r="E5" s="1">
        <v>2.0</v>
      </c>
      <c r="F5" s="2">
        <f t="shared" si="1"/>
        <v>0.7660444431</v>
      </c>
      <c r="G5" s="2">
        <f t="shared" si="2"/>
        <v>1.034896579</v>
      </c>
    </row>
    <row r="6">
      <c r="A6" s="2">
        <f t="shared" si="3"/>
        <v>60</v>
      </c>
      <c r="B6" s="1">
        <v>0.527</v>
      </c>
      <c r="C6" s="1">
        <v>0.147</v>
      </c>
      <c r="D6" s="1">
        <v>248.0</v>
      </c>
      <c r="E6" s="1">
        <v>3.0</v>
      </c>
      <c r="F6" s="2">
        <f t="shared" si="1"/>
        <v>0.8660254038</v>
      </c>
      <c r="G6" s="2">
        <f t="shared" si="2"/>
        <v>1.032568751</v>
      </c>
    </row>
    <row r="7">
      <c r="A7" s="2">
        <f t="shared" si="3"/>
        <v>70</v>
      </c>
      <c r="B7" s="1">
        <v>0.335</v>
      </c>
      <c r="C7" s="1">
        <v>0.13</v>
      </c>
      <c r="D7" s="1">
        <v>227.0</v>
      </c>
      <c r="E7" s="1">
        <v>4.0</v>
      </c>
      <c r="F7" s="2">
        <f t="shared" si="1"/>
        <v>0.9396926208</v>
      </c>
      <c r="G7" s="2">
        <f t="shared" si="2"/>
        <v>1.025529927</v>
      </c>
    </row>
    <row r="8">
      <c r="A8" s="2">
        <f t="shared" si="3"/>
        <v>80</v>
      </c>
      <c r="B8" s="1">
        <v>0.247</v>
      </c>
      <c r="C8" s="1">
        <v>0.1</v>
      </c>
      <c r="D8" s="1">
        <v>210.0</v>
      </c>
      <c r="E8" s="1">
        <v>4.0</v>
      </c>
      <c r="F8" s="2">
        <f t="shared" si="1"/>
        <v>0.984807753</v>
      </c>
      <c r="G8" s="2">
        <f t="shared" si="2"/>
        <v>0.9942770583</v>
      </c>
    </row>
    <row r="9">
      <c r="A9" s="2">
        <f t="shared" si="3"/>
        <v>90</v>
      </c>
      <c r="B9" s="3">
        <v>0.213</v>
      </c>
      <c r="C9" s="1">
        <v>0.073</v>
      </c>
      <c r="D9" s="1">
        <v>208.0</v>
      </c>
      <c r="E9" s="1">
        <v>2.0</v>
      </c>
      <c r="F9" s="2">
        <f t="shared" si="1"/>
        <v>1</v>
      </c>
      <c r="G9" s="2">
        <f t="shared" si="2"/>
        <v>1</v>
      </c>
    </row>
    <row r="10">
      <c r="A10" s="2">
        <f t="shared" si="3"/>
        <v>100</v>
      </c>
      <c r="B10" s="1">
        <v>0.157</v>
      </c>
      <c r="C10" s="1">
        <v>0.04</v>
      </c>
      <c r="D10" s="1">
        <v>203.0</v>
      </c>
      <c r="E10" s="1">
        <v>3.0</v>
      </c>
      <c r="F10" s="2">
        <f t="shared" si="1"/>
        <v>0.984807753</v>
      </c>
      <c r="G10" s="2">
        <f t="shared" si="2"/>
        <v>0.9611344897</v>
      </c>
    </row>
    <row r="11">
      <c r="A11" s="2">
        <f t="shared" si="3"/>
        <v>110</v>
      </c>
      <c r="B11" s="1">
        <v>0.135</v>
      </c>
      <c r="C11" s="1">
        <v>0.04</v>
      </c>
      <c r="D11" s="1">
        <v>208.5</v>
      </c>
      <c r="E11" s="1">
        <v>1.5</v>
      </c>
      <c r="F11" s="2">
        <f t="shared" si="1"/>
        <v>0.9396926208</v>
      </c>
      <c r="G11" s="2">
        <f t="shared" si="2"/>
        <v>0.9419514973</v>
      </c>
    </row>
    <row r="12">
      <c r="A12" s="2">
        <f t="shared" si="3"/>
        <v>120</v>
      </c>
      <c r="B12" s="1">
        <v>0.183</v>
      </c>
      <c r="C12" s="1">
        <v>0.045</v>
      </c>
      <c r="D12" s="4">
        <v>221.0</v>
      </c>
      <c r="E12" s="1">
        <v>3.0</v>
      </c>
      <c r="F12" s="2">
        <f t="shared" si="1"/>
        <v>0.8660254038</v>
      </c>
      <c r="G12" s="2">
        <f t="shared" si="2"/>
        <v>0.9201519916</v>
      </c>
    </row>
    <row r="13">
      <c r="A13" s="2">
        <f t="shared" si="3"/>
        <v>130</v>
      </c>
      <c r="B13" s="1">
        <v>0.116</v>
      </c>
      <c r="C13" s="1">
        <v>0.044</v>
      </c>
      <c r="D13" s="4">
        <v>250.0</v>
      </c>
      <c r="E13" s="1">
        <v>10.0</v>
      </c>
      <c r="F13" s="2">
        <f t="shared" si="1"/>
        <v>0.7660444432</v>
      </c>
      <c r="G13" s="2">
        <f t="shared" si="2"/>
        <v>0.9207264942</v>
      </c>
    </row>
    <row r="14">
      <c r="A14" s="2">
        <f t="shared" si="3"/>
        <v>140</v>
      </c>
      <c r="B14" s="1">
        <v>0.1</v>
      </c>
      <c r="C14" s="1">
        <v>0.054</v>
      </c>
      <c r="D14" s="1">
        <v>288.0</v>
      </c>
      <c r="E14" s="1">
        <v>3.0</v>
      </c>
      <c r="F14" s="2">
        <f t="shared" si="1"/>
        <v>0.6427876097</v>
      </c>
      <c r="G14" s="2">
        <f t="shared" si="2"/>
        <v>0.8900136135</v>
      </c>
    </row>
    <row r="15">
      <c r="A15" s="2">
        <f t="shared" si="3"/>
        <v>150</v>
      </c>
    </row>
    <row r="16">
      <c r="A16" s="2">
        <f t="shared" si="3"/>
        <v>160</v>
      </c>
      <c r="C16" s="2">
        <f t="shared" ref="C16:C28" si="4">A2/180 * 3.1415926535</f>
        <v>0.3490658504</v>
      </c>
      <c r="D16" s="2">
        <v>1.0523696717424411</v>
      </c>
      <c r="F16" s="1" t="s">
        <v>7</v>
      </c>
      <c r="G16" s="1" t="s">
        <v>8</v>
      </c>
    </row>
    <row r="17">
      <c r="A17" s="2">
        <f t="shared" si="3"/>
        <v>170</v>
      </c>
      <c r="C17" s="2">
        <f t="shared" si="4"/>
        <v>0.5235987756</v>
      </c>
      <c r="D17" s="2">
        <v>1.0336538461270528</v>
      </c>
      <c r="F17" s="2">
        <f t="shared" ref="F17:F29" si="5">(E2/D2 + 2/208)</f>
        <v>0.02524038462</v>
      </c>
      <c r="G17" s="2">
        <f t="shared" ref="G17:G29" si="6">(E39/D39 + 2/208)</f>
        <v>0.09294871795</v>
      </c>
    </row>
    <row r="18">
      <c r="A18" s="2">
        <f t="shared" si="3"/>
        <v>180</v>
      </c>
      <c r="C18" s="2">
        <f t="shared" si="4"/>
        <v>0.6981317008</v>
      </c>
      <c r="D18" s="2">
        <v>1.0383492156227943</v>
      </c>
      <c r="F18" s="2">
        <f t="shared" si="5"/>
        <v>0.03287119857</v>
      </c>
      <c r="G18" s="2">
        <f t="shared" si="6"/>
        <v>0.07628205128</v>
      </c>
    </row>
    <row r="19">
      <c r="A19" s="2">
        <f t="shared" si="3"/>
        <v>190</v>
      </c>
      <c r="C19" s="2">
        <f t="shared" si="4"/>
        <v>0.872664626</v>
      </c>
      <c r="D19" s="2">
        <v>1.0348965793842675</v>
      </c>
      <c r="F19" s="2">
        <f t="shared" si="5"/>
        <v>0.01556776557</v>
      </c>
      <c r="G19" s="2">
        <f t="shared" si="6"/>
        <v>0.07413151365</v>
      </c>
    </row>
    <row r="20">
      <c r="A20" s="2">
        <f t="shared" si="3"/>
        <v>200</v>
      </c>
      <c r="C20" s="2">
        <f t="shared" si="4"/>
        <v>1.047197551</v>
      </c>
      <c r="D20" s="2">
        <v>1.032568750648218</v>
      </c>
      <c r="F20" s="2">
        <f t="shared" si="5"/>
        <v>0.01673282234</v>
      </c>
      <c r="G20" s="2">
        <f t="shared" si="6"/>
        <v>0.04597902098</v>
      </c>
    </row>
    <row r="21">
      <c r="A21" s="2">
        <f t="shared" si="3"/>
        <v>210</v>
      </c>
      <c r="C21" s="2">
        <f t="shared" si="4"/>
        <v>1.221730476</v>
      </c>
      <c r="D21" s="2">
        <v>1.0255299274792793</v>
      </c>
      <c r="F21" s="2">
        <f t="shared" si="5"/>
        <v>0.02171215881</v>
      </c>
      <c r="G21" s="2">
        <f t="shared" si="6"/>
        <v>0.05405982906</v>
      </c>
    </row>
    <row r="22">
      <c r="A22" s="2">
        <f t="shared" si="3"/>
        <v>220</v>
      </c>
      <c r="C22" s="2">
        <f t="shared" si="4"/>
        <v>1.396263402</v>
      </c>
      <c r="D22" s="2">
        <v>0.9942770583226366</v>
      </c>
      <c r="F22" s="2">
        <f t="shared" si="5"/>
        <v>0.02723652999</v>
      </c>
      <c r="G22" s="2">
        <f t="shared" si="6"/>
        <v>0.07628205128</v>
      </c>
    </row>
    <row r="23">
      <c r="A23" s="2">
        <f t="shared" si="3"/>
        <v>230</v>
      </c>
      <c r="C23" s="2">
        <f t="shared" si="4"/>
        <v>1.570796327</v>
      </c>
      <c r="D23" s="2">
        <v>1.0</v>
      </c>
      <c r="F23" s="2">
        <f t="shared" si="5"/>
        <v>0.02866300366</v>
      </c>
      <c r="G23" s="2">
        <f t="shared" si="6"/>
        <v>0.07628205128</v>
      </c>
    </row>
    <row r="24">
      <c r="A24" s="2">
        <f t="shared" si="3"/>
        <v>240</v>
      </c>
      <c r="C24" s="2">
        <f t="shared" si="4"/>
        <v>1.745329252</v>
      </c>
      <c r="D24" s="2">
        <v>0.9611344897270997</v>
      </c>
      <c r="F24" s="2">
        <f t="shared" si="5"/>
        <v>0.01923076923</v>
      </c>
      <c r="G24" s="2">
        <f t="shared" si="6"/>
        <v>0.08653846154</v>
      </c>
    </row>
    <row r="25">
      <c r="A25" s="2">
        <f t="shared" si="3"/>
        <v>250</v>
      </c>
      <c r="C25" s="2">
        <f t="shared" si="4"/>
        <v>1.919862177</v>
      </c>
      <c r="D25" s="2">
        <v>0.9419514972969952</v>
      </c>
      <c r="F25" s="2">
        <f t="shared" si="5"/>
        <v>0.02439370974</v>
      </c>
      <c r="G25" s="2">
        <f t="shared" si="6"/>
        <v>0.07211538462</v>
      </c>
    </row>
    <row r="26">
      <c r="A26" s="2">
        <f t="shared" si="3"/>
        <v>260</v>
      </c>
      <c r="C26" s="2">
        <f t="shared" si="4"/>
        <v>2.094395102</v>
      </c>
      <c r="D26" s="2">
        <v>0.9201519915527677</v>
      </c>
      <c r="F26" s="2">
        <f t="shared" si="5"/>
        <v>0.01680962922</v>
      </c>
      <c r="G26" s="2">
        <f t="shared" si="6"/>
        <v>0.07938282648</v>
      </c>
    </row>
    <row r="27">
      <c r="A27" s="2">
        <f t="shared" si="3"/>
        <v>270</v>
      </c>
      <c r="C27" s="2">
        <f t="shared" si="4"/>
        <v>2.268928028</v>
      </c>
      <c r="D27" s="2">
        <v>0.9207264941834896</v>
      </c>
      <c r="F27" s="2">
        <f t="shared" si="5"/>
        <v>0.02319004525</v>
      </c>
      <c r="G27" s="2">
        <f t="shared" si="6"/>
        <v>0.05043171115</v>
      </c>
    </row>
    <row r="28">
      <c r="A28" s="2">
        <f t="shared" si="3"/>
        <v>280</v>
      </c>
      <c r="C28" s="2">
        <f t="shared" si="4"/>
        <v>2.443460953</v>
      </c>
      <c r="D28" s="2">
        <v>0.890013613486208</v>
      </c>
      <c r="F28" s="2">
        <f t="shared" si="5"/>
        <v>0.04961538462</v>
      </c>
      <c r="G28" s="2">
        <f t="shared" si="6"/>
        <v>0.03765276779</v>
      </c>
    </row>
    <row r="29">
      <c r="A29" s="2">
        <f t="shared" si="3"/>
        <v>290</v>
      </c>
      <c r="F29" s="2">
        <f t="shared" si="5"/>
        <v>0.02003205128</v>
      </c>
      <c r="G29" s="2">
        <f t="shared" si="6"/>
        <v>0.08104395604</v>
      </c>
    </row>
    <row r="30">
      <c r="A30" s="2">
        <f t="shared" si="3"/>
        <v>300</v>
      </c>
    </row>
    <row r="31">
      <c r="A31" s="2">
        <f t="shared" si="3"/>
        <v>310</v>
      </c>
    </row>
    <row r="32">
      <c r="A32" s="2">
        <f t="shared" si="3"/>
        <v>320</v>
      </c>
    </row>
    <row r="33">
      <c r="A33" s="2">
        <f t="shared" si="3"/>
        <v>330</v>
      </c>
    </row>
    <row r="34">
      <c r="A34" s="2">
        <f t="shared" si="3"/>
        <v>340</v>
      </c>
    </row>
    <row r="35">
      <c r="A35" s="2">
        <f t="shared" si="3"/>
        <v>350</v>
      </c>
    </row>
    <row r="36">
      <c r="A36" s="2">
        <f t="shared" si="3"/>
        <v>360</v>
      </c>
    </row>
    <row r="37">
      <c r="A37" s="1">
        <v>10.0</v>
      </c>
    </row>
    <row r="38">
      <c r="A38" s="1" t="s">
        <v>9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</row>
    <row r="39">
      <c r="A39" s="1">
        <v>20.0</v>
      </c>
      <c r="B39" s="1">
        <v>122.1</v>
      </c>
      <c r="C39" s="1">
        <v>16.57</v>
      </c>
      <c r="D39" s="1">
        <v>600.0</v>
      </c>
      <c r="E39" s="1">
        <v>50.0</v>
      </c>
      <c r="F39" s="2">
        <f t="shared" ref="F39:F51" si="7">sin(A39/180 * 3.1415926535)</f>
        <v>0.3420201433</v>
      </c>
      <c r="G39" s="2">
        <f t="shared" ref="G39:G51" si="8">D39*F39/208</f>
        <v>0.9865965673</v>
      </c>
      <c r="I39" s="1" t="s">
        <v>10</v>
      </c>
      <c r="J39" s="1" t="s">
        <v>11</v>
      </c>
    </row>
    <row r="40">
      <c r="A40" s="2">
        <f t="shared" ref="A40:A73" si="9">A39+10</f>
        <v>30</v>
      </c>
      <c r="B40" s="1">
        <v>19.88</v>
      </c>
      <c r="C40" s="1">
        <v>4.268</v>
      </c>
      <c r="D40" s="1">
        <v>300.0</v>
      </c>
      <c r="E40" s="1">
        <v>20.0</v>
      </c>
      <c r="F40" s="2">
        <f t="shared" si="7"/>
        <v>0.5</v>
      </c>
      <c r="G40" s="2">
        <f t="shared" si="8"/>
        <v>0.7211538461</v>
      </c>
      <c r="I40" s="2">
        <f t="shared" ref="I40:I52" si="10">F17*G2</f>
        <v>0.02656221527</v>
      </c>
      <c r="J40" s="2">
        <f t="shared" ref="J40:J52" si="11">G17*G39</f>
        <v>0.09170288606</v>
      </c>
    </row>
    <row r="41">
      <c r="A41" s="2">
        <f t="shared" si="9"/>
        <v>40</v>
      </c>
      <c r="B41" s="1">
        <v>8.02</v>
      </c>
      <c r="C41" s="1">
        <v>2.316</v>
      </c>
      <c r="D41" s="1">
        <v>155.0</v>
      </c>
      <c r="E41" s="1">
        <v>10.0</v>
      </c>
      <c r="F41" s="2">
        <f t="shared" si="7"/>
        <v>0.6427876097</v>
      </c>
      <c r="G41" s="2">
        <f t="shared" si="8"/>
        <v>0.4790003822</v>
      </c>
      <c r="I41" s="2">
        <f t="shared" si="10"/>
        <v>0.03397744083</v>
      </c>
      <c r="J41" s="2">
        <f t="shared" si="11"/>
        <v>0.05501109467</v>
      </c>
    </row>
    <row r="42">
      <c r="A42" s="2">
        <f t="shared" si="9"/>
        <v>50</v>
      </c>
      <c r="B42" s="1">
        <v>5.926</v>
      </c>
      <c r="C42" s="1">
        <v>1.471</v>
      </c>
      <c r="D42" s="1">
        <v>110.0</v>
      </c>
      <c r="E42" s="1">
        <v>4.0</v>
      </c>
      <c r="F42" s="2">
        <f t="shared" si="7"/>
        <v>0.7660444431</v>
      </c>
      <c r="G42" s="2">
        <f t="shared" si="8"/>
        <v>0.4051196574</v>
      </c>
      <c r="I42" s="2">
        <f t="shared" si="10"/>
        <v>0.01616477717</v>
      </c>
      <c r="J42" s="2">
        <f t="shared" si="11"/>
        <v>0.03550902337</v>
      </c>
    </row>
    <row r="43">
      <c r="A43" s="2">
        <f t="shared" si="9"/>
        <v>60</v>
      </c>
      <c r="B43" s="1">
        <v>6.894</v>
      </c>
      <c r="C43" s="1">
        <v>1.412</v>
      </c>
      <c r="D43" s="1">
        <v>90.0</v>
      </c>
      <c r="E43" s="1">
        <v>4.0</v>
      </c>
      <c r="F43" s="2">
        <f t="shared" si="7"/>
        <v>0.8660254038</v>
      </c>
      <c r="G43" s="2">
        <f t="shared" si="8"/>
        <v>0.3747225305</v>
      </c>
      <c r="I43" s="2">
        <f t="shared" si="10"/>
        <v>0.0173167406</v>
      </c>
      <c r="J43" s="2">
        <f t="shared" si="11"/>
        <v>0.01862700523</v>
      </c>
    </row>
    <row r="44">
      <c r="A44" s="2">
        <f t="shared" si="9"/>
        <v>70</v>
      </c>
      <c r="B44" s="1">
        <v>3.236</v>
      </c>
      <c r="C44" s="1">
        <v>0.712</v>
      </c>
      <c r="D44" s="1">
        <v>75.0</v>
      </c>
      <c r="E44" s="1">
        <v>5.0</v>
      </c>
      <c r="F44" s="2">
        <f t="shared" si="7"/>
        <v>0.9396926208</v>
      </c>
      <c r="G44" s="2">
        <f t="shared" si="8"/>
        <v>0.3388314738</v>
      </c>
      <c r="I44" s="2">
        <f t="shared" si="10"/>
        <v>0.0224192967</v>
      </c>
      <c r="J44" s="2">
        <f t="shared" si="11"/>
        <v>0.02025743594</v>
      </c>
    </row>
    <row r="45">
      <c r="A45" s="2">
        <f t="shared" si="9"/>
        <v>80</v>
      </c>
      <c r="B45" s="1">
        <v>2.782</v>
      </c>
      <c r="C45" s="1">
        <v>0.55</v>
      </c>
      <c r="D45" s="1">
        <v>60.0</v>
      </c>
      <c r="E45" s="1">
        <v>4.0</v>
      </c>
      <c r="F45" s="2">
        <f t="shared" si="7"/>
        <v>0.984807753</v>
      </c>
      <c r="G45" s="2">
        <f t="shared" si="8"/>
        <v>0.2840791595</v>
      </c>
      <c r="I45" s="2">
        <f t="shared" si="10"/>
        <v>0.02793187663</v>
      </c>
      <c r="J45" s="2">
        <f t="shared" si="11"/>
        <v>0.02584675986</v>
      </c>
      <c r="N45" s="1" t="s">
        <v>12</v>
      </c>
    </row>
    <row r="46">
      <c r="A46" s="2">
        <f t="shared" si="9"/>
        <v>90</v>
      </c>
      <c r="B46" s="3">
        <v>2.782</v>
      </c>
      <c r="C46" s="1">
        <v>0.847</v>
      </c>
      <c r="D46" s="1">
        <v>52.0</v>
      </c>
      <c r="E46" s="1">
        <v>4.0</v>
      </c>
      <c r="F46" s="2">
        <f t="shared" si="7"/>
        <v>1</v>
      </c>
      <c r="G46" s="2">
        <f t="shared" si="8"/>
        <v>0.25</v>
      </c>
      <c r="I46" s="2">
        <f t="shared" si="10"/>
        <v>0.02849896696</v>
      </c>
      <c r="J46" s="2">
        <f t="shared" si="11"/>
        <v>0.02167014101</v>
      </c>
      <c r="M46" s="1" t="s">
        <v>13</v>
      </c>
      <c r="N46" s="1" t="s">
        <v>14</v>
      </c>
    </row>
    <row r="47">
      <c r="A47" s="2">
        <f t="shared" si="9"/>
        <v>100</v>
      </c>
      <c r="B47" s="1">
        <v>1.767</v>
      </c>
      <c r="C47" s="1">
        <v>0.423</v>
      </c>
      <c r="D47" s="1">
        <v>48.0</v>
      </c>
      <c r="E47" s="1">
        <v>3.0</v>
      </c>
      <c r="F47" s="2">
        <f t="shared" si="7"/>
        <v>0.984807753</v>
      </c>
      <c r="G47" s="2">
        <f t="shared" si="8"/>
        <v>0.2272633276</v>
      </c>
      <c r="I47" s="2">
        <f t="shared" si="10"/>
        <v>0.01923076923</v>
      </c>
      <c r="J47" s="2">
        <f t="shared" si="11"/>
        <v>0.02163461538</v>
      </c>
    </row>
    <row r="48">
      <c r="A48" s="2">
        <f t="shared" si="9"/>
        <v>110</v>
      </c>
      <c r="B48" s="1">
        <v>1.519</v>
      </c>
      <c r="C48" s="1">
        <v>0.384</v>
      </c>
      <c r="D48" s="1">
        <v>43.0</v>
      </c>
      <c r="E48" s="1">
        <v>3.0</v>
      </c>
      <c r="F48" s="2">
        <f t="shared" si="7"/>
        <v>0.9396926208</v>
      </c>
      <c r="G48" s="2">
        <f t="shared" si="8"/>
        <v>0.1942633783</v>
      </c>
      <c r="I48" s="2">
        <f t="shared" si="10"/>
        <v>0.02344563576</v>
      </c>
      <c r="J48" s="2">
        <f t="shared" si="11"/>
        <v>0.01638918228</v>
      </c>
    </row>
    <row r="49">
      <c r="A49" s="2">
        <f t="shared" si="9"/>
        <v>120</v>
      </c>
      <c r="B49" s="1">
        <v>2.391</v>
      </c>
      <c r="C49" s="1">
        <v>0.767</v>
      </c>
      <c r="D49" s="5">
        <v>49.0</v>
      </c>
      <c r="E49" s="1">
        <v>2.0</v>
      </c>
      <c r="F49" s="2">
        <f t="shared" si="7"/>
        <v>0.8660254038</v>
      </c>
      <c r="G49" s="2">
        <f t="shared" si="8"/>
        <v>0.2040155999</v>
      </c>
      <c r="I49" s="2">
        <f t="shared" si="10"/>
        <v>0.01583385541</v>
      </c>
      <c r="J49" s="2">
        <f t="shared" si="11"/>
        <v>0.01542117605</v>
      </c>
    </row>
    <row r="50">
      <c r="A50" s="2">
        <f t="shared" si="9"/>
        <v>130</v>
      </c>
      <c r="B50" s="1">
        <v>1.519</v>
      </c>
      <c r="C50" s="1">
        <v>0.383</v>
      </c>
      <c r="D50" s="5">
        <v>53.5</v>
      </c>
      <c r="E50" s="1">
        <v>1.5</v>
      </c>
      <c r="F50" s="2">
        <f t="shared" si="7"/>
        <v>0.7660444432</v>
      </c>
      <c r="G50" s="2">
        <f t="shared" si="8"/>
        <v>0.1970354698</v>
      </c>
      <c r="I50" s="2">
        <f t="shared" si="10"/>
        <v>0.02133836632</v>
      </c>
      <c r="J50" s="2">
        <f t="shared" si="11"/>
        <v>0.01028885581</v>
      </c>
      <c r="P50" s="2">
        <v>0.026562215272345268</v>
      </c>
      <c r="Q50" s="2">
        <v>0.03397744082752164</v>
      </c>
      <c r="R50" s="2">
        <v>0.016164777166288922</v>
      </c>
      <c r="S50" s="2">
        <v>0.017316740600838584</v>
      </c>
      <c r="T50" s="2">
        <v>0.02241929669521565</v>
      </c>
      <c r="U50" s="2">
        <v>0.027931876625261632</v>
      </c>
      <c r="V50" s="2">
        <v>0.02849896696474224</v>
      </c>
      <c r="W50" s="2">
        <v>0.019230769230769232</v>
      </c>
      <c r="X50" s="2">
        <v>0.023445635762100053</v>
      </c>
      <c r="Y50" s="2">
        <v>0.015833855412504833</v>
      </c>
      <c r="Z50" s="2">
        <v>0.021338366319945404</v>
      </c>
      <c r="AA50" s="2">
        <v>0.045682199134488524</v>
      </c>
      <c r="AB50" s="2">
        <v>0.017828798347079487</v>
      </c>
    </row>
    <row r="51">
      <c r="A51" s="2">
        <f t="shared" si="9"/>
        <v>140</v>
      </c>
      <c r="B51" s="1">
        <v>0.965</v>
      </c>
      <c r="C51" s="1">
        <v>0.204</v>
      </c>
      <c r="D51" s="1">
        <v>56.0</v>
      </c>
      <c r="E51" s="1">
        <v>4.0</v>
      </c>
      <c r="F51" s="2">
        <f t="shared" si="7"/>
        <v>0.6427876097</v>
      </c>
      <c r="G51" s="2">
        <f t="shared" si="8"/>
        <v>0.1730582026</v>
      </c>
      <c r="I51" s="2">
        <f t="shared" si="10"/>
        <v>0.04568219913</v>
      </c>
      <c r="J51" s="2">
        <f t="shared" si="11"/>
        <v>0.00741893079</v>
      </c>
      <c r="P51" s="2">
        <v>0.09170288605928724</v>
      </c>
      <c r="Q51" s="2">
        <v>0.05501109467313027</v>
      </c>
      <c r="R51" s="2">
        <v>0.035509023370800114</v>
      </c>
      <c r="S51" s="2">
        <v>0.018627005227077907</v>
      </c>
      <c r="T51" s="2">
        <v>0.020257435942462713</v>
      </c>
      <c r="U51" s="2">
        <v>0.025846759863189222</v>
      </c>
      <c r="V51" s="2">
        <v>0.021670141014724132</v>
      </c>
      <c r="W51" s="2">
        <v>0.021634615384615384</v>
      </c>
      <c r="X51" s="2">
        <v>0.01638918228030295</v>
      </c>
      <c r="Y51" s="2">
        <v>0.01542117605333118</v>
      </c>
      <c r="Z51" s="2">
        <v>0.010288855805302007</v>
      </c>
      <c r="AA51" s="2">
        <v>0.0074189307896708094</v>
      </c>
      <c r="AB51" s="2">
        <v>0.014025321366369194</v>
      </c>
    </row>
    <row r="52">
      <c r="A52" s="2">
        <f t="shared" si="9"/>
        <v>150</v>
      </c>
      <c r="I52" s="2">
        <f t="shared" si="10"/>
        <v>0.01782879835</v>
      </c>
      <c r="J52" s="2">
        <f t="shared" si="11"/>
        <v>0.01402532137</v>
      </c>
    </row>
    <row r="53">
      <c r="A53" s="2">
        <f t="shared" si="9"/>
        <v>160</v>
      </c>
      <c r="P53" s="1" t="s">
        <v>15</v>
      </c>
    </row>
    <row r="54">
      <c r="A54" s="2">
        <f t="shared" si="9"/>
        <v>170</v>
      </c>
      <c r="P54" s="1" t="s">
        <v>16</v>
      </c>
    </row>
    <row r="55">
      <c r="A55" s="2">
        <f t="shared" si="9"/>
        <v>180</v>
      </c>
    </row>
    <row r="56">
      <c r="A56" s="2">
        <f t="shared" si="9"/>
        <v>190</v>
      </c>
    </row>
    <row r="57">
      <c r="A57" s="2">
        <f t="shared" si="9"/>
        <v>200</v>
      </c>
    </row>
    <row r="58">
      <c r="A58" s="2">
        <f t="shared" si="9"/>
        <v>210</v>
      </c>
    </row>
    <row r="59">
      <c r="A59" s="2">
        <f t="shared" si="9"/>
        <v>220</v>
      </c>
    </row>
    <row r="60">
      <c r="A60" s="2">
        <f t="shared" si="9"/>
        <v>230</v>
      </c>
    </row>
    <row r="61">
      <c r="A61" s="2">
        <f t="shared" si="9"/>
        <v>240</v>
      </c>
    </row>
    <row r="62">
      <c r="A62" s="2">
        <f t="shared" si="9"/>
        <v>250</v>
      </c>
    </row>
    <row r="63">
      <c r="A63" s="2">
        <f t="shared" si="9"/>
        <v>260</v>
      </c>
    </row>
    <row r="64">
      <c r="A64" s="2">
        <f t="shared" si="9"/>
        <v>270</v>
      </c>
    </row>
    <row r="65">
      <c r="A65" s="2">
        <f t="shared" si="9"/>
        <v>280</v>
      </c>
    </row>
    <row r="66">
      <c r="A66" s="2">
        <f t="shared" si="9"/>
        <v>290</v>
      </c>
    </row>
    <row r="67">
      <c r="A67" s="2">
        <f t="shared" si="9"/>
        <v>300</v>
      </c>
    </row>
    <row r="68">
      <c r="A68" s="2">
        <f t="shared" si="9"/>
        <v>310</v>
      </c>
    </row>
    <row r="69">
      <c r="A69" s="2">
        <f t="shared" si="9"/>
        <v>320</v>
      </c>
    </row>
    <row r="70">
      <c r="A70" s="2">
        <f t="shared" si="9"/>
        <v>330</v>
      </c>
    </row>
    <row r="71">
      <c r="A71" s="2">
        <f t="shared" si="9"/>
        <v>340</v>
      </c>
    </row>
    <row r="72">
      <c r="A72" s="2">
        <f t="shared" si="9"/>
        <v>350</v>
      </c>
    </row>
    <row r="73">
      <c r="A73" s="2">
        <f t="shared" si="9"/>
        <v>360</v>
      </c>
    </row>
    <row r="74">
      <c r="A74" s="1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6" t="s">
        <v>17</v>
      </c>
    </row>
    <row r="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6" t="s">
        <v>23</v>
      </c>
      <c r="G3" s="6" t="s">
        <v>24</v>
      </c>
      <c r="H3" s="6" t="s">
        <v>25</v>
      </c>
    </row>
    <row r="4">
      <c r="A4" s="1" t="s">
        <v>26</v>
      </c>
      <c r="B4" s="1" t="s">
        <v>27</v>
      </c>
      <c r="C4" s="1" t="s">
        <v>28</v>
      </c>
      <c r="D4" s="1" t="s">
        <v>29</v>
      </c>
    </row>
    <row r="5">
      <c r="A5" s="1" t="s">
        <v>30</v>
      </c>
    </row>
    <row r="6">
      <c r="B6" s="1" t="s">
        <v>31</v>
      </c>
      <c r="C6" s="1" t="s">
        <v>32</v>
      </c>
      <c r="F6" s="1" t="s">
        <v>33</v>
      </c>
    </row>
    <row r="7">
      <c r="A7" s="1" t="s">
        <v>34</v>
      </c>
    </row>
    <row r="9">
      <c r="A9" s="6" t="s">
        <v>17</v>
      </c>
    </row>
    <row r="10">
      <c r="A10" s="1" t="s">
        <v>35</v>
      </c>
    </row>
    <row r="11">
      <c r="A11" s="1" t="s">
        <v>30</v>
      </c>
    </row>
    <row r="12">
      <c r="A12" s="1" t="s">
        <v>36</v>
      </c>
      <c r="B12" s="1" t="s">
        <v>37</v>
      </c>
      <c r="Q12" s="1" t="s">
        <v>38</v>
      </c>
      <c r="R12" s="1">
        <v>23.9780006</v>
      </c>
    </row>
    <row r="13">
      <c r="A13" s="1" t="s">
        <v>39</v>
      </c>
      <c r="W13" s="1" t="s">
        <v>38</v>
      </c>
      <c r="X13" s="1" t="s">
        <v>40</v>
      </c>
    </row>
    <row r="14">
      <c r="A14" s="1" t="s">
        <v>41</v>
      </c>
      <c r="B14" s="1" t="s">
        <v>42</v>
      </c>
      <c r="R14" s="1" t="s">
        <v>38</v>
      </c>
      <c r="S14" s="1">
        <v>0.916097224</v>
      </c>
    </row>
    <row r="15">
      <c r="A15" s="1" t="s">
        <v>43</v>
      </c>
      <c r="B15" s="1" t="s">
        <v>44</v>
      </c>
      <c r="O15" s="1" t="s">
        <v>38</v>
      </c>
      <c r="P15" s="1">
        <v>1.33243918</v>
      </c>
    </row>
    <row r="16">
      <c r="A16" s="1" t="s">
        <v>45</v>
      </c>
      <c r="B16" s="1" t="s">
        <v>46</v>
      </c>
      <c r="C16" s="1" t="s">
        <v>47</v>
      </c>
      <c r="K16" s="1" t="s">
        <v>38</v>
      </c>
      <c r="L16" s="1">
        <v>90.0</v>
      </c>
    </row>
    <row r="17">
      <c r="A17" s="1" t="s">
        <v>48</v>
      </c>
      <c r="B17" s="1" t="s">
        <v>49</v>
      </c>
      <c r="C17" s="1" t="s">
        <v>50</v>
      </c>
      <c r="K17" s="1" t="s">
        <v>38</v>
      </c>
      <c r="L17" s="1">
        <v>6585.99976</v>
      </c>
    </row>
    <row r="19">
      <c r="A19" s="6" t="s">
        <v>17</v>
      </c>
    </row>
    <row r="20">
      <c r="A20" s="1" t="s">
        <v>51</v>
      </c>
      <c r="B20" s="1" t="s">
        <v>52</v>
      </c>
      <c r="C20" s="1" t="s">
        <v>53</v>
      </c>
    </row>
    <row r="21">
      <c r="A21" s="1" t="s">
        <v>30</v>
      </c>
    </row>
    <row r="22">
      <c r="A22" s="1" t="s">
        <v>54</v>
      </c>
      <c r="B22" s="1" t="s">
        <v>55</v>
      </c>
      <c r="C22" s="1" t="s">
        <v>56</v>
      </c>
      <c r="R22" s="1" t="s">
        <v>38</v>
      </c>
      <c r="S22" s="7">
        <v>1.0E-8</v>
      </c>
    </row>
    <row r="23">
      <c r="A23" s="1" t="s">
        <v>57</v>
      </c>
      <c r="B23" s="1" t="s">
        <v>58</v>
      </c>
      <c r="T23" s="1" t="s">
        <v>38</v>
      </c>
      <c r="U23" s="6" t="s">
        <v>59</v>
      </c>
    </row>
    <row r="24">
      <c r="A24" s="1" t="s">
        <v>60</v>
      </c>
      <c r="B24" s="1" t="s">
        <v>27</v>
      </c>
      <c r="C24" s="1" t="s">
        <v>61</v>
      </c>
      <c r="N24" s="1" t="s">
        <v>38</v>
      </c>
      <c r="O24" s="6" t="s">
        <v>62</v>
      </c>
    </row>
    <row r="25">
      <c r="A25" s="1" t="s">
        <v>63</v>
      </c>
      <c r="B25" s="1" t="s">
        <v>55</v>
      </c>
      <c r="C25" s="1" t="s">
        <v>56</v>
      </c>
      <c r="L25" s="1" t="s">
        <v>38</v>
      </c>
      <c r="M25" s="1">
        <v>28.8495206</v>
      </c>
    </row>
    <row r="26">
      <c r="A26" s="1" t="s">
        <v>64</v>
      </c>
      <c r="B26" s="1" t="s">
        <v>65</v>
      </c>
      <c r="C26" s="1" t="s">
        <v>66</v>
      </c>
      <c r="D26" s="1" t="s">
        <v>67</v>
      </c>
      <c r="H26" s="1" t="s">
        <v>38</v>
      </c>
      <c r="I26" s="1">
        <v>205836.188</v>
      </c>
    </row>
    <row r="28">
      <c r="A28" s="6" t="s">
        <v>17</v>
      </c>
    </row>
    <row r="29">
      <c r="A29" s="1" t="s">
        <v>68</v>
      </c>
      <c r="B29" s="1" t="s">
        <v>69</v>
      </c>
    </row>
    <row r="30">
      <c r="A30" s="1" t="s">
        <v>30</v>
      </c>
    </row>
    <row r="31">
      <c r="A31" s="1" t="s">
        <v>51</v>
      </c>
      <c r="B31" s="1" t="s">
        <v>70</v>
      </c>
      <c r="P31" s="1" t="s">
        <v>38</v>
      </c>
      <c r="Q31" s="1" t="s">
        <v>71</v>
      </c>
    </row>
    <row r="32">
      <c r="B32" s="1" t="s">
        <v>72</v>
      </c>
      <c r="C32" s="6" t="s">
        <v>73</v>
      </c>
      <c r="D32" s="1">
        <v>1.0</v>
      </c>
      <c r="I32" s="1" t="s">
        <v>74</v>
      </c>
      <c r="J32" s="6" t="s">
        <v>73</v>
      </c>
      <c r="K32" s="1">
        <v>0.0</v>
      </c>
      <c r="P32" s="1" t="s">
        <v>75</v>
      </c>
      <c r="Q32" s="6" t="s">
        <v>73</v>
      </c>
      <c r="R32" s="1">
        <v>53711.7497760034</v>
      </c>
    </row>
    <row r="33">
      <c r="B33" s="1" t="s">
        <v>76</v>
      </c>
      <c r="C33" s="6" t="s">
        <v>73</v>
      </c>
      <c r="D33" s="1">
        <v>2.0</v>
      </c>
      <c r="I33" s="1" t="s">
        <v>77</v>
      </c>
      <c r="J33" s="6" t="s">
        <v>73</v>
      </c>
      <c r="K33" s="1">
        <v>0.0</v>
      </c>
      <c r="P33" s="1" t="s">
        <v>78</v>
      </c>
      <c r="Q33" s="6" t="s">
        <v>73</v>
      </c>
      <c r="R33" s="1">
        <v>53711.7497760034</v>
      </c>
    </row>
    <row r="34">
      <c r="B34" s="1" t="s">
        <v>79</v>
      </c>
      <c r="C34" s="6" t="s">
        <v>73</v>
      </c>
      <c r="D34" s="1">
        <v>3.0</v>
      </c>
      <c r="I34" s="1" t="s">
        <v>80</v>
      </c>
      <c r="J34" s="6" t="s">
        <v>73</v>
      </c>
      <c r="K34" s="1">
        <v>0.0</v>
      </c>
      <c r="P34" s="1" t="s">
        <v>81</v>
      </c>
      <c r="Q34" s="6" t="s">
        <v>73</v>
      </c>
      <c r="R34" s="1">
        <v>53711.7497760034</v>
      </c>
    </row>
    <row r="35">
      <c r="B35" s="1" t="s">
        <v>82</v>
      </c>
      <c r="C35" s="6" t="s">
        <v>73</v>
      </c>
      <c r="D35" s="1">
        <v>4.0</v>
      </c>
      <c r="I35" s="1" t="s">
        <v>83</v>
      </c>
      <c r="J35" s="6" t="s">
        <v>73</v>
      </c>
      <c r="K35" s="1">
        <v>0.0</v>
      </c>
      <c r="P35" s="1" t="s">
        <v>84</v>
      </c>
      <c r="Q35" s="6" t="s">
        <v>73</v>
      </c>
      <c r="R35" s="1">
        <v>53711.7497760034</v>
      </c>
    </row>
    <row r="36">
      <c r="B36" s="1" t="s">
        <v>85</v>
      </c>
      <c r="C36" s="6" t="s">
        <v>73</v>
      </c>
      <c r="D36" s="1">
        <v>5.0</v>
      </c>
      <c r="I36" s="1" t="s">
        <v>86</v>
      </c>
      <c r="J36" s="6" t="s">
        <v>73</v>
      </c>
      <c r="K36" s="1">
        <v>0.0</v>
      </c>
      <c r="P36" s="1" t="s">
        <v>87</v>
      </c>
      <c r="Q36" s="6" t="s">
        <v>73</v>
      </c>
      <c r="R36" s="1">
        <v>53711.7497760034</v>
      </c>
    </row>
    <row r="37">
      <c r="B37" s="1" t="s">
        <v>88</v>
      </c>
      <c r="C37" s="6" t="s">
        <v>73</v>
      </c>
      <c r="D37" s="1">
        <v>6.0</v>
      </c>
      <c r="I37" s="1" t="s">
        <v>89</v>
      </c>
      <c r="J37" s="6" t="s">
        <v>73</v>
      </c>
      <c r="K37" s="1">
        <v>-0.99950912691501</v>
      </c>
      <c r="P37" s="1" t="s">
        <v>90</v>
      </c>
      <c r="Q37" s="6" t="s">
        <v>73</v>
      </c>
      <c r="R37" s="1">
        <v>53711.7497760034</v>
      </c>
    </row>
    <row r="38">
      <c r="B38" s="1" t="s">
        <v>91</v>
      </c>
      <c r="C38" s="6" t="s">
        <v>73</v>
      </c>
      <c r="D38" s="1">
        <v>7.0</v>
      </c>
      <c r="I38" s="1" t="s">
        <v>92</v>
      </c>
      <c r="J38" s="6" t="s">
        <v>73</v>
      </c>
      <c r="K38" s="1">
        <v>-0.996154827500916</v>
      </c>
      <c r="P38" s="1" t="s">
        <v>93</v>
      </c>
      <c r="Q38" s="6" t="s">
        <v>73</v>
      </c>
      <c r="R38" s="1">
        <v>53711.7497760034</v>
      </c>
    </row>
    <row r="39">
      <c r="B39" s="1" t="s">
        <v>94</v>
      </c>
      <c r="C39" s="6" t="s">
        <v>73</v>
      </c>
      <c r="D39" s="1">
        <v>8.0</v>
      </c>
      <c r="I39" s="1" t="s">
        <v>95</v>
      </c>
      <c r="J39" s="6" t="s">
        <v>73</v>
      </c>
      <c r="K39" s="1">
        <v>-0.992227842821</v>
      </c>
      <c r="P39" s="1" t="s">
        <v>96</v>
      </c>
      <c r="Q39" s="6" t="s">
        <v>73</v>
      </c>
      <c r="R39" s="1">
        <v>53711.7497760034</v>
      </c>
    </row>
    <row r="40">
      <c r="B40" s="1" t="s">
        <v>97</v>
      </c>
      <c r="C40" s="6" t="s">
        <v>73</v>
      </c>
      <c r="D40" s="1">
        <v>9.0</v>
      </c>
      <c r="I40" s="1" t="s">
        <v>98</v>
      </c>
      <c r="J40" s="6" t="s">
        <v>73</v>
      </c>
      <c r="K40" s="1">
        <v>-0.97210204633643</v>
      </c>
      <c r="P40" s="1" t="s">
        <v>99</v>
      </c>
      <c r="Q40" s="6" t="s">
        <v>73</v>
      </c>
      <c r="R40" s="1">
        <v>53711.7497760034</v>
      </c>
    </row>
    <row r="41">
      <c r="B41" s="1" t="s">
        <v>100</v>
      </c>
      <c r="C41" s="6" t="s">
        <v>73</v>
      </c>
      <c r="D41" s="1">
        <v>10.0</v>
      </c>
      <c r="I41" s="1" t="s">
        <v>101</v>
      </c>
      <c r="J41" s="6" t="s">
        <v>73</v>
      </c>
      <c r="K41" s="1">
        <v>-0.933404884803091</v>
      </c>
      <c r="P41" s="1" t="s">
        <v>102</v>
      </c>
      <c r="Q41" s="6" t="s">
        <v>73</v>
      </c>
      <c r="R41" s="1">
        <v>53711.7497760034</v>
      </c>
    </row>
    <row r="42">
      <c r="B42" s="1" t="s">
        <v>103</v>
      </c>
      <c r="C42" s="6" t="s">
        <v>73</v>
      </c>
      <c r="D42" s="1">
        <v>11.0</v>
      </c>
      <c r="I42" s="1" t="s">
        <v>104</v>
      </c>
      <c r="J42" s="6" t="s">
        <v>73</v>
      </c>
      <c r="K42" s="1">
        <v>-0.865828023436202</v>
      </c>
      <c r="P42" s="1" t="s">
        <v>105</v>
      </c>
      <c r="Q42" s="6" t="s">
        <v>73</v>
      </c>
      <c r="R42" s="1">
        <v>53711.7497760034</v>
      </c>
    </row>
    <row r="43">
      <c r="B43" s="1" t="s">
        <v>106</v>
      </c>
      <c r="C43" s="6" t="s">
        <v>73</v>
      </c>
      <c r="D43" s="1">
        <v>12.0</v>
      </c>
      <c r="I43" s="1" t="s">
        <v>107</v>
      </c>
      <c r="J43" s="6" t="s">
        <v>73</v>
      </c>
      <c r="K43" s="1">
        <v>-0.739837264955563</v>
      </c>
      <c r="P43" s="1" t="s">
        <v>108</v>
      </c>
      <c r="Q43" s="6" t="s">
        <v>73</v>
      </c>
      <c r="R43" s="1">
        <v>53711.7497760034</v>
      </c>
    </row>
    <row r="44">
      <c r="B44" s="1" t="s">
        <v>109</v>
      </c>
      <c r="C44" s="6" t="s">
        <v>73</v>
      </c>
      <c r="D44" s="1">
        <v>13.0</v>
      </c>
      <c r="I44" s="1" t="s">
        <v>110</v>
      </c>
      <c r="J44" s="6" t="s">
        <v>73</v>
      </c>
      <c r="K44" s="1">
        <v>-0.610246770518335</v>
      </c>
      <c r="P44" s="1" t="s">
        <v>111</v>
      </c>
      <c r="Q44" s="6" t="s">
        <v>73</v>
      </c>
      <c r="R44" s="1">
        <v>53711.7497760034</v>
      </c>
    </row>
    <row r="45">
      <c r="B45" s="1" t="s">
        <v>112</v>
      </c>
      <c r="C45" s="6" t="s">
        <v>73</v>
      </c>
      <c r="D45" s="1">
        <v>14.0</v>
      </c>
      <c r="I45" s="1" t="s">
        <v>113</v>
      </c>
      <c r="J45" s="6" t="s">
        <v>73</v>
      </c>
      <c r="K45" s="1">
        <v>-0.439586561303651</v>
      </c>
      <c r="P45" s="1" t="s">
        <v>114</v>
      </c>
      <c r="Q45" s="6" t="s">
        <v>73</v>
      </c>
      <c r="R45" s="1">
        <v>53711.7497760034</v>
      </c>
    </row>
    <row r="46">
      <c r="B46" s="1" t="s">
        <v>115</v>
      </c>
      <c r="C46" s="6" t="s">
        <v>73</v>
      </c>
      <c r="D46" s="1">
        <v>15.0</v>
      </c>
      <c r="I46" s="1" t="s">
        <v>116</v>
      </c>
      <c r="J46" s="6" t="s">
        <v>73</v>
      </c>
      <c r="K46" s="1">
        <v>-0.305578209101516</v>
      </c>
      <c r="P46" s="1" t="s">
        <v>117</v>
      </c>
      <c r="Q46" s="6" t="s">
        <v>73</v>
      </c>
      <c r="R46" s="1">
        <v>53711.7497760034</v>
      </c>
    </row>
    <row r="47">
      <c r="B47" s="1" t="s">
        <v>118</v>
      </c>
      <c r="C47" s="6" t="s">
        <v>73</v>
      </c>
      <c r="D47" s="1">
        <v>16.0</v>
      </c>
      <c r="I47" s="1" t="s">
        <v>119</v>
      </c>
      <c r="J47" s="6" t="s">
        <v>73</v>
      </c>
      <c r="K47" s="1">
        <v>-0.23137456108727</v>
      </c>
      <c r="P47" s="1" t="s">
        <v>120</v>
      </c>
      <c r="Q47" s="6" t="s">
        <v>73</v>
      </c>
      <c r="R47" s="1">
        <v>53711.7497760034</v>
      </c>
    </row>
    <row r="48">
      <c r="B48" s="1" t="s">
        <v>121</v>
      </c>
      <c r="C48" s="6" t="s">
        <v>73</v>
      </c>
      <c r="D48" s="1">
        <v>18.0</v>
      </c>
      <c r="I48" s="1" t="s">
        <v>122</v>
      </c>
      <c r="J48" s="6" t="s">
        <v>73</v>
      </c>
      <c r="K48" s="1">
        <v>-0.127268560979079</v>
      </c>
      <c r="P48" s="1" t="s">
        <v>123</v>
      </c>
      <c r="Q48" s="6" t="s">
        <v>73</v>
      </c>
      <c r="R48" s="1">
        <v>75959.884992014</v>
      </c>
    </row>
    <row r="49">
      <c r="B49" s="1" t="s">
        <v>124</v>
      </c>
      <c r="C49" s="6" t="s">
        <v>73</v>
      </c>
      <c r="D49" s="1">
        <v>20.0</v>
      </c>
      <c r="I49" s="1" t="s">
        <v>125</v>
      </c>
      <c r="J49" s="6" t="s">
        <v>73</v>
      </c>
      <c r="K49" s="7">
        <v>-0.0642322756483438</v>
      </c>
      <c r="P49" s="1" t="s">
        <v>126</v>
      </c>
      <c r="Q49" s="6" t="s">
        <v>73</v>
      </c>
      <c r="R49" s="1">
        <v>75959.884992014</v>
      </c>
    </row>
    <row r="50">
      <c r="B50" s="1" t="s">
        <v>127</v>
      </c>
      <c r="C50" s="6" t="s">
        <v>73</v>
      </c>
      <c r="D50" s="1">
        <v>22.0</v>
      </c>
      <c r="I50" s="1" t="s">
        <v>128</v>
      </c>
      <c r="J50" s="6" t="s">
        <v>73</v>
      </c>
      <c r="K50" s="7">
        <v>-0.0197264492759621</v>
      </c>
      <c r="P50" s="1" t="s">
        <v>129</v>
      </c>
      <c r="Q50" s="6" t="s">
        <v>73</v>
      </c>
      <c r="R50" s="1">
        <v>75959.884992014</v>
      </c>
    </row>
    <row r="51">
      <c r="B51" s="1" t="s">
        <v>130</v>
      </c>
      <c r="C51" s="6" t="s">
        <v>73</v>
      </c>
      <c r="D51" s="1">
        <v>24.0</v>
      </c>
      <c r="I51" s="1" t="s">
        <v>131</v>
      </c>
      <c r="J51" s="6" t="s">
        <v>73</v>
      </c>
      <c r="K51" s="7">
        <v>0.0357831154182675</v>
      </c>
      <c r="P51" s="1" t="s">
        <v>132</v>
      </c>
      <c r="Q51" s="6" t="s">
        <v>73</v>
      </c>
      <c r="R51" s="1">
        <v>75959.884992014</v>
      </c>
    </row>
    <row r="52">
      <c r="B52" s="1" t="s">
        <v>133</v>
      </c>
      <c r="C52" s="6" t="s">
        <v>73</v>
      </c>
      <c r="D52" s="1">
        <v>26.0</v>
      </c>
      <c r="I52" s="1" t="s">
        <v>134</v>
      </c>
      <c r="J52" s="6" t="s">
        <v>73</v>
      </c>
      <c r="K52" s="7">
        <v>0.0507547445104473</v>
      </c>
      <c r="P52" s="1" t="s">
        <v>135</v>
      </c>
      <c r="Q52" s="6" t="s">
        <v>73</v>
      </c>
      <c r="R52" s="1">
        <v>75959.884992014</v>
      </c>
    </row>
    <row r="53">
      <c r="B53" s="1" t="s">
        <v>136</v>
      </c>
      <c r="C53" s="6" t="s">
        <v>73</v>
      </c>
      <c r="D53" s="1">
        <v>28.0</v>
      </c>
      <c r="I53" s="1" t="s">
        <v>137</v>
      </c>
      <c r="J53" s="6" t="s">
        <v>73</v>
      </c>
      <c r="K53" s="7">
        <v>0.0863430431721863</v>
      </c>
      <c r="P53" s="1" t="s">
        <v>138</v>
      </c>
      <c r="Q53" s="6" t="s">
        <v>73</v>
      </c>
      <c r="R53" s="1">
        <v>75959.884992014</v>
      </c>
    </row>
    <row r="54">
      <c r="B54" s="1" t="s">
        <v>139</v>
      </c>
      <c r="C54" s="6" t="s">
        <v>73</v>
      </c>
      <c r="D54" s="1">
        <v>30.0</v>
      </c>
      <c r="I54" s="1" t="s">
        <v>140</v>
      </c>
      <c r="J54" s="6" t="s">
        <v>73</v>
      </c>
      <c r="K54" s="7">
        <v>0.0898609669479444</v>
      </c>
      <c r="P54" s="1" t="s">
        <v>141</v>
      </c>
      <c r="Q54" s="6" t="s">
        <v>73</v>
      </c>
      <c r="R54" s="1">
        <v>75959.884992014</v>
      </c>
    </row>
    <row r="55">
      <c r="B55" s="1" t="s">
        <v>142</v>
      </c>
      <c r="C55" s="6" t="s">
        <v>73</v>
      </c>
      <c r="D55" s="1">
        <v>32.0</v>
      </c>
      <c r="I55" s="1" t="s">
        <v>143</v>
      </c>
      <c r="J55" s="6" t="s">
        <v>73</v>
      </c>
      <c r="K55" s="1">
        <v>0.125122016886357</v>
      </c>
      <c r="P55" s="1" t="s">
        <v>144</v>
      </c>
      <c r="Q55" s="6" t="s">
        <v>73</v>
      </c>
      <c r="R55" s="1">
        <v>75959.884992014</v>
      </c>
    </row>
    <row r="56">
      <c r="B56" s="1" t="s">
        <v>145</v>
      </c>
      <c r="C56" s="6" t="s">
        <v>73</v>
      </c>
      <c r="D56" s="1">
        <v>36.0</v>
      </c>
      <c r="I56" s="1" t="s">
        <v>146</v>
      </c>
      <c r="J56" s="6" t="s">
        <v>73</v>
      </c>
      <c r="K56" s="1">
        <v>0.151976865244325</v>
      </c>
      <c r="P56" s="1" t="s">
        <v>147</v>
      </c>
      <c r="Q56" s="6" t="s">
        <v>73</v>
      </c>
      <c r="R56" s="1">
        <v>75959.884992014</v>
      </c>
    </row>
    <row r="57">
      <c r="B57" s="1" t="s">
        <v>148</v>
      </c>
      <c r="C57" s="6" t="s">
        <v>73</v>
      </c>
      <c r="D57" s="1">
        <v>40.0</v>
      </c>
      <c r="I57" s="1" t="s">
        <v>149</v>
      </c>
      <c r="J57" s="6" t="s">
        <v>73</v>
      </c>
      <c r="K57" s="1">
        <v>0.174250231475723</v>
      </c>
      <c r="P57" s="1" t="s">
        <v>150</v>
      </c>
      <c r="Q57" s="6" t="s">
        <v>73</v>
      </c>
      <c r="R57" s="1">
        <v>75959.884992014</v>
      </c>
    </row>
    <row r="58">
      <c r="B58" s="1" t="s">
        <v>151</v>
      </c>
      <c r="C58" s="6" t="s">
        <v>73</v>
      </c>
      <c r="D58" s="1">
        <v>44.0</v>
      </c>
      <c r="I58" s="1" t="s">
        <v>152</v>
      </c>
      <c r="J58" s="6" t="s">
        <v>73</v>
      </c>
      <c r="K58" s="1">
        <v>0.184722190622166</v>
      </c>
      <c r="P58" s="1" t="s">
        <v>153</v>
      </c>
      <c r="Q58" s="6" t="s">
        <v>73</v>
      </c>
      <c r="R58" s="1">
        <v>75959.884992014</v>
      </c>
    </row>
    <row r="59">
      <c r="B59" s="1" t="s">
        <v>154</v>
      </c>
      <c r="C59" s="6" t="s">
        <v>73</v>
      </c>
      <c r="D59" s="1">
        <v>48.0</v>
      </c>
      <c r="I59" s="1" t="s">
        <v>155</v>
      </c>
      <c r="J59" s="6" t="s">
        <v>73</v>
      </c>
      <c r="K59" s="1">
        <v>0.199959709302048</v>
      </c>
      <c r="P59" s="1" t="s">
        <v>156</v>
      </c>
      <c r="Q59" s="6" t="s">
        <v>73</v>
      </c>
      <c r="R59" s="1">
        <v>75959.884992014</v>
      </c>
    </row>
    <row r="60">
      <c r="B60" s="1" t="s">
        <v>157</v>
      </c>
      <c r="C60" s="6" t="s">
        <v>73</v>
      </c>
      <c r="D60" s="1">
        <v>52.0</v>
      </c>
      <c r="I60" s="1" t="s">
        <v>158</v>
      </c>
      <c r="J60" s="6" t="s">
        <v>73</v>
      </c>
      <c r="K60" s="1">
        <v>0.211638398115757</v>
      </c>
      <c r="P60" s="1" t="s">
        <v>159</v>
      </c>
      <c r="Q60" s="6" t="s">
        <v>73</v>
      </c>
      <c r="R60" s="1">
        <v>75959.884992014</v>
      </c>
    </row>
    <row r="61">
      <c r="B61" s="1" t="s">
        <v>160</v>
      </c>
      <c r="C61" s="6" t="s">
        <v>73</v>
      </c>
      <c r="D61" s="1">
        <v>56.0</v>
      </c>
      <c r="I61" s="1" t="s">
        <v>161</v>
      </c>
      <c r="J61" s="6" t="s">
        <v>73</v>
      </c>
      <c r="K61" s="1">
        <v>0.222539871211566</v>
      </c>
      <c r="P61" s="1" t="s">
        <v>162</v>
      </c>
      <c r="Q61" s="6" t="s">
        <v>73</v>
      </c>
      <c r="R61" s="1">
        <v>75959.884992014</v>
      </c>
    </row>
    <row r="62">
      <c r="B62" s="1" t="s">
        <v>163</v>
      </c>
      <c r="C62" s="6" t="s">
        <v>73</v>
      </c>
      <c r="D62" s="1">
        <v>60.0</v>
      </c>
      <c r="I62" s="1" t="s">
        <v>164</v>
      </c>
      <c r="J62" s="6" t="s">
        <v>73</v>
      </c>
      <c r="K62" s="1">
        <v>0.208529535244157</v>
      </c>
      <c r="P62" s="1" t="s">
        <v>165</v>
      </c>
      <c r="Q62" s="6" t="s">
        <v>73</v>
      </c>
      <c r="R62" s="1">
        <v>75959.884992014</v>
      </c>
    </row>
    <row r="63">
      <c r="B63" s="1" t="s">
        <v>166</v>
      </c>
      <c r="C63" s="6" t="s">
        <v>73</v>
      </c>
      <c r="D63" s="1">
        <v>64.0</v>
      </c>
      <c r="I63" s="1" t="s">
        <v>167</v>
      </c>
      <c r="J63" s="6" t="s">
        <v>73</v>
      </c>
      <c r="K63" s="1">
        <v>0.219471914430381</v>
      </c>
      <c r="P63" s="1" t="s">
        <v>168</v>
      </c>
      <c r="Q63" s="6" t="s">
        <v>73</v>
      </c>
      <c r="R63" s="1">
        <v>75959.884992014</v>
      </c>
    </row>
    <row r="64">
      <c r="B64" s="1" t="s">
        <v>169</v>
      </c>
      <c r="C64" s="6" t="s">
        <v>73</v>
      </c>
      <c r="D64" s="1">
        <v>72.0</v>
      </c>
      <c r="I64" s="1" t="s">
        <v>170</v>
      </c>
      <c r="J64" s="6" t="s">
        <v>73</v>
      </c>
      <c r="K64" s="1">
        <v>0.223736374356228</v>
      </c>
      <c r="P64" s="1" t="s">
        <v>171</v>
      </c>
      <c r="Q64" s="6" t="s">
        <v>73</v>
      </c>
      <c r="R64" s="1">
        <v>75959.884992014</v>
      </c>
    </row>
    <row r="65">
      <c r="B65" s="1" t="s">
        <v>172</v>
      </c>
      <c r="C65" s="6" t="s">
        <v>73</v>
      </c>
      <c r="D65" s="1">
        <v>80.0</v>
      </c>
      <c r="I65" s="1" t="s">
        <v>173</v>
      </c>
      <c r="J65" s="6" t="s">
        <v>73</v>
      </c>
      <c r="K65" s="1">
        <v>0.223122782999991</v>
      </c>
      <c r="P65" s="1" t="s">
        <v>174</v>
      </c>
      <c r="Q65" s="6" t="s">
        <v>73</v>
      </c>
      <c r="R65" s="1">
        <v>75959.884992014</v>
      </c>
    </row>
    <row r="66">
      <c r="B66" s="1" t="s">
        <v>175</v>
      </c>
      <c r="C66" s="6" t="s">
        <v>73</v>
      </c>
      <c r="D66" s="1">
        <v>88.0</v>
      </c>
      <c r="I66" s="1" t="s">
        <v>176</v>
      </c>
      <c r="J66" s="6" t="s">
        <v>73</v>
      </c>
      <c r="K66" s="1">
        <v>0.22205922464918</v>
      </c>
      <c r="P66" s="1" t="s">
        <v>177</v>
      </c>
      <c r="Q66" s="6" t="s">
        <v>73</v>
      </c>
      <c r="R66" s="1">
        <v>75959.884992014</v>
      </c>
    </row>
    <row r="67">
      <c r="B67" s="1" t="s">
        <v>178</v>
      </c>
      <c r="C67" s="6" t="s">
        <v>73</v>
      </c>
      <c r="D67" s="1">
        <v>96.0</v>
      </c>
      <c r="I67" s="1" t="s">
        <v>179</v>
      </c>
      <c r="J67" s="6" t="s">
        <v>73</v>
      </c>
      <c r="K67" s="1">
        <v>0.22361365608498</v>
      </c>
      <c r="P67" s="1" t="s">
        <v>180</v>
      </c>
      <c r="Q67" s="6" t="s">
        <v>73</v>
      </c>
      <c r="R67" s="1">
        <v>75959.884992014</v>
      </c>
    </row>
    <row r="68">
      <c r="B68" s="1" t="s">
        <v>181</v>
      </c>
      <c r="C68" s="6" t="s">
        <v>73</v>
      </c>
      <c r="D68" s="1">
        <v>104.0</v>
      </c>
      <c r="I68" s="1" t="s">
        <v>182</v>
      </c>
      <c r="J68" s="6" t="s">
        <v>73</v>
      </c>
      <c r="K68" s="1">
        <v>0.227356563358025</v>
      </c>
      <c r="P68" s="1" t="s">
        <v>183</v>
      </c>
      <c r="Q68" s="6" t="s">
        <v>73</v>
      </c>
      <c r="R68" s="1">
        <v>75959.884992014</v>
      </c>
    </row>
    <row r="69">
      <c r="B69" s="1" t="s">
        <v>184</v>
      </c>
      <c r="C69" s="6" t="s">
        <v>73</v>
      </c>
      <c r="D69" s="1">
        <v>112.0</v>
      </c>
      <c r="I69" s="1" t="s">
        <v>185</v>
      </c>
      <c r="J69" s="6" t="s">
        <v>73</v>
      </c>
      <c r="K69" s="1">
        <v>0.217375477296572</v>
      </c>
      <c r="P69" s="1" t="s">
        <v>186</v>
      </c>
      <c r="Q69" s="6" t="s">
        <v>73</v>
      </c>
      <c r="R69" s="1">
        <v>75959.884992014</v>
      </c>
    </row>
    <row r="70">
      <c r="B70" s="1" t="s">
        <v>187</v>
      </c>
      <c r="C70" s="6" t="s">
        <v>73</v>
      </c>
      <c r="D70" s="1">
        <v>120.0</v>
      </c>
      <c r="I70" s="1" t="s">
        <v>188</v>
      </c>
      <c r="J70" s="6" t="s">
        <v>73</v>
      </c>
      <c r="K70" s="1">
        <v>0.216506222875236</v>
      </c>
      <c r="P70" s="1" t="s">
        <v>189</v>
      </c>
      <c r="Q70" s="6" t="s">
        <v>73</v>
      </c>
      <c r="R70" s="1">
        <v>75959.884992014</v>
      </c>
    </row>
    <row r="71">
      <c r="B71" s="1" t="s">
        <v>190</v>
      </c>
      <c r="C71" s="6" t="s">
        <v>73</v>
      </c>
      <c r="D71" s="1">
        <v>128.0</v>
      </c>
      <c r="I71" s="1" t="s">
        <v>191</v>
      </c>
      <c r="J71" s="6" t="s">
        <v>73</v>
      </c>
      <c r="K71" s="1">
        <v>0.220658191052439</v>
      </c>
      <c r="P71" s="1" t="s">
        <v>192</v>
      </c>
      <c r="Q71" s="6" t="s">
        <v>73</v>
      </c>
      <c r="R71" s="1">
        <v>75959.884992014</v>
      </c>
    </row>
    <row r="72">
      <c r="B72" s="1" t="s">
        <v>193</v>
      </c>
      <c r="C72" s="6" t="s">
        <v>73</v>
      </c>
      <c r="D72" s="1">
        <v>144.0</v>
      </c>
      <c r="I72" s="1" t="s">
        <v>194</v>
      </c>
      <c r="J72" s="6" t="s">
        <v>73</v>
      </c>
      <c r="K72" s="1">
        <v>0.221128611092221</v>
      </c>
      <c r="P72" s="1" t="s">
        <v>195</v>
      </c>
      <c r="Q72" s="6" t="s">
        <v>73</v>
      </c>
      <c r="R72" s="1">
        <v>75959.884992014</v>
      </c>
    </row>
    <row r="73">
      <c r="B73" s="1" t="s">
        <v>196</v>
      </c>
      <c r="C73" s="6" t="s">
        <v>73</v>
      </c>
      <c r="D73" s="1">
        <v>160.0</v>
      </c>
      <c r="I73" s="1" t="s">
        <v>197</v>
      </c>
      <c r="J73" s="6" t="s">
        <v>73</v>
      </c>
      <c r="K73" s="1">
        <v>0.219737804018084</v>
      </c>
      <c r="P73" s="1" t="s">
        <v>198</v>
      </c>
      <c r="Q73" s="6" t="s">
        <v>73</v>
      </c>
      <c r="R73" s="1">
        <v>75959.884992014</v>
      </c>
    </row>
    <row r="74">
      <c r="B74" s="1" t="s">
        <v>199</v>
      </c>
      <c r="C74" s="6" t="s">
        <v>73</v>
      </c>
      <c r="D74" s="1">
        <v>176.0</v>
      </c>
      <c r="I74" s="1" t="s">
        <v>200</v>
      </c>
      <c r="J74" s="6" t="s">
        <v>73</v>
      </c>
      <c r="K74" s="1">
        <v>0.214731921203451</v>
      </c>
      <c r="P74" s="1" t="s">
        <v>201</v>
      </c>
      <c r="Q74" s="6" t="s">
        <v>73</v>
      </c>
      <c r="R74" s="1">
        <v>75959.884992014</v>
      </c>
    </row>
    <row r="75">
      <c r="B75" s="1" t="s">
        <v>202</v>
      </c>
      <c r="C75" s="6" t="s">
        <v>73</v>
      </c>
      <c r="D75" s="1">
        <v>192.0</v>
      </c>
      <c r="I75" s="1" t="s">
        <v>203</v>
      </c>
      <c r="J75" s="6" t="s">
        <v>73</v>
      </c>
      <c r="K75" s="1">
        <v>0.21889922916456</v>
      </c>
      <c r="P75" s="1" t="s">
        <v>204</v>
      </c>
      <c r="Q75" s="6" t="s">
        <v>73</v>
      </c>
      <c r="R75" s="1">
        <v>75959.884992014</v>
      </c>
    </row>
    <row r="76">
      <c r="B76" s="1" t="s">
        <v>205</v>
      </c>
      <c r="C76" s="6" t="s">
        <v>73</v>
      </c>
      <c r="D76" s="1">
        <v>208.0</v>
      </c>
      <c r="I76" s="1" t="s">
        <v>206</v>
      </c>
      <c r="J76" s="6" t="s">
        <v>73</v>
      </c>
      <c r="K76" s="1">
        <v>0.212006552929499</v>
      </c>
      <c r="P76" s="1" t="s">
        <v>207</v>
      </c>
      <c r="Q76" s="6" t="s">
        <v>73</v>
      </c>
      <c r="R76" s="1">
        <v>75959.884992014</v>
      </c>
    </row>
    <row r="77">
      <c r="B77" s="1" t="s">
        <v>208</v>
      </c>
      <c r="C77" s="6" t="s">
        <v>73</v>
      </c>
      <c r="D77" s="1">
        <v>224.0</v>
      </c>
      <c r="I77" s="1" t="s">
        <v>209</v>
      </c>
      <c r="J77" s="6" t="s">
        <v>73</v>
      </c>
      <c r="K77" s="1">
        <v>0.212149724245954</v>
      </c>
      <c r="P77" s="1" t="s">
        <v>210</v>
      </c>
      <c r="Q77" s="6" t="s">
        <v>73</v>
      </c>
      <c r="R77" s="1">
        <v>75959.884992014</v>
      </c>
    </row>
    <row r="78">
      <c r="B78" s="1" t="s">
        <v>211</v>
      </c>
      <c r="C78" s="6" t="s">
        <v>73</v>
      </c>
      <c r="D78" s="1">
        <v>240.0</v>
      </c>
      <c r="I78" s="1" t="s">
        <v>212</v>
      </c>
      <c r="J78" s="6" t="s">
        <v>73</v>
      </c>
      <c r="K78" s="1">
        <v>0.216414184171801</v>
      </c>
      <c r="P78" s="1" t="s">
        <v>213</v>
      </c>
      <c r="Q78" s="6" t="s">
        <v>73</v>
      </c>
      <c r="R78" s="1">
        <v>75959.884992014</v>
      </c>
    </row>
    <row r="79">
      <c r="B79" s="1" t="s">
        <v>214</v>
      </c>
      <c r="C79" s="6" t="s">
        <v>73</v>
      </c>
      <c r="D79" s="1">
        <v>256.0</v>
      </c>
      <c r="I79" s="1" t="s">
        <v>215</v>
      </c>
      <c r="J79" s="6" t="s">
        <v>73</v>
      </c>
      <c r="K79" s="1">
        <v>0.214409785741427</v>
      </c>
      <c r="P79" s="1" t="s">
        <v>216</v>
      </c>
      <c r="Q79" s="6" t="s">
        <v>73</v>
      </c>
      <c r="R79" s="1">
        <v>75959.884992014</v>
      </c>
    </row>
    <row r="80">
      <c r="B80" s="1" t="s">
        <v>217</v>
      </c>
      <c r="C80" s="6" t="s">
        <v>73</v>
      </c>
      <c r="D80" s="1">
        <v>288.0</v>
      </c>
      <c r="I80" s="1" t="s">
        <v>218</v>
      </c>
      <c r="J80" s="6" t="s">
        <v>73</v>
      </c>
      <c r="K80" s="1">
        <v>0.209981701453917</v>
      </c>
      <c r="P80" s="1" t="s">
        <v>219</v>
      </c>
      <c r="Q80" s="6" t="s">
        <v>73</v>
      </c>
      <c r="R80" s="1">
        <v>75959.884992014</v>
      </c>
    </row>
    <row r="81">
      <c r="B81" s="1" t="s">
        <v>220</v>
      </c>
      <c r="C81" s="6" t="s">
        <v>73</v>
      </c>
      <c r="D81" s="1">
        <v>320.0</v>
      </c>
      <c r="I81" s="1" t="s">
        <v>221</v>
      </c>
      <c r="J81" s="6" t="s">
        <v>73</v>
      </c>
      <c r="K81" s="1">
        <v>0.210311506807895</v>
      </c>
      <c r="P81" s="1" t="s">
        <v>222</v>
      </c>
      <c r="Q81" s="6" t="s">
        <v>73</v>
      </c>
      <c r="R81" s="1">
        <v>75959.884992014</v>
      </c>
    </row>
    <row r="82">
      <c r="B82" s="1" t="s">
        <v>223</v>
      </c>
      <c r="C82" s="6" t="s">
        <v>73</v>
      </c>
      <c r="D82" s="1">
        <v>352.0</v>
      </c>
      <c r="I82" s="1" t="s">
        <v>224</v>
      </c>
      <c r="J82" s="6" t="s">
        <v>73</v>
      </c>
      <c r="K82" s="1">
        <v>0.205080640495975</v>
      </c>
      <c r="P82" s="1" t="s">
        <v>225</v>
      </c>
      <c r="Q82" s="6" t="s">
        <v>73</v>
      </c>
      <c r="R82" s="1">
        <v>75959.884992014</v>
      </c>
    </row>
    <row r="83">
      <c r="B83" s="1" t="s">
        <v>226</v>
      </c>
      <c r="C83" s="6" t="s">
        <v>73</v>
      </c>
      <c r="D83" s="1">
        <v>384.0</v>
      </c>
      <c r="I83" s="1" t="s">
        <v>227</v>
      </c>
      <c r="J83" s="6" t="s">
        <v>73</v>
      </c>
      <c r="K83" s="1">
        <v>0.20703390631333</v>
      </c>
      <c r="P83" s="1" t="s">
        <v>228</v>
      </c>
      <c r="Q83" s="6" t="s">
        <v>73</v>
      </c>
      <c r="R83" s="1">
        <v>75959.884992014</v>
      </c>
    </row>
    <row r="84">
      <c r="B84" s="1" t="s">
        <v>229</v>
      </c>
      <c r="C84" s="6" t="s">
        <v>73</v>
      </c>
      <c r="D84" s="1">
        <v>416.0</v>
      </c>
      <c r="I84" s="1" t="s">
        <v>230</v>
      </c>
      <c r="J84" s="6" t="s">
        <v>73</v>
      </c>
      <c r="K84" s="1">
        <v>0.203400934158277</v>
      </c>
      <c r="P84" s="1" t="s">
        <v>231</v>
      </c>
      <c r="Q84" s="6" t="s">
        <v>73</v>
      </c>
      <c r="R84" s="1">
        <v>75959.884992014</v>
      </c>
    </row>
    <row r="85">
      <c r="B85" s="1" t="s">
        <v>232</v>
      </c>
      <c r="C85" s="6" t="s">
        <v>73</v>
      </c>
      <c r="D85" s="1">
        <v>448.0</v>
      </c>
      <c r="I85" s="1" t="s">
        <v>233</v>
      </c>
      <c r="J85" s="6" t="s">
        <v>73</v>
      </c>
      <c r="K85" s="1">
        <v>0.201179222122569</v>
      </c>
      <c r="P85" s="1" t="s">
        <v>234</v>
      </c>
      <c r="Q85" s="6" t="s">
        <v>73</v>
      </c>
      <c r="R85" s="1">
        <v>75959.884992014</v>
      </c>
    </row>
    <row r="86">
      <c r="B86" s="1" t="s">
        <v>235</v>
      </c>
      <c r="C86" s="6" t="s">
        <v>73</v>
      </c>
      <c r="D86" s="1">
        <v>480.0</v>
      </c>
      <c r="I86" s="1" t="s">
        <v>236</v>
      </c>
      <c r="J86" s="6" t="s">
        <v>73</v>
      </c>
      <c r="K86" s="1">
        <v>0.201624075855841</v>
      </c>
      <c r="P86" s="1" t="s">
        <v>237</v>
      </c>
      <c r="Q86" s="6" t="s">
        <v>73</v>
      </c>
      <c r="R86" s="1">
        <v>75959.884992014</v>
      </c>
    </row>
    <row r="87">
      <c r="B87" s="1" t="s">
        <v>238</v>
      </c>
      <c r="C87" s="6" t="s">
        <v>73</v>
      </c>
      <c r="D87" s="1">
        <v>512.0</v>
      </c>
      <c r="I87" s="1" t="s">
        <v>239</v>
      </c>
      <c r="J87" s="6" t="s">
        <v>73</v>
      </c>
      <c r="K87" s="1">
        <v>0.200757378065156</v>
      </c>
      <c r="P87" s="1" t="s">
        <v>240</v>
      </c>
      <c r="Q87" s="6" t="s">
        <v>73</v>
      </c>
      <c r="R87" s="1">
        <v>75959.884992014</v>
      </c>
    </row>
    <row r="88">
      <c r="B88" s="1" t="s">
        <v>241</v>
      </c>
      <c r="C88" s="6" t="s">
        <v>73</v>
      </c>
      <c r="D88" s="1">
        <v>576.0</v>
      </c>
      <c r="I88" s="1" t="s">
        <v>242</v>
      </c>
      <c r="J88" s="6" t="s">
        <v>73</v>
      </c>
      <c r="K88" s="1">
        <v>0.198086554645052</v>
      </c>
      <c r="P88" s="1" t="s">
        <v>243</v>
      </c>
      <c r="Q88" s="6" t="s">
        <v>73</v>
      </c>
      <c r="R88" s="1">
        <v>75959.884992014</v>
      </c>
    </row>
    <row r="89">
      <c r="B89" s="1" t="s">
        <v>244</v>
      </c>
      <c r="C89" s="6" t="s">
        <v>73</v>
      </c>
      <c r="D89" s="1">
        <v>640.0</v>
      </c>
      <c r="I89" s="1" t="s">
        <v>245</v>
      </c>
      <c r="J89" s="6" t="s">
        <v>73</v>
      </c>
      <c r="K89" s="1">
        <v>0.196923289350434</v>
      </c>
      <c r="P89" s="1" t="s">
        <v>246</v>
      </c>
      <c r="Q89" s="6" t="s">
        <v>73</v>
      </c>
      <c r="R89" s="1">
        <v>75959.884992014</v>
      </c>
    </row>
    <row r="90">
      <c r="B90" s="1" t="s">
        <v>247</v>
      </c>
      <c r="C90" s="6" t="s">
        <v>73</v>
      </c>
      <c r="D90" s="1">
        <v>704.0</v>
      </c>
      <c r="I90" s="1" t="s">
        <v>248</v>
      </c>
      <c r="J90" s="6" t="s">
        <v>73</v>
      </c>
      <c r="K90" s="1">
        <v>0.193705774244334</v>
      </c>
      <c r="P90" s="1" t="s">
        <v>249</v>
      </c>
      <c r="Q90" s="6" t="s">
        <v>73</v>
      </c>
      <c r="R90" s="1">
        <v>75959.884992014</v>
      </c>
    </row>
    <row r="91">
      <c r="B91" s="1" t="s">
        <v>250</v>
      </c>
      <c r="C91" s="6" t="s">
        <v>73</v>
      </c>
      <c r="D91" s="1">
        <v>768.0</v>
      </c>
      <c r="I91" s="1" t="s">
        <v>251</v>
      </c>
      <c r="J91" s="6" t="s">
        <v>73</v>
      </c>
      <c r="K91" s="1">
        <v>0.188871192547365</v>
      </c>
      <c r="P91" s="1" t="s">
        <v>252</v>
      </c>
      <c r="Q91" s="6" t="s">
        <v>73</v>
      </c>
      <c r="R91" s="1">
        <v>75959.884992014</v>
      </c>
    </row>
    <row r="92">
      <c r="B92" s="1" t="s">
        <v>253</v>
      </c>
      <c r="C92" s="6" t="s">
        <v>73</v>
      </c>
      <c r="D92" s="1">
        <v>832.0</v>
      </c>
      <c r="I92" s="1" t="s">
        <v>254</v>
      </c>
      <c r="J92" s="6" t="s">
        <v>73</v>
      </c>
      <c r="K92" s="1">
        <v>0.190065137366235</v>
      </c>
      <c r="P92" s="1" t="s">
        <v>255</v>
      </c>
      <c r="Q92" s="6" t="s">
        <v>73</v>
      </c>
      <c r="R92" s="1">
        <v>75959.884992014</v>
      </c>
    </row>
    <row r="93">
      <c r="B93" s="1" t="s">
        <v>256</v>
      </c>
      <c r="C93" s="6" t="s">
        <v>73</v>
      </c>
      <c r="D93" s="1">
        <v>896.0</v>
      </c>
      <c r="I93" s="1" t="s">
        <v>257</v>
      </c>
      <c r="J93" s="6" t="s">
        <v>73</v>
      </c>
      <c r="K93" s="1">
        <v>0.188037732138474</v>
      </c>
      <c r="P93" s="1" t="s">
        <v>258</v>
      </c>
      <c r="Q93" s="6" t="s">
        <v>73</v>
      </c>
      <c r="R93" s="1">
        <v>75959.884992014</v>
      </c>
    </row>
    <row r="94">
      <c r="B94" s="1" t="s">
        <v>259</v>
      </c>
      <c r="C94" s="6" t="s">
        <v>73</v>
      </c>
      <c r="D94" s="1">
        <v>960.0</v>
      </c>
      <c r="I94" s="1" t="s">
        <v>260</v>
      </c>
      <c r="J94" s="6" t="s">
        <v>73</v>
      </c>
      <c r="K94" s="1">
        <v>0.18865899250461</v>
      </c>
      <c r="P94" s="1" t="s">
        <v>261</v>
      </c>
      <c r="Q94" s="6" t="s">
        <v>73</v>
      </c>
      <c r="R94" s="1">
        <v>75959.884992014</v>
      </c>
    </row>
    <row r="95">
      <c r="B95" s="1" t="s">
        <v>262</v>
      </c>
      <c r="C95" s="6" t="s">
        <v>73</v>
      </c>
      <c r="D95" s="1">
        <v>1024.0</v>
      </c>
      <c r="I95" s="1" t="s">
        <v>263</v>
      </c>
      <c r="J95" s="6" t="s">
        <v>73</v>
      </c>
      <c r="K95" s="1">
        <v>0.183387227587027</v>
      </c>
      <c r="P95" s="1" t="s">
        <v>264</v>
      </c>
      <c r="Q95" s="6" t="s">
        <v>73</v>
      </c>
      <c r="R95" s="1">
        <v>75959.884992014</v>
      </c>
    </row>
    <row r="96">
      <c r="B96" s="1" t="s">
        <v>265</v>
      </c>
      <c r="C96" s="6" t="s">
        <v>73</v>
      </c>
      <c r="D96" s="1">
        <v>1152.0</v>
      </c>
      <c r="I96" s="1" t="s">
        <v>266</v>
      </c>
      <c r="J96" s="6" t="s">
        <v>73</v>
      </c>
      <c r="K96" s="1">
        <v>0.180434323377614</v>
      </c>
      <c r="P96" s="1" t="s">
        <v>267</v>
      </c>
      <c r="Q96" s="6" t="s">
        <v>73</v>
      </c>
      <c r="R96" s="1">
        <v>75959.938915194</v>
      </c>
    </row>
    <row r="97">
      <c r="B97" s="1" t="s">
        <v>268</v>
      </c>
      <c r="C97" s="6" t="s">
        <v>73</v>
      </c>
      <c r="D97" s="1">
        <v>1280.0</v>
      </c>
      <c r="I97" s="1" t="s">
        <v>269</v>
      </c>
      <c r="J97" s="6" t="s">
        <v>73</v>
      </c>
      <c r="K97" s="1">
        <v>0.1784005265823</v>
      </c>
      <c r="P97" s="1" t="s">
        <v>270</v>
      </c>
      <c r="Q97" s="6" t="s">
        <v>73</v>
      </c>
      <c r="R97" s="1">
        <v>75959.938915194</v>
      </c>
    </row>
    <row r="98">
      <c r="B98" s="1" t="s">
        <v>271</v>
      </c>
      <c r="C98" s="6" t="s">
        <v>73</v>
      </c>
      <c r="D98" s="1">
        <v>1408.0</v>
      </c>
      <c r="I98" s="1" t="s">
        <v>272</v>
      </c>
      <c r="J98" s="6" t="s">
        <v>73</v>
      </c>
      <c r="K98" s="1">
        <v>0.175457209724216</v>
      </c>
      <c r="P98" s="1" t="s">
        <v>273</v>
      </c>
      <c r="Q98" s="6" t="s">
        <v>73</v>
      </c>
      <c r="R98" s="1">
        <v>75959.938915194</v>
      </c>
    </row>
    <row r="99">
      <c r="B99" s="1" t="s">
        <v>274</v>
      </c>
      <c r="C99" s="6" t="s">
        <v>73</v>
      </c>
      <c r="D99" s="1">
        <v>1536.0</v>
      </c>
      <c r="I99" s="1" t="s">
        <v>275</v>
      </c>
      <c r="J99" s="6" t="s">
        <v>73</v>
      </c>
      <c r="K99" s="1">
        <v>0.172037721083446</v>
      </c>
      <c r="P99" s="1" t="s">
        <v>276</v>
      </c>
      <c r="Q99" s="6" t="s">
        <v>73</v>
      </c>
      <c r="R99" s="1">
        <v>75959.938915194</v>
      </c>
    </row>
    <row r="100">
      <c r="B100" s="1" t="s">
        <v>277</v>
      </c>
      <c r="C100" s="6" t="s">
        <v>73</v>
      </c>
      <c r="D100" s="1">
        <v>1664.0</v>
      </c>
      <c r="I100" s="1" t="s">
        <v>278</v>
      </c>
      <c r="J100" s="6" t="s">
        <v>73</v>
      </c>
      <c r="K100" s="1">
        <v>0.170088292979829</v>
      </c>
      <c r="P100" s="1" t="s">
        <v>279</v>
      </c>
      <c r="Q100" s="6" t="s">
        <v>73</v>
      </c>
      <c r="R100" s="1">
        <v>75959.938915194</v>
      </c>
    </row>
    <row r="101">
      <c r="B101" s="1" t="s">
        <v>280</v>
      </c>
      <c r="C101" s="6" t="s">
        <v>73</v>
      </c>
      <c r="D101" s="1">
        <v>1792.0</v>
      </c>
      <c r="I101" s="1" t="s">
        <v>281</v>
      </c>
      <c r="J101" s="6" t="s">
        <v>73</v>
      </c>
      <c r="K101" s="1">
        <v>0.166735915798364</v>
      </c>
      <c r="P101" s="1" t="s">
        <v>282</v>
      </c>
      <c r="Q101" s="6" t="s">
        <v>73</v>
      </c>
      <c r="R101" s="1">
        <v>75959.938915194</v>
      </c>
    </row>
    <row r="102">
      <c r="B102" s="1" t="s">
        <v>283</v>
      </c>
      <c r="C102" s="6" t="s">
        <v>73</v>
      </c>
      <c r="D102" s="1">
        <v>1920.0</v>
      </c>
      <c r="I102" s="1" t="s">
        <v>284</v>
      </c>
      <c r="J102" s="6" t="s">
        <v>73</v>
      </c>
      <c r="K102" s="1">
        <v>0.165972762632554</v>
      </c>
      <c r="P102" s="1" t="s">
        <v>285</v>
      </c>
      <c r="Q102" s="6" t="s">
        <v>73</v>
      </c>
      <c r="R102" s="1">
        <v>75959.938915194</v>
      </c>
    </row>
    <row r="103">
      <c r="B103" s="1" t="s">
        <v>286</v>
      </c>
      <c r="C103" s="6" t="s">
        <v>73</v>
      </c>
      <c r="D103" s="1">
        <v>2048.0</v>
      </c>
      <c r="I103" s="1" t="s">
        <v>287</v>
      </c>
      <c r="J103" s="6" t="s">
        <v>73</v>
      </c>
      <c r="K103" s="1">
        <v>0.164291141209402</v>
      </c>
      <c r="P103" s="1" t="s">
        <v>288</v>
      </c>
      <c r="Q103" s="6" t="s">
        <v>73</v>
      </c>
      <c r="R103" s="1">
        <v>75959.938915194</v>
      </c>
    </row>
    <row r="104">
      <c r="B104" s="1" t="s">
        <v>289</v>
      </c>
      <c r="C104" s="6" t="s">
        <v>73</v>
      </c>
      <c r="D104" s="1">
        <v>2304.0</v>
      </c>
      <c r="I104" s="1" t="s">
        <v>290</v>
      </c>
      <c r="J104" s="6" t="s">
        <v>73</v>
      </c>
      <c r="K104" s="1">
        <v>0.158251429450344</v>
      </c>
      <c r="P104" s="1" t="s">
        <v>291</v>
      </c>
      <c r="Q104" s="6" t="s">
        <v>73</v>
      </c>
      <c r="R104" s="1">
        <v>75959.938915194</v>
      </c>
    </row>
    <row r="105">
      <c r="B105" s="1" t="s">
        <v>292</v>
      </c>
      <c r="C105" s="6" t="s">
        <v>73</v>
      </c>
      <c r="D105" s="1">
        <v>2560.0</v>
      </c>
      <c r="I105" s="1" t="s">
        <v>293</v>
      </c>
      <c r="J105" s="6" t="s">
        <v>73</v>
      </c>
      <c r="K105" s="1">
        <v>0.154667357945088</v>
      </c>
      <c r="P105" s="1" t="s">
        <v>294</v>
      </c>
      <c r="Q105" s="6" t="s">
        <v>73</v>
      </c>
      <c r="R105" s="1">
        <v>75959.938915194</v>
      </c>
    </row>
    <row r="106">
      <c r="B106" s="1" t="s">
        <v>295</v>
      </c>
      <c r="C106" s="6" t="s">
        <v>73</v>
      </c>
      <c r="D106" s="1">
        <v>2816.0</v>
      </c>
      <c r="I106" s="1" t="s">
        <v>296</v>
      </c>
      <c r="J106" s="6" t="s">
        <v>73</v>
      </c>
      <c r="K106" s="1">
        <v>0.150707462267725</v>
      </c>
      <c r="P106" s="1" t="s">
        <v>297</v>
      </c>
      <c r="Q106" s="6" t="s">
        <v>73</v>
      </c>
      <c r="R106" s="1">
        <v>75959.938915194</v>
      </c>
    </row>
    <row r="107">
      <c r="B107" s="1" t="s">
        <v>298</v>
      </c>
      <c r="C107" s="6" t="s">
        <v>73</v>
      </c>
      <c r="D107" s="1">
        <v>3072.0</v>
      </c>
      <c r="I107" s="1" t="s">
        <v>299</v>
      </c>
      <c r="J107" s="6" t="s">
        <v>73</v>
      </c>
      <c r="K107" s="1">
        <v>0.146537923174629</v>
      </c>
      <c r="P107" s="1" t="s">
        <v>300</v>
      </c>
      <c r="Q107" s="6" t="s">
        <v>73</v>
      </c>
      <c r="R107" s="1">
        <v>75959.938915194</v>
      </c>
    </row>
    <row r="108">
      <c r="B108" s="1" t="s">
        <v>301</v>
      </c>
      <c r="C108" s="6" t="s">
        <v>73</v>
      </c>
      <c r="D108" s="1">
        <v>3328.0</v>
      </c>
      <c r="I108" s="1" t="s">
        <v>302</v>
      </c>
      <c r="J108" s="6" t="s">
        <v>73</v>
      </c>
      <c r="K108" s="1">
        <v>0.143564565949047</v>
      </c>
      <c r="P108" s="1" t="s">
        <v>303</v>
      </c>
      <c r="Q108" s="6" t="s">
        <v>73</v>
      </c>
      <c r="R108" s="1">
        <v>75959.938915194</v>
      </c>
    </row>
    <row r="109">
      <c r="B109" s="1" t="s">
        <v>304</v>
      </c>
      <c r="C109" s="6" t="s">
        <v>73</v>
      </c>
      <c r="D109" s="1">
        <v>3584.0</v>
      </c>
      <c r="I109" s="1" t="s">
        <v>305</v>
      </c>
      <c r="J109" s="6" t="s">
        <v>73</v>
      </c>
      <c r="K109" s="1">
        <v>0.139848828152203</v>
      </c>
      <c r="P109" s="1" t="s">
        <v>306</v>
      </c>
      <c r="Q109" s="6" t="s">
        <v>73</v>
      </c>
      <c r="R109" s="1">
        <v>75959.938915194</v>
      </c>
    </row>
    <row r="110">
      <c r="B110" s="1" t="s">
        <v>307</v>
      </c>
      <c r="C110" s="6" t="s">
        <v>73</v>
      </c>
      <c r="D110" s="1">
        <v>3840.0</v>
      </c>
      <c r="I110" s="1" t="s">
        <v>308</v>
      </c>
      <c r="J110" s="6" t="s">
        <v>73</v>
      </c>
      <c r="K110" s="1">
        <v>0.136087390647355</v>
      </c>
      <c r="P110" s="1" t="s">
        <v>309</v>
      </c>
      <c r="Q110" s="6" t="s">
        <v>73</v>
      </c>
      <c r="R110" s="1">
        <v>75959.938915194</v>
      </c>
    </row>
    <row r="111">
      <c r="B111" s="1" t="s">
        <v>310</v>
      </c>
      <c r="C111" s="6" t="s">
        <v>73</v>
      </c>
      <c r="D111" s="1">
        <v>4096.0</v>
      </c>
      <c r="I111" s="1" t="s">
        <v>311</v>
      </c>
      <c r="J111" s="6" t="s">
        <v>73</v>
      </c>
      <c r="K111" s="1">
        <v>0.134434211699813</v>
      </c>
      <c r="P111" s="1" t="s">
        <v>312</v>
      </c>
      <c r="Q111" s="6" t="s">
        <v>73</v>
      </c>
      <c r="R111" s="1">
        <v>75959.938915194</v>
      </c>
    </row>
    <row r="112">
      <c r="B112" s="1" t="s">
        <v>313</v>
      </c>
      <c r="C112" s="6" t="s">
        <v>73</v>
      </c>
      <c r="D112" s="1">
        <v>4608.0</v>
      </c>
      <c r="I112" s="1" t="s">
        <v>314</v>
      </c>
      <c r="J112" s="6" t="s">
        <v>73</v>
      </c>
      <c r="K112" s="1">
        <v>0.128005093687598</v>
      </c>
      <c r="P112" s="1" t="s">
        <v>315</v>
      </c>
      <c r="Q112" s="6" t="s">
        <v>73</v>
      </c>
      <c r="R112" s="1">
        <v>75959.938915194</v>
      </c>
    </row>
    <row r="113">
      <c r="B113" s="1" t="s">
        <v>316</v>
      </c>
      <c r="C113" s="6" t="s">
        <v>73</v>
      </c>
      <c r="D113" s="1">
        <v>5120.0</v>
      </c>
      <c r="I113" s="1" t="s">
        <v>317</v>
      </c>
      <c r="J113" s="6" t="s">
        <v>73</v>
      </c>
      <c r="K113" s="1">
        <v>0.121841385518015</v>
      </c>
      <c r="P113" s="1" t="s">
        <v>318</v>
      </c>
      <c r="Q113" s="6" t="s">
        <v>73</v>
      </c>
      <c r="R113" s="1">
        <v>75959.938915194</v>
      </c>
    </row>
    <row r="114">
      <c r="B114" s="1" t="s">
        <v>319</v>
      </c>
      <c r="C114" s="6" t="s">
        <v>73</v>
      </c>
      <c r="D114" s="1">
        <v>5632.0</v>
      </c>
      <c r="I114" s="1" t="s">
        <v>320</v>
      </c>
      <c r="J114" s="6" t="s">
        <v>73</v>
      </c>
      <c r="K114" s="1">
        <v>0.116459525849334</v>
      </c>
      <c r="P114" s="1" t="s">
        <v>321</v>
      </c>
      <c r="Q114" s="6" t="s">
        <v>73</v>
      </c>
      <c r="R114" s="1">
        <v>75959.938915194</v>
      </c>
    </row>
    <row r="115">
      <c r="B115" s="1" t="s">
        <v>322</v>
      </c>
      <c r="C115" s="6" t="s">
        <v>73</v>
      </c>
      <c r="D115" s="1">
        <v>6144.0</v>
      </c>
      <c r="I115" s="1" t="s">
        <v>323</v>
      </c>
      <c r="J115" s="6" t="s">
        <v>73</v>
      </c>
      <c r="K115" s="1">
        <v>0.111958104611056</v>
      </c>
      <c r="P115" s="1" t="s">
        <v>324</v>
      </c>
      <c r="Q115" s="6" t="s">
        <v>73</v>
      </c>
      <c r="R115" s="1">
        <v>75959.938915194</v>
      </c>
    </row>
    <row r="116">
      <c r="B116" s="1" t="s">
        <v>325</v>
      </c>
      <c r="C116" s="6" t="s">
        <v>73</v>
      </c>
      <c r="D116" s="1">
        <v>6656.0</v>
      </c>
      <c r="I116" s="1" t="s">
        <v>326</v>
      </c>
      <c r="J116" s="6" t="s">
        <v>73</v>
      </c>
      <c r="K116" s="1">
        <v>0.106853638974168</v>
      </c>
      <c r="P116" s="1" t="s">
        <v>327</v>
      </c>
      <c r="Q116" s="6" t="s">
        <v>73</v>
      </c>
      <c r="R116" s="1">
        <v>75959.938915194</v>
      </c>
    </row>
    <row r="117">
      <c r="B117" s="1" t="s">
        <v>328</v>
      </c>
      <c r="C117" s="6" t="s">
        <v>73</v>
      </c>
      <c r="D117" s="1">
        <v>7168.0</v>
      </c>
      <c r="I117" s="1" t="s">
        <v>329</v>
      </c>
      <c r="J117" s="6" t="s">
        <v>73</v>
      </c>
      <c r="K117" s="1">
        <v>0.102053731531173</v>
      </c>
      <c r="P117" s="1" t="s">
        <v>330</v>
      </c>
      <c r="Q117" s="6" t="s">
        <v>73</v>
      </c>
      <c r="R117" s="1">
        <v>75959.938915194</v>
      </c>
    </row>
    <row r="118">
      <c r="B118" s="1" t="s">
        <v>331</v>
      </c>
      <c r="C118" s="6" t="s">
        <v>73</v>
      </c>
      <c r="D118" s="1">
        <v>7680.0</v>
      </c>
      <c r="I118" s="1" t="s">
        <v>332</v>
      </c>
      <c r="J118" s="6" t="s">
        <v>73</v>
      </c>
      <c r="K118" s="7">
        <v>0.096999279910386</v>
      </c>
      <c r="P118" s="1" t="s">
        <v>333</v>
      </c>
      <c r="Q118" s="6" t="s">
        <v>73</v>
      </c>
      <c r="R118" s="1">
        <v>75959.938915194</v>
      </c>
    </row>
    <row r="119">
      <c r="B119" s="1" t="s">
        <v>334</v>
      </c>
      <c r="C119" s="6" t="s">
        <v>73</v>
      </c>
      <c r="D119" s="1">
        <v>8192.0</v>
      </c>
      <c r="I119" s="1" t="s">
        <v>335</v>
      </c>
      <c r="J119" s="6" t="s">
        <v>73</v>
      </c>
      <c r="K119" s="7">
        <v>0.0940613958847223</v>
      </c>
      <c r="P119" s="1" t="s">
        <v>336</v>
      </c>
      <c r="Q119" s="6" t="s">
        <v>73</v>
      </c>
      <c r="R119" s="1">
        <v>75959.938915194</v>
      </c>
    </row>
    <row r="120">
      <c r="B120" s="1" t="s">
        <v>337</v>
      </c>
      <c r="C120" s="6" t="s">
        <v>73</v>
      </c>
      <c r="D120" s="1">
        <v>9216.0</v>
      </c>
      <c r="I120" s="1" t="s">
        <v>338</v>
      </c>
      <c r="J120" s="6" t="s">
        <v>73</v>
      </c>
      <c r="K120" s="7">
        <v>0.085540956969218</v>
      </c>
      <c r="P120" s="1" t="s">
        <v>339</v>
      </c>
      <c r="Q120" s="6" t="s">
        <v>73</v>
      </c>
      <c r="R120" s="1">
        <v>75959.938915194</v>
      </c>
    </row>
    <row r="121">
      <c r="B121" s="1" t="s">
        <v>340</v>
      </c>
      <c r="C121" s="6" t="s">
        <v>73</v>
      </c>
      <c r="D121" s="1">
        <v>10240.0</v>
      </c>
      <c r="I121" s="1" t="s">
        <v>341</v>
      </c>
      <c r="J121" s="6" t="s">
        <v>73</v>
      </c>
      <c r="K121" s="7">
        <v>0.0790845150057151</v>
      </c>
      <c r="P121" s="1" t="s">
        <v>342</v>
      </c>
      <c r="Q121" s="6" t="s">
        <v>73</v>
      </c>
      <c r="R121" s="1">
        <v>75959.938915194</v>
      </c>
    </row>
    <row r="122">
      <c r="B122" s="1" t="s">
        <v>343</v>
      </c>
      <c r="C122" s="6" t="s">
        <v>73</v>
      </c>
      <c r="D122" s="1">
        <v>11264.0</v>
      </c>
      <c r="I122" s="1" t="s">
        <v>344</v>
      </c>
      <c r="J122" s="6" t="s">
        <v>73</v>
      </c>
      <c r="K122" s="7">
        <v>0.0725819738612372</v>
      </c>
      <c r="P122" s="1" t="s">
        <v>345</v>
      </c>
      <c r="Q122" s="6" t="s">
        <v>73</v>
      </c>
      <c r="R122" s="1">
        <v>75959.938915194</v>
      </c>
    </row>
    <row r="123">
      <c r="B123" s="1" t="s">
        <v>346</v>
      </c>
      <c r="C123" s="6" t="s">
        <v>73</v>
      </c>
      <c r="D123" s="1">
        <v>12288.0</v>
      </c>
      <c r="I123" s="1" t="s">
        <v>347</v>
      </c>
      <c r="J123" s="6" t="s">
        <v>73</v>
      </c>
      <c r="K123" s="7">
        <v>0.0670189132524328</v>
      </c>
      <c r="P123" s="1" t="s">
        <v>348</v>
      </c>
      <c r="Q123" s="6" t="s">
        <v>73</v>
      </c>
      <c r="R123" s="1">
        <v>75959.938915194</v>
      </c>
    </row>
    <row r="124">
      <c r="B124" s="1" t="s">
        <v>349</v>
      </c>
      <c r="C124" s="6" t="s">
        <v>73</v>
      </c>
      <c r="D124" s="1">
        <v>13312.0</v>
      </c>
      <c r="I124" s="1" t="s">
        <v>350</v>
      </c>
      <c r="J124" s="6" t="s">
        <v>73</v>
      </c>
      <c r="K124" s="7">
        <v>0.0618070692806569</v>
      </c>
      <c r="P124" s="1" t="s">
        <v>351</v>
      </c>
      <c r="Q124" s="6" t="s">
        <v>73</v>
      </c>
      <c r="R124" s="1">
        <v>75959.938915194</v>
      </c>
    </row>
    <row r="125">
      <c r="B125" s="1" t="s">
        <v>352</v>
      </c>
      <c r="C125" s="6" t="s">
        <v>73</v>
      </c>
      <c r="D125" s="1">
        <v>14336.0</v>
      </c>
      <c r="I125" s="1" t="s">
        <v>353</v>
      </c>
      <c r="J125" s="6" t="s">
        <v>73</v>
      </c>
      <c r="K125" s="7">
        <v>0.0565425747711645</v>
      </c>
      <c r="P125" s="1" t="s">
        <v>354</v>
      </c>
      <c r="Q125" s="6" t="s">
        <v>73</v>
      </c>
      <c r="R125" s="1">
        <v>75959.938915194</v>
      </c>
    </row>
    <row r="126">
      <c r="B126" s="1" t="s">
        <v>355</v>
      </c>
      <c r="C126" s="6" t="s">
        <v>73</v>
      </c>
      <c r="D126" s="1">
        <v>15360.0</v>
      </c>
      <c r="I126" s="1" t="s">
        <v>356</v>
      </c>
      <c r="J126" s="6" t="s">
        <v>73</v>
      </c>
      <c r="K126" s="7">
        <v>0.052689977534095</v>
      </c>
      <c r="P126" s="1" t="s">
        <v>357</v>
      </c>
      <c r="Q126" s="6" t="s">
        <v>73</v>
      </c>
      <c r="R126" s="1">
        <v>75959.938915194</v>
      </c>
    </row>
    <row r="127">
      <c r="B127" s="1" t="s">
        <v>358</v>
      </c>
      <c r="C127" s="6" t="s">
        <v>73</v>
      </c>
      <c r="D127" s="1">
        <v>16384.0</v>
      </c>
      <c r="I127" s="1" t="s">
        <v>359</v>
      </c>
      <c r="J127" s="6" t="s">
        <v>73</v>
      </c>
      <c r="K127" s="7">
        <v>0.0484438994195533</v>
      </c>
      <c r="P127" s="1" t="s">
        <v>360</v>
      </c>
      <c r="Q127" s="6" t="s">
        <v>73</v>
      </c>
      <c r="R127" s="1">
        <v>75959.938915194</v>
      </c>
    </row>
    <row r="128">
      <c r="B128" s="1" t="s">
        <v>361</v>
      </c>
      <c r="C128" s="6" t="s">
        <v>73</v>
      </c>
      <c r="D128" s="1">
        <v>18432.0</v>
      </c>
      <c r="I128" s="1" t="s">
        <v>362</v>
      </c>
      <c r="J128" s="6" t="s">
        <v>73</v>
      </c>
      <c r="K128" s="7">
        <v>0.0423150652404307</v>
      </c>
      <c r="P128" s="1" t="s">
        <v>363</v>
      </c>
      <c r="Q128" s="6" t="s">
        <v>73</v>
      </c>
      <c r="R128" s="1">
        <v>75959.938915194</v>
      </c>
    </row>
    <row r="129">
      <c r="B129" s="1" t="s">
        <v>364</v>
      </c>
      <c r="C129" s="6" t="s">
        <v>73</v>
      </c>
      <c r="D129" s="1">
        <v>20480.0</v>
      </c>
      <c r="I129" s="1" t="s">
        <v>365</v>
      </c>
      <c r="J129" s="6" t="s">
        <v>73</v>
      </c>
      <c r="K129" s="7">
        <v>0.0364166470715881</v>
      </c>
      <c r="P129" s="1" t="s">
        <v>366</v>
      </c>
      <c r="Q129" s="6" t="s">
        <v>73</v>
      </c>
      <c r="R129" s="1">
        <v>75959.938915194</v>
      </c>
    </row>
    <row r="130">
      <c r="B130" s="1" t="s">
        <v>367</v>
      </c>
      <c r="C130" s="6" t="s">
        <v>73</v>
      </c>
      <c r="D130" s="1">
        <v>22528.0</v>
      </c>
      <c r="I130" s="1" t="s">
        <v>368</v>
      </c>
      <c r="J130" s="6" t="s">
        <v>73</v>
      </c>
      <c r="K130" s="7">
        <v>0.0318398452834843</v>
      </c>
      <c r="P130" s="1" t="s">
        <v>369</v>
      </c>
      <c r="Q130" s="6" t="s">
        <v>73</v>
      </c>
      <c r="R130" s="1">
        <v>75959.938915194</v>
      </c>
    </row>
    <row r="131">
      <c r="B131" s="1" t="s">
        <v>370</v>
      </c>
      <c r="C131" s="6" t="s">
        <v>73</v>
      </c>
      <c r="D131" s="1">
        <v>24576.0</v>
      </c>
      <c r="I131" s="1" t="s">
        <v>371</v>
      </c>
      <c r="J131" s="6" t="s">
        <v>73</v>
      </c>
      <c r="K131" s="7">
        <v>0.0276871240025114</v>
      </c>
      <c r="P131" s="1" t="s">
        <v>372</v>
      </c>
      <c r="Q131" s="6" t="s">
        <v>73</v>
      </c>
      <c r="R131" s="1">
        <v>75959.938915194</v>
      </c>
    </row>
    <row r="132">
      <c r="B132" s="1" t="s">
        <v>373</v>
      </c>
      <c r="C132" s="6" t="s">
        <v>73</v>
      </c>
      <c r="D132" s="1">
        <v>26624.0</v>
      </c>
      <c r="I132" s="1" t="s">
        <v>374</v>
      </c>
      <c r="J132" s="6" t="s">
        <v>73</v>
      </c>
      <c r="K132" s="7">
        <v>0.0238147528533252</v>
      </c>
      <c r="P132" s="1" t="s">
        <v>375</v>
      </c>
      <c r="Q132" s="6" t="s">
        <v>73</v>
      </c>
      <c r="R132" s="1">
        <v>75959.938915194</v>
      </c>
    </row>
    <row r="133">
      <c r="B133" s="1" t="s">
        <v>376</v>
      </c>
      <c r="C133" s="6" t="s">
        <v>73</v>
      </c>
      <c r="D133" s="1">
        <v>28672.0</v>
      </c>
      <c r="I133" s="1" t="s">
        <v>377</v>
      </c>
      <c r="J133" s="6" t="s">
        <v>73</v>
      </c>
      <c r="K133" s="7">
        <v>0.021212865544455</v>
      </c>
      <c r="P133" s="1" t="s">
        <v>378</v>
      </c>
      <c r="Q133" s="6" t="s">
        <v>73</v>
      </c>
      <c r="R133" s="1">
        <v>75959.938915194</v>
      </c>
    </row>
    <row r="134">
      <c r="B134" s="1" t="s">
        <v>379</v>
      </c>
      <c r="C134" s="6" t="s">
        <v>73</v>
      </c>
      <c r="D134" s="1">
        <v>30720.0</v>
      </c>
      <c r="I134" s="1" t="s">
        <v>380</v>
      </c>
      <c r="J134" s="6" t="s">
        <v>73</v>
      </c>
      <c r="K134" s="7">
        <v>0.0185538536005814</v>
      </c>
      <c r="P134" s="1" t="s">
        <v>381</v>
      </c>
      <c r="Q134" s="6" t="s">
        <v>73</v>
      </c>
      <c r="R134" s="1">
        <v>75959.938915194</v>
      </c>
    </row>
    <row r="135">
      <c r="B135" s="1" t="s">
        <v>382</v>
      </c>
      <c r="C135" s="6" t="s">
        <v>73</v>
      </c>
      <c r="D135" s="1">
        <v>32768.0</v>
      </c>
      <c r="I135" s="1" t="s">
        <v>383</v>
      </c>
      <c r="J135" s="6" t="s">
        <v>73</v>
      </c>
      <c r="K135" s="7">
        <v>0.0166773293143643</v>
      </c>
      <c r="P135" s="1" t="s">
        <v>384</v>
      </c>
      <c r="Q135" s="6" t="s">
        <v>73</v>
      </c>
      <c r="R135" s="1">
        <v>75959.938915194</v>
      </c>
    </row>
    <row r="136">
      <c r="B136" s="1" t="s">
        <v>385</v>
      </c>
      <c r="C136" s="6" t="s">
        <v>73</v>
      </c>
      <c r="D136" s="1">
        <v>36864.0</v>
      </c>
      <c r="I136" s="1" t="s">
        <v>386</v>
      </c>
      <c r="J136" s="6" t="s">
        <v>73</v>
      </c>
      <c r="K136" s="7">
        <v>0.0130281635149592</v>
      </c>
      <c r="P136" s="1" t="s">
        <v>387</v>
      </c>
      <c r="Q136" s="6" t="s">
        <v>73</v>
      </c>
      <c r="R136" s="1">
        <v>75959.938915194</v>
      </c>
    </row>
    <row r="137">
      <c r="B137" s="1" t="s">
        <v>388</v>
      </c>
      <c r="C137" s="6" t="s">
        <v>73</v>
      </c>
      <c r="D137" s="1">
        <v>40960.0</v>
      </c>
      <c r="I137" s="1" t="s">
        <v>389</v>
      </c>
      <c r="J137" s="6" t="s">
        <v>73</v>
      </c>
      <c r="K137" s="7">
        <v>0.0105708090162777</v>
      </c>
      <c r="P137" s="1" t="s">
        <v>390</v>
      </c>
      <c r="Q137" s="6" t="s">
        <v>73</v>
      </c>
      <c r="R137" s="1">
        <v>75959.938915194</v>
      </c>
    </row>
    <row r="138">
      <c r="B138" s="1" t="s">
        <v>391</v>
      </c>
      <c r="C138" s="6" t="s">
        <v>73</v>
      </c>
      <c r="D138" s="1">
        <v>45056.0</v>
      </c>
      <c r="I138" s="1" t="s">
        <v>392</v>
      </c>
      <c r="J138" s="6" t="s">
        <v>73</v>
      </c>
      <c r="K138" s="7">
        <v>0.00880703848058673</v>
      </c>
      <c r="P138" s="1" t="s">
        <v>393</v>
      </c>
      <c r="Q138" s="6" t="s">
        <v>73</v>
      </c>
      <c r="R138" s="1">
        <v>75959.938915194</v>
      </c>
    </row>
    <row r="139">
      <c r="B139" s="1" t="s">
        <v>394</v>
      </c>
      <c r="C139" s="6" t="s">
        <v>73</v>
      </c>
      <c r="D139" s="1">
        <v>49152.0</v>
      </c>
      <c r="I139" s="1" t="s">
        <v>395</v>
      </c>
      <c r="J139" s="6" t="s">
        <v>73</v>
      </c>
      <c r="K139" s="7">
        <v>0.00675812454228519</v>
      </c>
      <c r="P139" s="1" t="s">
        <v>396</v>
      </c>
      <c r="Q139" s="6" t="s">
        <v>73</v>
      </c>
      <c r="R139" s="1">
        <v>75959.938915194</v>
      </c>
    </row>
    <row r="140">
      <c r="B140" s="1" t="s">
        <v>397</v>
      </c>
      <c r="C140" s="6" t="s">
        <v>73</v>
      </c>
      <c r="D140" s="1">
        <v>53248.0</v>
      </c>
      <c r="I140" s="1" t="s">
        <v>398</v>
      </c>
      <c r="J140" s="6" t="s">
        <v>73</v>
      </c>
      <c r="K140" s="7">
        <v>0.00586606271492518</v>
      </c>
      <c r="P140" s="1" t="s">
        <v>399</v>
      </c>
      <c r="Q140" s="6" t="s">
        <v>73</v>
      </c>
      <c r="R140" s="1">
        <v>75959.938915194</v>
      </c>
    </row>
    <row r="141">
      <c r="B141" s="1" t="s">
        <v>400</v>
      </c>
      <c r="C141" s="6" t="s">
        <v>73</v>
      </c>
      <c r="D141" s="1">
        <v>57344.0</v>
      </c>
      <c r="I141" s="1" t="s">
        <v>401</v>
      </c>
      <c r="J141" s="6" t="s">
        <v>73</v>
      </c>
      <c r="K141" s="7">
        <v>0.00483039055800716</v>
      </c>
      <c r="P141" s="1" t="s">
        <v>402</v>
      </c>
      <c r="Q141" s="6" t="s">
        <v>73</v>
      </c>
      <c r="R141" s="1">
        <v>75959.938915194</v>
      </c>
    </row>
    <row r="142">
      <c r="B142" s="1" t="s">
        <v>403</v>
      </c>
      <c r="C142" s="6" t="s">
        <v>73</v>
      </c>
      <c r="D142" s="1">
        <v>61440.0</v>
      </c>
      <c r="I142" s="1" t="s">
        <v>404</v>
      </c>
      <c r="J142" s="6" t="s">
        <v>73</v>
      </c>
      <c r="K142" s="7">
        <v>0.00404478812655018</v>
      </c>
      <c r="P142" s="1" t="s">
        <v>405</v>
      </c>
      <c r="Q142" s="6" t="s">
        <v>73</v>
      </c>
      <c r="R142" s="1">
        <v>75959.938915194</v>
      </c>
    </row>
    <row r="143">
      <c r="B143" s="1" t="s">
        <v>406</v>
      </c>
      <c r="C143" s="6" t="s">
        <v>73</v>
      </c>
      <c r="D143" s="1">
        <v>65536.0</v>
      </c>
      <c r="I143" s="1" t="s">
        <v>407</v>
      </c>
      <c r="J143" s="6" t="s">
        <v>73</v>
      </c>
      <c r="K143" s="7">
        <v>0.00333920001779298</v>
      </c>
      <c r="P143" s="1" t="s">
        <v>408</v>
      </c>
      <c r="Q143" s="6" t="s">
        <v>73</v>
      </c>
      <c r="R143" s="1">
        <v>75959.938915194</v>
      </c>
    </row>
    <row r="144">
      <c r="B144" s="1" t="s">
        <v>409</v>
      </c>
      <c r="C144" s="6" t="s">
        <v>73</v>
      </c>
      <c r="D144" s="1">
        <v>73728.0</v>
      </c>
      <c r="I144" s="1" t="s">
        <v>410</v>
      </c>
      <c r="J144" s="6" t="s">
        <v>73</v>
      </c>
      <c r="K144" s="7">
        <v>0.00215455555875255</v>
      </c>
      <c r="P144" s="1" t="s">
        <v>411</v>
      </c>
      <c r="Q144" s="6" t="s">
        <v>73</v>
      </c>
      <c r="R144" s="1">
        <v>75959.9928383356</v>
      </c>
    </row>
    <row r="145">
      <c r="B145" s="1" t="s">
        <v>412</v>
      </c>
      <c r="C145" s="6" t="s">
        <v>73</v>
      </c>
      <c r="D145" s="1">
        <v>81920.0</v>
      </c>
      <c r="I145" s="1" t="s">
        <v>413</v>
      </c>
      <c r="J145" s="6" t="s">
        <v>73</v>
      </c>
      <c r="K145" s="7">
        <v>0.001592616667355</v>
      </c>
      <c r="P145" s="1" t="s">
        <v>414</v>
      </c>
      <c r="Q145" s="6" t="s">
        <v>73</v>
      </c>
      <c r="R145" s="1">
        <v>75959.9928383356</v>
      </c>
    </row>
    <row r="146">
      <c r="B146" s="1" t="s">
        <v>415</v>
      </c>
      <c r="C146" s="6" t="s">
        <v>73</v>
      </c>
      <c r="D146" s="1">
        <v>90112.0</v>
      </c>
      <c r="I146" s="1" t="s">
        <v>416</v>
      </c>
      <c r="J146" s="6" t="s">
        <v>73</v>
      </c>
      <c r="K146" s="7">
        <v>0.00179891037934987</v>
      </c>
      <c r="P146" s="1" t="s">
        <v>417</v>
      </c>
      <c r="Q146" s="6" t="s">
        <v>73</v>
      </c>
      <c r="R146" s="1">
        <v>75959.9928383356</v>
      </c>
    </row>
    <row r="147">
      <c r="B147" s="1" t="s">
        <v>418</v>
      </c>
      <c r="C147" s="6" t="s">
        <v>73</v>
      </c>
      <c r="D147" s="1">
        <v>98304.0</v>
      </c>
      <c r="I147" s="1" t="s">
        <v>419</v>
      </c>
      <c r="J147" s="6" t="s">
        <v>73</v>
      </c>
      <c r="K147" s="7">
        <v>0.00191590381093754</v>
      </c>
      <c r="P147" s="1" t="s">
        <v>420</v>
      </c>
      <c r="Q147" s="6" t="s">
        <v>73</v>
      </c>
      <c r="R147" s="1">
        <v>75959.9928383356</v>
      </c>
    </row>
    <row r="148">
      <c r="B148" s="1" t="s">
        <v>421</v>
      </c>
      <c r="C148" s="6" t="s">
        <v>73</v>
      </c>
      <c r="D148" s="1">
        <v>106496.0</v>
      </c>
      <c r="I148" s="1" t="s">
        <v>422</v>
      </c>
      <c r="J148" s="6" t="s">
        <v>73</v>
      </c>
      <c r="K148" s="7">
        <v>0.0020120284845293</v>
      </c>
      <c r="P148" s="1" t="s">
        <v>423</v>
      </c>
      <c r="Q148" s="6" t="s">
        <v>73</v>
      </c>
      <c r="R148" s="1">
        <v>75959.9928383356</v>
      </c>
    </row>
    <row r="149">
      <c r="B149" s="1" t="s">
        <v>424</v>
      </c>
      <c r="C149" s="6" t="s">
        <v>73</v>
      </c>
      <c r="D149" s="1">
        <v>114688.0</v>
      </c>
      <c r="I149" s="1" t="s">
        <v>425</v>
      </c>
      <c r="J149" s="6" t="s">
        <v>73</v>
      </c>
      <c r="K149" s="7">
        <v>0.00160097907131074</v>
      </c>
      <c r="P149" s="1" t="s">
        <v>426</v>
      </c>
      <c r="Q149" s="6" t="s">
        <v>73</v>
      </c>
      <c r="R149" s="1">
        <v>75959.9928383356</v>
      </c>
    </row>
    <row r="150">
      <c r="B150" s="1" t="s">
        <v>427</v>
      </c>
      <c r="C150" s="6" t="s">
        <v>73</v>
      </c>
      <c r="D150" s="1">
        <v>122880.0</v>
      </c>
      <c r="I150" s="1" t="s">
        <v>428</v>
      </c>
      <c r="J150" s="6" t="s">
        <v>73</v>
      </c>
      <c r="K150" s="7">
        <v>0.00160359011251909</v>
      </c>
      <c r="P150" s="1" t="s">
        <v>429</v>
      </c>
      <c r="Q150" s="6" t="s">
        <v>73</v>
      </c>
      <c r="R150" s="1">
        <v>75959.9928383356</v>
      </c>
    </row>
    <row r="151">
      <c r="B151" s="1" t="s">
        <v>430</v>
      </c>
      <c r="C151" s="6" t="s">
        <v>73</v>
      </c>
      <c r="D151" s="1">
        <v>131072.0</v>
      </c>
      <c r="I151" s="1" t="s">
        <v>431</v>
      </c>
      <c r="J151" s="6" t="s">
        <v>73</v>
      </c>
      <c r="K151" s="7">
        <v>0.00171573818029525</v>
      </c>
      <c r="P151" s="1" t="s">
        <v>432</v>
      </c>
      <c r="Q151" s="6" t="s">
        <v>73</v>
      </c>
      <c r="R151" s="1">
        <v>75959.9928383356</v>
      </c>
    </row>
    <row r="152">
      <c r="B152" s="1" t="s">
        <v>433</v>
      </c>
      <c r="C152" s="6" t="s">
        <v>73</v>
      </c>
      <c r="D152" s="1">
        <v>147456.0</v>
      </c>
      <c r="I152" s="1" t="s">
        <v>434</v>
      </c>
      <c r="J152" s="6" t="s">
        <v>73</v>
      </c>
      <c r="K152" s="7">
        <v>5.92323907873338E-4</v>
      </c>
      <c r="P152" s="1" t="s">
        <v>435</v>
      </c>
      <c r="Q152" s="6" t="s">
        <v>73</v>
      </c>
      <c r="R152" s="1">
        <v>75959.5614521306</v>
      </c>
    </row>
    <row r="153">
      <c r="B153" s="1" t="s">
        <v>436</v>
      </c>
      <c r="C153" s="6" t="s">
        <v>73</v>
      </c>
      <c r="D153" s="1">
        <v>163840.0</v>
      </c>
      <c r="I153" s="1" t="s">
        <v>437</v>
      </c>
      <c r="J153" s="6" t="s">
        <v>73</v>
      </c>
      <c r="K153" s="7">
        <v>1.8827348327477E-5</v>
      </c>
      <c r="P153" s="1" t="s">
        <v>438</v>
      </c>
      <c r="Q153" s="6" t="s">
        <v>73</v>
      </c>
      <c r="R153" s="1">
        <v>75959.5614521306</v>
      </c>
    </row>
    <row r="154">
      <c r="B154" s="1" t="s">
        <v>439</v>
      </c>
      <c r="C154" s="6" t="s">
        <v>73</v>
      </c>
      <c r="D154" s="1">
        <v>180224.0</v>
      </c>
      <c r="I154" s="1" t="s">
        <v>440</v>
      </c>
      <c r="J154" s="6" t="s">
        <v>73</v>
      </c>
      <c r="K154" s="7">
        <v>7.34921880755968E-4</v>
      </c>
      <c r="P154" s="1" t="s">
        <v>441</v>
      </c>
      <c r="Q154" s="6" t="s">
        <v>73</v>
      </c>
      <c r="R154" s="1">
        <v>75959.5614521306</v>
      </c>
    </row>
    <row r="155">
      <c r="B155" s="1" t="s">
        <v>442</v>
      </c>
      <c r="C155" s="6" t="s">
        <v>73</v>
      </c>
      <c r="D155" s="1">
        <v>196608.0</v>
      </c>
      <c r="I155" s="1" t="s">
        <v>443</v>
      </c>
      <c r="J155" s="6" t="s">
        <v>73</v>
      </c>
      <c r="K155" s="7">
        <v>6.73069841710561E-4</v>
      </c>
      <c r="P155" s="1" t="s">
        <v>444</v>
      </c>
      <c r="Q155" s="6" t="s">
        <v>73</v>
      </c>
      <c r="R155" s="1">
        <v>75959.5614521306</v>
      </c>
    </row>
    <row r="156">
      <c r="B156" s="1" t="s">
        <v>445</v>
      </c>
      <c r="C156" s="6" t="s">
        <v>73</v>
      </c>
      <c r="D156" s="1">
        <v>212992.0</v>
      </c>
      <c r="I156" s="1" t="s">
        <v>446</v>
      </c>
      <c r="J156" s="6" t="s">
        <v>73</v>
      </c>
      <c r="K156" s="7">
        <v>5.7087476394635E-4</v>
      </c>
      <c r="P156" s="1" t="s">
        <v>447</v>
      </c>
      <c r="Q156" s="6" t="s">
        <v>73</v>
      </c>
      <c r="R156" s="1">
        <v>75959.5614521306</v>
      </c>
    </row>
    <row r="157">
      <c r="B157" s="1" t="s">
        <v>448</v>
      </c>
      <c r="C157" s="6" t="s">
        <v>73</v>
      </c>
      <c r="D157" s="1">
        <v>229376.0</v>
      </c>
      <c r="I157" s="1" t="s">
        <v>449</v>
      </c>
      <c r="J157" s="6" t="s">
        <v>73</v>
      </c>
      <c r="K157" s="7">
        <v>3.56939228842279E-4</v>
      </c>
      <c r="P157" s="1" t="s">
        <v>450</v>
      </c>
      <c r="Q157" s="6" t="s">
        <v>73</v>
      </c>
      <c r="R157" s="1">
        <v>75959.5614521306</v>
      </c>
    </row>
    <row r="158">
      <c r="B158" s="1" t="s">
        <v>451</v>
      </c>
      <c r="C158" s="6" t="s">
        <v>73</v>
      </c>
      <c r="D158" s="1">
        <v>245760.0</v>
      </c>
      <c r="I158" s="1" t="s">
        <v>452</v>
      </c>
      <c r="J158" s="6" t="s">
        <v>73</v>
      </c>
      <c r="K158" s="7">
        <v>8.20558751148948E-5</v>
      </c>
      <c r="P158" s="1" t="s">
        <v>453</v>
      </c>
      <c r="Q158" s="6" t="s">
        <v>73</v>
      </c>
      <c r="R158" s="1">
        <v>75959.5614521306</v>
      </c>
    </row>
    <row r="159">
      <c r="B159" s="1" t="s">
        <v>454</v>
      </c>
      <c r="C159" s="6" t="s">
        <v>73</v>
      </c>
      <c r="D159" s="1">
        <v>262144.0</v>
      </c>
      <c r="I159" s="1" t="s">
        <v>455</v>
      </c>
      <c r="J159" s="6" t="s">
        <v>73</v>
      </c>
      <c r="K159" s="7">
        <v>4.50641233158189E-4</v>
      </c>
      <c r="P159" s="1" t="s">
        <v>456</v>
      </c>
      <c r="Q159" s="6" t="s">
        <v>73</v>
      </c>
      <c r="R159" s="1">
        <v>75959.5614521306</v>
      </c>
    </row>
    <row r="160">
      <c r="B160" s="1" t="s">
        <v>457</v>
      </c>
      <c r="C160" s="6" t="s">
        <v>73</v>
      </c>
      <c r="D160" s="1">
        <v>294912.0</v>
      </c>
      <c r="I160" s="1" t="s">
        <v>458</v>
      </c>
      <c r="J160" s="6" t="s">
        <v>73</v>
      </c>
      <c r="K160" s="7">
        <v>-3.1126028958639E-4</v>
      </c>
      <c r="P160" s="1" t="s">
        <v>459</v>
      </c>
      <c r="Q160" s="6" t="s">
        <v>73</v>
      </c>
      <c r="R160" s="1">
        <v>75957.8358828107</v>
      </c>
    </row>
    <row r="161">
      <c r="B161" s="1" t="s">
        <v>460</v>
      </c>
      <c r="C161" s="6" t="s">
        <v>73</v>
      </c>
      <c r="D161" s="1">
        <v>327680.0</v>
      </c>
      <c r="I161" s="1" t="s">
        <v>461</v>
      </c>
      <c r="J161" s="6" t="s">
        <v>73</v>
      </c>
      <c r="K161" s="7">
        <v>-9.6353264018556E-4</v>
      </c>
      <c r="P161" s="1" t="s">
        <v>462</v>
      </c>
      <c r="Q161" s="6" t="s">
        <v>73</v>
      </c>
      <c r="R161" s="1">
        <v>75957.8358828107</v>
      </c>
    </row>
    <row r="162">
      <c r="B162" s="1" t="s">
        <v>463</v>
      </c>
      <c r="C162" s="6" t="s">
        <v>73</v>
      </c>
      <c r="D162" s="1">
        <v>360448.0</v>
      </c>
      <c r="I162" s="1" t="s">
        <v>464</v>
      </c>
      <c r="J162" s="6" t="s">
        <v>73</v>
      </c>
      <c r="K162" s="7">
        <v>3.06338239570936E-4</v>
      </c>
      <c r="P162" s="1" t="s">
        <v>465</v>
      </c>
      <c r="Q162" s="6" t="s">
        <v>73</v>
      </c>
      <c r="R162" s="1">
        <v>75957.8358828107</v>
      </c>
    </row>
    <row r="163">
      <c r="B163" s="1" t="s">
        <v>466</v>
      </c>
      <c r="C163" s="6" t="s">
        <v>73</v>
      </c>
      <c r="D163" s="1">
        <v>393216.0</v>
      </c>
      <c r="I163" s="1" t="s">
        <v>467</v>
      </c>
      <c r="J163" s="6" t="s">
        <v>73</v>
      </c>
      <c r="K163" s="7">
        <v>-5.35401712885131E-4</v>
      </c>
      <c r="P163" s="1" t="s">
        <v>468</v>
      </c>
      <c r="Q163" s="6" t="s">
        <v>73</v>
      </c>
      <c r="R163" s="1">
        <v>75957.8358828107</v>
      </c>
    </row>
    <row r="164">
      <c r="B164" s="1" t="s">
        <v>469</v>
      </c>
      <c r="C164" s="6" t="s">
        <v>73</v>
      </c>
      <c r="D164" s="1">
        <v>425984.0</v>
      </c>
      <c r="I164" s="1" t="s">
        <v>470</v>
      </c>
      <c r="J164" s="6" t="s">
        <v>73</v>
      </c>
      <c r="K164" s="7">
        <v>-3.93596494766335E-4</v>
      </c>
      <c r="P164" s="1" t="s">
        <v>471</v>
      </c>
      <c r="Q164" s="6" t="s">
        <v>73</v>
      </c>
      <c r="R164" s="1">
        <v>75957.8358828107</v>
      </c>
    </row>
    <row r="165">
      <c r="B165" s="1" t="s">
        <v>472</v>
      </c>
      <c r="C165" s="6" t="s">
        <v>73</v>
      </c>
      <c r="D165" s="1">
        <v>458752.0</v>
      </c>
      <c r="I165" s="1" t="s">
        <v>473</v>
      </c>
      <c r="J165" s="6" t="s">
        <v>73</v>
      </c>
      <c r="K165" s="7">
        <v>1.7363146230398E-4</v>
      </c>
      <c r="P165" s="1" t="s">
        <v>474</v>
      </c>
      <c r="Q165" s="6" t="s">
        <v>73</v>
      </c>
      <c r="R165" s="1">
        <v>75957.8358828107</v>
      </c>
    </row>
    <row r="166">
      <c r="B166" s="1" t="s">
        <v>475</v>
      </c>
      <c r="C166" s="6" t="s">
        <v>73</v>
      </c>
      <c r="D166" s="1">
        <v>491520.0</v>
      </c>
      <c r="I166" s="1" t="s">
        <v>476</v>
      </c>
      <c r="J166" s="6" t="s">
        <v>73</v>
      </c>
      <c r="K166" s="7">
        <v>3.86585543516782E-4</v>
      </c>
      <c r="P166" s="1" t="s">
        <v>477</v>
      </c>
      <c r="Q166" s="6" t="s">
        <v>73</v>
      </c>
      <c r="R166" s="1">
        <v>75957.8358828107</v>
      </c>
    </row>
    <row r="167">
      <c r="B167" s="1" t="s">
        <v>478</v>
      </c>
      <c r="C167" s="6" t="s">
        <v>73</v>
      </c>
      <c r="D167" s="1">
        <v>524288.0</v>
      </c>
      <c r="I167" s="1" t="s">
        <v>479</v>
      </c>
      <c r="J167" s="6" t="s">
        <v>73</v>
      </c>
      <c r="K167" s="7">
        <v>6.44717521085525E-5</v>
      </c>
      <c r="P167" s="1" t="s">
        <v>480</v>
      </c>
      <c r="Q167" s="6" t="s">
        <v>73</v>
      </c>
      <c r="R167" s="1">
        <v>75957.8358828107</v>
      </c>
    </row>
    <row r="168">
      <c r="B168" s="1" t="s">
        <v>481</v>
      </c>
      <c r="C168" s="6" t="s">
        <v>73</v>
      </c>
      <c r="D168" s="1">
        <v>589824.0</v>
      </c>
      <c r="I168" s="1" t="s">
        <v>482</v>
      </c>
      <c r="J168" s="6" t="s">
        <v>73</v>
      </c>
      <c r="K168" s="7">
        <v>-2.56865580886556E-4</v>
      </c>
      <c r="P168" s="1" t="s">
        <v>483</v>
      </c>
      <c r="Q168" s="6" t="s">
        <v>73</v>
      </c>
      <c r="R168" s="1">
        <v>75953.9532085065</v>
      </c>
    </row>
    <row r="169">
      <c r="B169" s="1" t="s">
        <v>484</v>
      </c>
      <c r="C169" s="6" t="s">
        <v>73</v>
      </c>
      <c r="D169" s="1">
        <v>655360.0</v>
      </c>
      <c r="I169" s="1" t="s">
        <v>485</v>
      </c>
      <c r="J169" s="6" t="s">
        <v>73</v>
      </c>
      <c r="K169" s="7">
        <v>1.36078905874859E-4</v>
      </c>
      <c r="P169" s="1" t="s">
        <v>486</v>
      </c>
      <c r="Q169" s="6" t="s">
        <v>73</v>
      </c>
      <c r="R169" s="1">
        <v>75953.9532085065</v>
      </c>
    </row>
    <row r="170">
      <c r="B170" s="1" t="s">
        <v>487</v>
      </c>
      <c r="C170" s="6" t="s">
        <v>73</v>
      </c>
      <c r="D170" s="1">
        <v>720896.0</v>
      </c>
      <c r="I170" s="1" t="s">
        <v>488</v>
      </c>
      <c r="J170" s="6" t="s">
        <v>73</v>
      </c>
      <c r="K170" s="7">
        <v>2.25652712031899E-4</v>
      </c>
      <c r="P170" s="1" t="s">
        <v>489</v>
      </c>
      <c r="Q170" s="6" t="s">
        <v>73</v>
      </c>
      <c r="R170" s="1">
        <v>75953.9532085065</v>
      </c>
    </row>
    <row r="171">
      <c r="B171" s="1" t="s">
        <v>490</v>
      </c>
      <c r="C171" s="6" t="s">
        <v>73</v>
      </c>
      <c r="D171" s="1">
        <v>786432.0</v>
      </c>
      <c r="I171" s="1" t="s">
        <v>491</v>
      </c>
      <c r="J171" s="6" t="s">
        <v>73</v>
      </c>
      <c r="K171" s="7">
        <v>3.78078381977787E-4</v>
      </c>
      <c r="P171" s="1" t="s">
        <v>492</v>
      </c>
      <c r="Q171" s="6" t="s">
        <v>73</v>
      </c>
      <c r="R171" s="1">
        <v>75953.9532085065</v>
      </c>
    </row>
    <row r="172">
      <c r="B172" s="1" t="s">
        <v>493</v>
      </c>
      <c r="C172" s="6" t="s">
        <v>73</v>
      </c>
      <c r="D172" s="1">
        <v>851968.0</v>
      </c>
      <c r="I172" s="1" t="s">
        <v>494</v>
      </c>
      <c r="J172" s="6" t="s">
        <v>73</v>
      </c>
      <c r="K172" s="7">
        <v>-1.19747653568925E-4</v>
      </c>
      <c r="P172" s="1" t="s">
        <v>495</v>
      </c>
      <c r="Q172" s="6" t="s">
        <v>73</v>
      </c>
      <c r="R172" s="1">
        <v>75953.9532085065</v>
      </c>
    </row>
    <row r="173">
      <c r="B173" s="1" t="s">
        <v>496</v>
      </c>
      <c r="C173" s="6" t="s">
        <v>73</v>
      </c>
      <c r="D173" s="1">
        <v>917504.0</v>
      </c>
      <c r="I173" s="1" t="s">
        <v>497</v>
      </c>
      <c r="J173" s="6" t="s">
        <v>73</v>
      </c>
      <c r="K173" s="7">
        <v>5.18153086997541E-4</v>
      </c>
      <c r="P173" s="1" t="s">
        <v>498</v>
      </c>
      <c r="Q173" s="6" t="s">
        <v>73</v>
      </c>
      <c r="R173" s="1">
        <v>75953.9532085065</v>
      </c>
    </row>
    <row r="174">
      <c r="B174" s="1" t="s">
        <v>499</v>
      </c>
      <c r="C174" s="6" t="s">
        <v>73</v>
      </c>
      <c r="D174" s="1">
        <v>983040.0</v>
      </c>
      <c r="I174" s="1" t="s">
        <v>500</v>
      </c>
      <c r="J174" s="6" t="s">
        <v>73</v>
      </c>
      <c r="K174" s="7">
        <v>1.28213028542046E-4</v>
      </c>
      <c r="P174" s="1" t="s">
        <v>501</v>
      </c>
      <c r="Q174" s="6" t="s">
        <v>73</v>
      </c>
      <c r="R174" s="1">
        <v>75953.9532085065</v>
      </c>
    </row>
    <row r="175">
      <c r="B175" s="1" t="s">
        <v>502</v>
      </c>
      <c r="C175" s="6" t="s">
        <v>73</v>
      </c>
      <c r="D175" s="1">
        <v>1048576.0</v>
      </c>
      <c r="I175" s="1" t="s">
        <v>503</v>
      </c>
      <c r="J175" s="6" t="s">
        <v>73</v>
      </c>
      <c r="K175" s="7">
        <v>-4.01926066913028E-4</v>
      </c>
      <c r="P175" s="1" t="s">
        <v>504</v>
      </c>
      <c r="Q175" s="6" t="s">
        <v>73</v>
      </c>
      <c r="R175" s="1">
        <v>75953.9532085065</v>
      </c>
    </row>
    <row r="176">
      <c r="B176" s="1" t="s">
        <v>505</v>
      </c>
      <c r="C176" s="6" t="s">
        <v>73</v>
      </c>
      <c r="D176" s="1">
        <v>1179648.0</v>
      </c>
      <c r="I176" s="1" t="s">
        <v>506</v>
      </c>
      <c r="J176" s="6" t="s">
        <v>73</v>
      </c>
      <c r="K176" s="7">
        <v>-3.05063758049062E-4</v>
      </c>
      <c r="P176" s="1" t="s">
        <v>507</v>
      </c>
      <c r="Q176" s="6" t="s">
        <v>73</v>
      </c>
      <c r="R176" s="1">
        <v>75947.0501862976</v>
      </c>
    </row>
    <row r="177">
      <c r="B177" s="1" t="s">
        <v>508</v>
      </c>
      <c r="C177" s="6" t="s">
        <v>73</v>
      </c>
      <c r="D177" s="1">
        <v>1310720.0</v>
      </c>
      <c r="I177" s="1" t="s">
        <v>509</v>
      </c>
      <c r="J177" s="6" t="s">
        <v>73</v>
      </c>
      <c r="K177" s="7">
        <v>-5.56814505191516E-5</v>
      </c>
      <c r="P177" s="1" t="s">
        <v>510</v>
      </c>
      <c r="Q177" s="6" t="s">
        <v>73</v>
      </c>
      <c r="R177" s="1">
        <v>75947.0501862976</v>
      </c>
    </row>
    <row r="178">
      <c r="B178" s="1" t="s">
        <v>511</v>
      </c>
      <c r="C178" s="6" t="s">
        <v>73</v>
      </c>
      <c r="D178" s="1">
        <v>1441792.0</v>
      </c>
      <c r="I178" s="1" t="s">
        <v>512</v>
      </c>
      <c r="J178" s="6" t="s">
        <v>73</v>
      </c>
      <c r="K178" s="7">
        <v>1.76819394591687E-4</v>
      </c>
      <c r="P178" s="1" t="s">
        <v>513</v>
      </c>
      <c r="Q178" s="6" t="s">
        <v>73</v>
      </c>
      <c r="R178" s="1">
        <v>75947.0501862976</v>
      </c>
    </row>
    <row r="179">
      <c r="B179" s="1" t="s">
        <v>514</v>
      </c>
      <c r="C179" s="6" t="s">
        <v>73</v>
      </c>
      <c r="D179" s="1">
        <v>1572864.0</v>
      </c>
      <c r="I179" s="1" t="s">
        <v>515</v>
      </c>
      <c r="J179" s="6" t="s">
        <v>73</v>
      </c>
      <c r="K179" s="7">
        <v>4.85117396865853E-4</v>
      </c>
      <c r="P179" s="1" t="s">
        <v>516</v>
      </c>
      <c r="Q179" s="6" t="s">
        <v>73</v>
      </c>
      <c r="R179" s="1">
        <v>75947.0501862976</v>
      </c>
    </row>
    <row r="180">
      <c r="B180" s="1" t="s">
        <v>517</v>
      </c>
      <c r="C180" s="6" t="s">
        <v>73</v>
      </c>
      <c r="D180" s="1">
        <v>1703936.0</v>
      </c>
      <c r="I180" s="1" t="s">
        <v>518</v>
      </c>
      <c r="J180" s="6" t="s">
        <v>73</v>
      </c>
      <c r="K180" s="7">
        <v>3.16592178314368E-4</v>
      </c>
      <c r="P180" s="1" t="s">
        <v>519</v>
      </c>
      <c r="Q180" s="6" t="s">
        <v>73</v>
      </c>
      <c r="R180" s="1">
        <v>75947.0501862976</v>
      </c>
    </row>
    <row r="181">
      <c r="B181" s="1" t="s">
        <v>520</v>
      </c>
      <c r="C181" s="6" t="s">
        <v>73</v>
      </c>
      <c r="D181" s="1">
        <v>1835008.0</v>
      </c>
      <c r="I181" s="1" t="s">
        <v>521</v>
      </c>
      <c r="J181" s="6" t="s">
        <v>73</v>
      </c>
      <c r="K181" s="7">
        <v>4.80524241111002E-5</v>
      </c>
      <c r="P181" s="1" t="s">
        <v>522</v>
      </c>
      <c r="Q181" s="6" t="s">
        <v>73</v>
      </c>
      <c r="R181" s="1">
        <v>75947.0501862976</v>
      </c>
    </row>
    <row r="182">
      <c r="B182" s="1" t="s">
        <v>523</v>
      </c>
      <c r="C182" s="6" t="s">
        <v>73</v>
      </c>
      <c r="D182" s="1">
        <v>1966080.0</v>
      </c>
      <c r="I182" s="1" t="s">
        <v>524</v>
      </c>
      <c r="J182" s="6" t="s">
        <v>73</v>
      </c>
      <c r="K182" s="7">
        <v>-6.46602176024302E-7</v>
      </c>
      <c r="P182" s="1" t="s">
        <v>525</v>
      </c>
      <c r="Q182" s="6" t="s">
        <v>73</v>
      </c>
      <c r="R182" s="1">
        <v>75947.0501862976</v>
      </c>
    </row>
    <row r="183">
      <c r="B183" s="1" t="s">
        <v>526</v>
      </c>
      <c r="C183" s="6" t="s">
        <v>73</v>
      </c>
      <c r="D183" s="1">
        <v>2097152.0</v>
      </c>
      <c r="I183" s="1" t="s">
        <v>527</v>
      </c>
      <c r="J183" s="6" t="s">
        <v>73</v>
      </c>
      <c r="K183" s="7">
        <v>5.23554516290936E-4</v>
      </c>
      <c r="P183" s="1" t="s">
        <v>528</v>
      </c>
      <c r="Q183" s="6" t="s">
        <v>73</v>
      </c>
      <c r="R183" s="1">
        <v>75947.0501862976</v>
      </c>
    </row>
    <row r="184">
      <c r="B184" s="1" t="s">
        <v>529</v>
      </c>
      <c r="C184" s="6" t="s">
        <v>73</v>
      </c>
      <c r="D184" s="1">
        <v>2359296.0</v>
      </c>
      <c r="I184" s="1" t="s">
        <v>530</v>
      </c>
      <c r="J184" s="6" t="s">
        <v>73</v>
      </c>
      <c r="K184" s="7">
        <v>-1.51362899982077E-4</v>
      </c>
      <c r="P184" s="1" t="s">
        <v>531</v>
      </c>
      <c r="Q184" s="6" t="s">
        <v>73</v>
      </c>
      <c r="R184" s="1">
        <v>75931.5160918047</v>
      </c>
    </row>
    <row r="185">
      <c r="B185" s="1" t="s">
        <v>532</v>
      </c>
      <c r="C185" s="6" t="s">
        <v>73</v>
      </c>
      <c r="D185" s="1">
        <v>2621440.0</v>
      </c>
      <c r="I185" s="1" t="s">
        <v>533</v>
      </c>
      <c r="J185" s="6" t="s">
        <v>73</v>
      </c>
      <c r="K185" s="7">
        <v>1.78618535180197E-4</v>
      </c>
      <c r="P185" s="1" t="s">
        <v>534</v>
      </c>
      <c r="Q185" s="6" t="s">
        <v>73</v>
      </c>
      <c r="R185" s="1">
        <v>75931.5160918047</v>
      </c>
    </row>
    <row r="186">
      <c r="B186" s="1" t="s">
        <v>535</v>
      </c>
      <c r="C186" s="6" t="s">
        <v>73</v>
      </c>
      <c r="D186" s="1">
        <v>2883584.0</v>
      </c>
      <c r="I186" s="1" t="s">
        <v>536</v>
      </c>
      <c r="J186" s="6" t="s">
        <v>73</v>
      </c>
      <c r="K186" s="7">
        <v>2.10947431795283E-4</v>
      </c>
      <c r="P186" s="1" t="s">
        <v>537</v>
      </c>
      <c r="Q186" s="6" t="s">
        <v>73</v>
      </c>
      <c r="R186" s="1">
        <v>75931.5160918047</v>
      </c>
    </row>
    <row r="187">
      <c r="B187" s="1" t="s">
        <v>538</v>
      </c>
      <c r="C187" s="6" t="s">
        <v>73</v>
      </c>
      <c r="D187" s="1">
        <v>3145728.0</v>
      </c>
      <c r="I187" s="1" t="s">
        <v>539</v>
      </c>
      <c r="J187" s="6" t="s">
        <v>73</v>
      </c>
      <c r="K187" s="7">
        <v>-6.92358083776989E-5</v>
      </c>
      <c r="P187" s="1" t="s">
        <v>540</v>
      </c>
      <c r="Q187" s="6" t="s">
        <v>73</v>
      </c>
      <c r="R187" s="1">
        <v>75931.5160918047</v>
      </c>
    </row>
    <row r="188">
      <c r="B188" s="1" t="s">
        <v>541</v>
      </c>
      <c r="C188" s="6" t="s">
        <v>73</v>
      </c>
      <c r="D188" s="1">
        <v>3407872.0</v>
      </c>
      <c r="I188" s="1" t="s">
        <v>542</v>
      </c>
      <c r="J188" s="6" t="s">
        <v>73</v>
      </c>
      <c r="K188" s="7">
        <v>-2.0797241537085E-4</v>
      </c>
      <c r="P188" s="1" t="s">
        <v>543</v>
      </c>
      <c r="Q188" s="6" t="s">
        <v>73</v>
      </c>
      <c r="R188" s="1">
        <v>75931.5160918047</v>
      </c>
    </row>
    <row r="189">
      <c r="B189" s="1" t="s">
        <v>544</v>
      </c>
      <c r="C189" s="6" t="s">
        <v>73</v>
      </c>
      <c r="D189" s="1">
        <v>3670016.0</v>
      </c>
      <c r="I189" s="1" t="s">
        <v>545</v>
      </c>
      <c r="J189" s="6" t="s">
        <v>73</v>
      </c>
      <c r="K189" s="7">
        <v>3.84126628840686E-5</v>
      </c>
      <c r="P189" s="1" t="s">
        <v>546</v>
      </c>
      <c r="Q189" s="6" t="s">
        <v>73</v>
      </c>
      <c r="R189" s="1">
        <v>75931.5160918047</v>
      </c>
    </row>
    <row r="190">
      <c r="B190" s="1" t="s">
        <v>547</v>
      </c>
      <c r="C190" s="6" t="s">
        <v>73</v>
      </c>
      <c r="D190" s="1">
        <v>3932160.0</v>
      </c>
      <c r="I190" s="1" t="s">
        <v>548</v>
      </c>
      <c r="J190" s="6" t="s">
        <v>73</v>
      </c>
      <c r="K190" s="7">
        <v>-8.501870526334E-5</v>
      </c>
      <c r="P190" s="1" t="s">
        <v>549</v>
      </c>
      <c r="Q190" s="6" t="s">
        <v>73</v>
      </c>
      <c r="R190" s="1">
        <v>75931.5160918047</v>
      </c>
    </row>
    <row r="191">
      <c r="B191" s="1" t="s">
        <v>550</v>
      </c>
      <c r="C191" s="6" t="s">
        <v>73</v>
      </c>
      <c r="D191" s="1">
        <v>4194304.0</v>
      </c>
      <c r="I191" s="1" t="s">
        <v>551</v>
      </c>
      <c r="J191" s="6" t="s">
        <v>73</v>
      </c>
      <c r="K191" s="7">
        <v>-2.53452736246218E-4</v>
      </c>
      <c r="P191" s="1" t="s">
        <v>552</v>
      </c>
      <c r="Q191" s="6" t="s">
        <v>73</v>
      </c>
      <c r="R191" s="1">
        <v>75931.5160918047</v>
      </c>
    </row>
    <row r="192">
      <c r="B192" s="1" t="s">
        <v>553</v>
      </c>
      <c r="C192" s="6" t="s">
        <v>73</v>
      </c>
      <c r="D192" s="1">
        <v>4718592.0</v>
      </c>
      <c r="I192" s="1" t="s">
        <v>554</v>
      </c>
      <c r="J192" s="6" t="s">
        <v>73</v>
      </c>
      <c r="K192" s="7">
        <v>-1.41279587981047E-4</v>
      </c>
      <c r="P192" s="1" t="s">
        <v>555</v>
      </c>
      <c r="Q192" s="6" t="s">
        <v>73</v>
      </c>
      <c r="R192" s="1">
        <v>75903.8920741223</v>
      </c>
    </row>
    <row r="193">
      <c r="B193" s="1" t="s">
        <v>556</v>
      </c>
      <c r="C193" s="6" t="s">
        <v>73</v>
      </c>
      <c r="D193" s="1">
        <v>5242880.0</v>
      </c>
      <c r="I193" s="1" t="s">
        <v>557</v>
      </c>
      <c r="J193" s="6" t="s">
        <v>73</v>
      </c>
      <c r="K193" s="7">
        <v>-1.36678226521303E-4</v>
      </c>
      <c r="P193" s="1" t="s">
        <v>558</v>
      </c>
      <c r="Q193" s="6" t="s">
        <v>73</v>
      </c>
      <c r="R193" s="1">
        <v>75903.8920741223</v>
      </c>
    </row>
    <row r="194">
      <c r="B194" s="1" t="s">
        <v>559</v>
      </c>
      <c r="C194" s="6" t="s">
        <v>73</v>
      </c>
      <c r="D194" s="1">
        <v>5767168.0</v>
      </c>
      <c r="I194" s="1" t="s">
        <v>560</v>
      </c>
      <c r="J194" s="6" t="s">
        <v>73</v>
      </c>
      <c r="K194" s="7">
        <v>1.58854905734085E-5</v>
      </c>
      <c r="P194" s="1" t="s">
        <v>561</v>
      </c>
      <c r="Q194" s="6" t="s">
        <v>73</v>
      </c>
      <c r="R194" s="1">
        <v>75903.8920741223</v>
      </c>
    </row>
    <row r="195">
      <c r="B195" s="1" t="s">
        <v>562</v>
      </c>
      <c r="C195" s="6" t="s">
        <v>73</v>
      </c>
      <c r="D195" s="1">
        <v>6291456.0</v>
      </c>
      <c r="I195" s="1" t="s">
        <v>563</v>
      </c>
      <c r="J195" s="6" t="s">
        <v>73</v>
      </c>
      <c r="K195" s="7">
        <v>1.46965328541304E-4</v>
      </c>
      <c r="P195" s="1" t="s">
        <v>564</v>
      </c>
      <c r="Q195" s="6" t="s">
        <v>73</v>
      </c>
      <c r="R195" s="1">
        <v>75903.8920741223</v>
      </c>
    </row>
    <row r="196">
      <c r="B196" s="1" t="s">
        <v>565</v>
      </c>
      <c r="C196" s="6" t="s">
        <v>73</v>
      </c>
      <c r="D196" s="1">
        <v>6815744.0</v>
      </c>
      <c r="I196" s="1" t="s">
        <v>566</v>
      </c>
      <c r="J196" s="6" t="s">
        <v>73</v>
      </c>
      <c r="K196" s="7">
        <v>1.24886964274262E-4</v>
      </c>
      <c r="P196" s="1" t="s">
        <v>567</v>
      </c>
      <c r="Q196" s="6" t="s">
        <v>73</v>
      </c>
      <c r="R196" s="1">
        <v>75903.8920741223</v>
      </c>
    </row>
    <row r="197">
      <c r="B197" s="1" t="s">
        <v>568</v>
      </c>
      <c r="C197" s="6" t="s">
        <v>73</v>
      </c>
      <c r="D197" s="1">
        <v>7340032.0</v>
      </c>
      <c r="I197" s="1" t="s">
        <v>569</v>
      </c>
      <c r="J197" s="6" t="s">
        <v>73</v>
      </c>
      <c r="K197" s="7">
        <v>-1.36941928975953E-4</v>
      </c>
      <c r="P197" s="1" t="s">
        <v>570</v>
      </c>
      <c r="Q197" s="6" t="s">
        <v>73</v>
      </c>
      <c r="R197" s="1">
        <v>75903.8920741223</v>
      </c>
    </row>
    <row r="198">
      <c r="B198" s="1" t="s">
        <v>571</v>
      </c>
      <c r="C198" s="6" t="s">
        <v>73</v>
      </c>
      <c r="D198" s="1">
        <v>7864320.0</v>
      </c>
      <c r="I198" s="1" t="s">
        <v>572</v>
      </c>
      <c r="J198" s="6" t="s">
        <v>73</v>
      </c>
      <c r="K198" s="7">
        <v>9.07412620227976E-5</v>
      </c>
      <c r="P198" s="1" t="s">
        <v>573</v>
      </c>
      <c r="Q198" s="6" t="s">
        <v>73</v>
      </c>
      <c r="R198" s="1">
        <v>75903.8920741223</v>
      </c>
    </row>
    <row r="199">
      <c r="B199" s="1" t="s">
        <v>574</v>
      </c>
      <c r="C199" s="6" t="s">
        <v>73</v>
      </c>
      <c r="D199" s="1">
        <v>8388608.0</v>
      </c>
      <c r="I199" s="1" t="s">
        <v>575</v>
      </c>
      <c r="J199" s="6" t="s">
        <v>73</v>
      </c>
      <c r="K199" s="7">
        <v>1.18387270632292E-4</v>
      </c>
      <c r="P199" s="1" t="s">
        <v>576</v>
      </c>
      <c r="Q199" s="6" t="s">
        <v>73</v>
      </c>
      <c r="R199" s="1">
        <v>75903.8920741223</v>
      </c>
    </row>
    <row r="200">
      <c r="B200" s="1" t="s">
        <v>577</v>
      </c>
      <c r="C200" s="6" t="s">
        <v>73</v>
      </c>
      <c r="D200" s="1">
        <v>9437184.0</v>
      </c>
      <c r="I200" s="1" t="s">
        <v>578</v>
      </c>
      <c r="J200" s="6" t="s">
        <v>73</v>
      </c>
      <c r="K200" s="7">
        <v>-1.56152976987234E-4</v>
      </c>
      <c r="P200" s="1" t="s">
        <v>579</v>
      </c>
      <c r="Q200" s="6" t="s">
        <v>73</v>
      </c>
      <c r="R200" s="1">
        <v>75845.1576305304</v>
      </c>
    </row>
    <row r="201">
      <c r="B201" s="1" t="s">
        <v>580</v>
      </c>
      <c r="C201" s="6" t="s">
        <v>73</v>
      </c>
      <c r="D201" s="1">
        <v>1.048576E7</v>
      </c>
      <c r="I201" s="1" t="s">
        <v>581</v>
      </c>
      <c r="J201" s="6" t="s">
        <v>73</v>
      </c>
      <c r="K201" s="7">
        <v>1.92433477638421E-4</v>
      </c>
      <c r="P201" s="1" t="s">
        <v>582</v>
      </c>
      <c r="Q201" s="6" t="s">
        <v>73</v>
      </c>
      <c r="R201" s="1">
        <v>75845.1576305304</v>
      </c>
    </row>
    <row r="202">
      <c r="B202" s="1" t="s">
        <v>583</v>
      </c>
      <c r="C202" s="6" t="s">
        <v>73</v>
      </c>
      <c r="D202" s="1">
        <v>1.1534336E7</v>
      </c>
      <c r="I202" s="1" t="s">
        <v>584</v>
      </c>
      <c r="J202" s="6" t="s">
        <v>73</v>
      </c>
      <c r="K202" s="7">
        <v>8.05418045104478E-5</v>
      </c>
      <c r="P202" s="1" t="s">
        <v>585</v>
      </c>
      <c r="Q202" s="6" t="s">
        <v>73</v>
      </c>
      <c r="R202" s="1">
        <v>75845.1576305304</v>
      </c>
    </row>
    <row r="203">
      <c r="B203" s="1" t="s">
        <v>586</v>
      </c>
      <c r="C203" s="6" t="s">
        <v>73</v>
      </c>
      <c r="D203" s="1">
        <v>1.2582912E7</v>
      </c>
      <c r="I203" s="1" t="s">
        <v>587</v>
      </c>
      <c r="J203" s="6" t="s">
        <v>73</v>
      </c>
      <c r="K203" s="7">
        <v>1.32404632299021E-4</v>
      </c>
      <c r="P203" s="1" t="s">
        <v>588</v>
      </c>
      <c r="Q203" s="6" t="s">
        <v>73</v>
      </c>
      <c r="R203" s="1">
        <v>75845.1576305304</v>
      </c>
    </row>
    <row r="204">
      <c r="B204" s="1" t="s">
        <v>589</v>
      </c>
      <c r="C204" s="6" t="s">
        <v>73</v>
      </c>
      <c r="D204" s="1">
        <v>1.3631488E7</v>
      </c>
      <c r="I204" s="1" t="s">
        <v>590</v>
      </c>
      <c r="J204" s="6" t="s">
        <v>73</v>
      </c>
      <c r="K204" s="7">
        <v>1.40682959193006E-4</v>
      </c>
      <c r="P204" s="1" t="s">
        <v>591</v>
      </c>
      <c r="Q204" s="6" t="s">
        <v>73</v>
      </c>
      <c r="R204" s="1">
        <v>75845.1576305304</v>
      </c>
    </row>
    <row r="205">
      <c r="B205" s="1" t="s">
        <v>592</v>
      </c>
      <c r="C205" s="6" t="s">
        <v>73</v>
      </c>
      <c r="D205" s="1">
        <v>1.4680064E7</v>
      </c>
      <c r="I205" s="1" t="s">
        <v>593</v>
      </c>
      <c r="J205" s="6" t="s">
        <v>73</v>
      </c>
      <c r="K205" s="7">
        <v>1.76784830450138E-5</v>
      </c>
      <c r="P205" s="1" t="s">
        <v>594</v>
      </c>
      <c r="Q205" s="6" t="s">
        <v>73</v>
      </c>
      <c r="R205" s="1">
        <v>75845.1576305304</v>
      </c>
    </row>
    <row r="206">
      <c r="B206" s="1" t="s">
        <v>595</v>
      </c>
      <c r="C206" s="6" t="s">
        <v>73</v>
      </c>
      <c r="D206" s="1">
        <v>1.572864E7</v>
      </c>
      <c r="I206" s="1" t="s">
        <v>596</v>
      </c>
      <c r="J206" s="6" t="s">
        <v>73</v>
      </c>
      <c r="K206" s="7">
        <v>1.51817960918788E-4</v>
      </c>
      <c r="P206" s="1" t="s">
        <v>597</v>
      </c>
      <c r="Q206" s="6" t="s">
        <v>73</v>
      </c>
      <c r="R206" s="1">
        <v>75845.1576305304</v>
      </c>
    </row>
    <row r="207">
      <c r="B207" s="1" t="s">
        <v>598</v>
      </c>
      <c r="C207" s="6" t="s">
        <v>73</v>
      </c>
      <c r="D207" s="1">
        <v>1.6777216E7</v>
      </c>
      <c r="I207" s="1" t="s">
        <v>599</v>
      </c>
      <c r="J207" s="6" t="s">
        <v>73</v>
      </c>
      <c r="K207" s="7">
        <v>-5.75436740735125E-6</v>
      </c>
      <c r="P207" s="1" t="s">
        <v>600</v>
      </c>
      <c r="Q207" s="6" t="s">
        <v>73</v>
      </c>
      <c r="R207" s="1">
        <v>75845.1576305304</v>
      </c>
    </row>
    <row r="208">
      <c r="B208" s="1" t="s">
        <v>601</v>
      </c>
      <c r="C208" s="6" t="s">
        <v>73</v>
      </c>
      <c r="D208" s="1">
        <v>1.8874368E7</v>
      </c>
      <c r="I208" s="1" t="s">
        <v>602</v>
      </c>
      <c r="J208" s="6" t="s">
        <v>73</v>
      </c>
      <c r="K208" s="7">
        <v>-2.13149289716164E-5</v>
      </c>
      <c r="P208" s="1" t="s">
        <v>603</v>
      </c>
      <c r="Q208" s="6" t="s">
        <v>73</v>
      </c>
      <c r="R208" s="1">
        <v>75720.6284178889</v>
      </c>
    </row>
    <row r="209">
      <c r="B209" s="1" t="s">
        <v>604</v>
      </c>
      <c r="C209" s="6" t="s">
        <v>73</v>
      </c>
      <c r="D209" s="1">
        <v>2.097152E7</v>
      </c>
      <c r="I209" s="1" t="s">
        <v>605</v>
      </c>
      <c r="J209" s="6" t="s">
        <v>73</v>
      </c>
      <c r="K209" s="7">
        <v>4.88764816231058E-5</v>
      </c>
      <c r="P209" s="1" t="s">
        <v>606</v>
      </c>
      <c r="Q209" s="6" t="s">
        <v>73</v>
      </c>
      <c r="R209" s="1">
        <v>75720.6284178889</v>
      </c>
    </row>
    <row r="210">
      <c r="B210" s="1" t="s">
        <v>607</v>
      </c>
      <c r="C210" s="6" t="s">
        <v>73</v>
      </c>
      <c r="D210" s="1">
        <v>2.3068672E7</v>
      </c>
      <c r="I210" s="1" t="s">
        <v>608</v>
      </c>
      <c r="J210" s="6" t="s">
        <v>73</v>
      </c>
      <c r="K210" s="7">
        <v>1.61766299218158E-5</v>
      </c>
      <c r="P210" s="1" t="s">
        <v>609</v>
      </c>
      <c r="Q210" s="6" t="s">
        <v>73</v>
      </c>
      <c r="R210" s="1">
        <v>75720.6284178889</v>
      </c>
    </row>
    <row r="211">
      <c r="B211" s="1" t="s">
        <v>610</v>
      </c>
      <c r="C211" s="6" t="s">
        <v>73</v>
      </c>
      <c r="D211" s="1">
        <v>2.5165824E7</v>
      </c>
      <c r="I211" s="1" t="s">
        <v>611</v>
      </c>
      <c r="J211" s="6" t="s">
        <v>73</v>
      </c>
      <c r="K211" s="7">
        <v>1.78243781775E-4</v>
      </c>
      <c r="P211" s="1" t="s">
        <v>612</v>
      </c>
      <c r="Q211" s="6" t="s">
        <v>73</v>
      </c>
      <c r="R211" s="1">
        <v>75720.6284178889</v>
      </c>
    </row>
    <row r="212">
      <c r="B212" s="1" t="s">
        <v>613</v>
      </c>
      <c r="C212" s="6" t="s">
        <v>73</v>
      </c>
      <c r="D212" s="1">
        <v>2.7262976E7</v>
      </c>
      <c r="I212" s="1" t="s">
        <v>614</v>
      </c>
      <c r="J212" s="6" t="s">
        <v>73</v>
      </c>
      <c r="K212" s="7">
        <v>1.0642021447671E-4</v>
      </c>
      <c r="P212" s="1" t="s">
        <v>615</v>
      </c>
      <c r="Q212" s="6" t="s">
        <v>73</v>
      </c>
      <c r="R212" s="1">
        <v>75720.6284178889</v>
      </c>
    </row>
    <row r="213">
      <c r="B213" s="1" t="s">
        <v>616</v>
      </c>
      <c r="C213" s="6" t="s">
        <v>73</v>
      </c>
      <c r="D213" s="1">
        <v>2.9360128E7</v>
      </c>
      <c r="I213" s="1" t="s">
        <v>617</v>
      </c>
      <c r="J213" s="6" t="s">
        <v>73</v>
      </c>
      <c r="K213" s="7">
        <v>3.74105537614966E-5</v>
      </c>
      <c r="P213" s="1" t="s">
        <v>618</v>
      </c>
      <c r="Q213" s="6" t="s">
        <v>73</v>
      </c>
      <c r="R213" s="1">
        <v>75720.6284178889</v>
      </c>
    </row>
    <row r="214">
      <c r="B214" s="1" t="s">
        <v>619</v>
      </c>
      <c r="C214" s="6" t="s">
        <v>73</v>
      </c>
      <c r="D214" s="1">
        <v>3.145728E7</v>
      </c>
      <c r="I214" s="1" t="s">
        <v>620</v>
      </c>
      <c r="J214" s="6" t="s">
        <v>73</v>
      </c>
      <c r="K214" s="7">
        <v>2.01893406348574E-6</v>
      </c>
      <c r="P214" s="1" t="s">
        <v>621</v>
      </c>
      <c r="Q214" s="6" t="s">
        <v>73</v>
      </c>
      <c r="R214" s="1">
        <v>75720.6284178889</v>
      </c>
    </row>
    <row r="215">
      <c r="B215" s="1" t="s">
        <v>622</v>
      </c>
      <c r="C215" s="6" t="s">
        <v>73</v>
      </c>
      <c r="D215" s="1">
        <v>3.3554432E7</v>
      </c>
      <c r="I215" s="1" t="s">
        <v>623</v>
      </c>
      <c r="J215" s="6" t="s">
        <v>73</v>
      </c>
      <c r="K215" s="7">
        <v>8.24301830482099E-6</v>
      </c>
      <c r="P215" s="1" t="s">
        <v>624</v>
      </c>
      <c r="Q215" s="6" t="s">
        <v>73</v>
      </c>
      <c r="R215" s="1">
        <v>75720.6284178889</v>
      </c>
    </row>
    <row r="216">
      <c r="B216" s="1" t="s">
        <v>625</v>
      </c>
      <c r="C216" s="6" t="s">
        <v>73</v>
      </c>
      <c r="D216" s="1">
        <v>3.7748736E7</v>
      </c>
      <c r="I216" s="1" t="s">
        <v>626</v>
      </c>
      <c r="J216" s="6" t="s">
        <v>73</v>
      </c>
      <c r="K216" s="7">
        <v>4.72231532318013E-5</v>
      </c>
      <c r="P216" s="1" t="s">
        <v>627</v>
      </c>
      <c r="Q216" s="6" t="s">
        <v>73</v>
      </c>
      <c r="R216" s="1">
        <v>75498.7359894191</v>
      </c>
    </row>
    <row r="217">
      <c r="B217" s="1" t="s">
        <v>628</v>
      </c>
      <c r="C217" s="6" t="s">
        <v>73</v>
      </c>
      <c r="D217" s="1">
        <v>4.194304E7</v>
      </c>
      <c r="I217" s="1" t="s">
        <v>629</v>
      </c>
      <c r="J217" s="6" t="s">
        <v>73</v>
      </c>
      <c r="K217" s="7">
        <v>4.25307766955818E-5</v>
      </c>
      <c r="P217" s="1" t="s">
        <v>630</v>
      </c>
      <c r="Q217" s="6" t="s">
        <v>73</v>
      </c>
      <c r="R217" s="1">
        <v>75498.7359894191</v>
      </c>
    </row>
    <row r="218">
      <c r="B218" s="1" t="s">
        <v>631</v>
      </c>
      <c r="C218" s="6" t="s">
        <v>73</v>
      </c>
      <c r="D218" s="1">
        <v>4.6137344E7</v>
      </c>
      <c r="I218" s="1" t="s">
        <v>632</v>
      </c>
      <c r="J218" s="6" t="s">
        <v>73</v>
      </c>
      <c r="K218" s="7">
        <v>-1.04718790030489E-5</v>
      </c>
      <c r="P218" s="1" t="s">
        <v>633</v>
      </c>
      <c r="Q218" s="6" t="s">
        <v>73</v>
      </c>
      <c r="R218" s="1">
        <v>75498.7359894191</v>
      </c>
    </row>
    <row r="219">
      <c r="B219" s="1" t="s">
        <v>634</v>
      </c>
      <c r="C219" s="6" t="s">
        <v>73</v>
      </c>
      <c r="D219" s="1">
        <v>5.0331648E7</v>
      </c>
      <c r="I219" s="1" t="s">
        <v>635</v>
      </c>
      <c r="J219" s="6" t="s">
        <v>73</v>
      </c>
      <c r="K219" s="7">
        <v>-5.5156917733945E-5</v>
      </c>
      <c r="P219" s="1" t="s">
        <v>636</v>
      </c>
      <c r="Q219" s="6" t="s">
        <v>73</v>
      </c>
      <c r="R219" s="1">
        <v>75498.7359894191</v>
      </c>
    </row>
    <row r="220">
      <c r="B220" s="1" t="s">
        <v>637</v>
      </c>
      <c r="C220" s="6" t="s">
        <v>73</v>
      </c>
      <c r="D220" s="1">
        <v>5.4525952E7</v>
      </c>
      <c r="I220" s="1" t="s">
        <v>638</v>
      </c>
      <c r="J220" s="6" t="s">
        <v>73</v>
      </c>
      <c r="K220" s="7">
        <v>-2.1398797276917E-5</v>
      </c>
      <c r="P220" s="1" t="s">
        <v>639</v>
      </c>
      <c r="Q220" s="6" t="s">
        <v>73</v>
      </c>
      <c r="R220" s="1">
        <v>75498.7359894191</v>
      </c>
    </row>
    <row r="221">
      <c r="B221" s="1" t="s">
        <v>640</v>
      </c>
      <c r="C221" s="6" t="s">
        <v>73</v>
      </c>
      <c r="D221" s="1">
        <v>5.8720256E7</v>
      </c>
      <c r="I221" s="1" t="s">
        <v>641</v>
      </c>
      <c r="J221" s="6" t="s">
        <v>73</v>
      </c>
      <c r="K221" s="7">
        <v>1.94414479235405E-5</v>
      </c>
      <c r="P221" s="1" t="s">
        <v>642</v>
      </c>
      <c r="Q221" s="6" t="s">
        <v>73</v>
      </c>
      <c r="R221" s="1">
        <v>75498.7359894191</v>
      </c>
    </row>
    <row r="222">
      <c r="B222" s="1" t="s">
        <v>643</v>
      </c>
      <c r="C222" s="6" t="s">
        <v>73</v>
      </c>
      <c r="D222" s="1">
        <v>6.291456E7</v>
      </c>
      <c r="I222" s="1" t="s">
        <v>644</v>
      </c>
      <c r="J222" s="6" t="s">
        <v>73</v>
      </c>
      <c r="K222" s="7">
        <v>4.80116119809804E-5</v>
      </c>
      <c r="P222" s="1" t="s">
        <v>645</v>
      </c>
      <c r="Q222" s="6" t="s">
        <v>73</v>
      </c>
      <c r="R222" s="1">
        <v>75498.7359894191</v>
      </c>
    </row>
    <row r="223">
      <c r="B223" s="1" t="s">
        <v>646</v>
      </c>
      <c r="C223" s="6" t="s">
        <v>73</v>
      </c>
      <c r="D223" s="1">
        <v>6.7108864E7</v>
      </c>
      <c r="I223" s="1" t="s">
        <v>647</v>
      </c>
      <c r="J223" s="6" t="s">
        <v>73</v>
      </c>
      <c r="K223" s="7">
        <v>-4.09332675374019E-5</v>
      </c>
      <c r="P223" s="1" t="s">
        <v>648</v>
      </c>
      <c r="Q223" s="6" t="s">
        <v>73</v>
      </c>
      <c r="R223" s="1">
        <v>75498.7359894191</v>
      </c>
    </row>
    <row r="224">
      <c r="B224" s="1" t="s">
        <v>649</v>
      </c>
      <c r="C224" s="6" t="s">
        <v>73</v>
      </c>
      <c r="D224" s="1">
        <v>7.5497472E7</v>
      </c>
      <c r="I224" s="1" t="s">
        <v>650</v>
      </c>
      <c r="J224" s="6" t="s">
        <v>73</v>
      </c>
      <c r="K224" s="7">
        <v>1.95640110636219E-5</v>
      </c>
      <c r="P224" s="1" t="s">
        <v>651</v>
      </c>
      <c r="Q224" s="6" t="s">
        <v>73</v>
      </c>
      <c r="R224" s="1">
        <v>75025.0356081222</v>
      </c>
    </row>
    <row r="225">
      <c r="B225" s="1" t="s">
        <v>652</v>
      </c>
      <c r="C225" s="6" t="s">
        <v>73</v>
      </c>
      <c r="D225" s="1">
        <v>8.388608E7</v>
      </c>
      <c r="I225" s="1" t="s">
        <v>653</v>
      </c>
      <c r="J225" s="6" t="s">
        <v>73</v>
      </c>
      <c r="K225" s="7">
        <v>4.0063625790232E-6</v>
      </c>
      <c r="P225" s="1" t="s">
        <v>654</v>
      </c>
      <c r="Q225" s="6" t="s">
        <v>73</v>
      </c>
      <c r="R225" s="1">
        <v>75025.0356081222</v>
      </c>
    </row>
    <row r="226">
      <c r="B226" s="1" t="s">
        <v>655</v>
      </c>
      <c r="C226" s="6" t="s">
        <v>73</v>
      </c>
      <c r="D226" s="1">
        <v>9.2274688E7</v>
      </c>
      <c r="I226" s="1" t="s">
        <v>656</v>
      </c>
      <c r="J226" s="6" t="s">
        <v>73</v>
      </c>
      <c r="K226" s="7">
        <v>-4.13255881400731E-5</v>
      </c>
      <c r="P226" s="1" t="s">
        <v>657</v>
      </c>
      <c r="Q226" s="6" t="s">
        <v>73</v>
      </c>
      <c r="R226" s="1">
        <v>75025.0356081222</v>
      </c>
    </row>
    <row r="227">
      <c r="B227" s="1" t="s">
        <v>658</v>
      </c>
      <c r="C227" s="6" t="s">
        <v>73</v>
      </c>
      <c r="D227" s="1">
        <v>1.00663296E8</v>
      </c>
      <c r="I227" s="1" t="s">
        <v>659</v>
      </c>
      <c r="J227" s="6" t="s">
        <v>73</v>
      </c>
      <c r="K227" s="7">
        <v>5.18182708657555E-5</v>
      </c>
      <c r="P227" s="1" t="s">
        <v>660</v>
      </c>
      <c r="Q227" s="6" t="s">
        <v>73</v>
      </c>
      <c r="R227" s="1">
        <v>75025.0356081222</v>
      </c>
    </row>
    <row r="228">
      <c r="B228" s="1" t="s">
        <v>661</v>
      </c>
      <c r="C228" s="6" t="s">
        <v>73</v>
      </c>
      <c r="D228" s="1">
        <v>1.09051904E8</v>
      </c>
      <c r="I228" s="1" t="s">
        <v>662</v>
      </c>
      <c r="J228" s="6" t="s">
        <v>73</v>
      </c>
      <c r="K228" s="7">
        <v>-7.90947815507703E-5</v>
      </c>
      <c r="P228" s="1" t="s">
        <v>663</v>
      </c>
      <c r="Q228" s="6" t="s">
        <v>73</v>
      </c>
      <c r="R228" s="1">
        <v>75025.0356081222</v>
      </c>
    </row>
    <row r="229">
      <c r="B229" s="1" t="s">
        <v>664</v>
      </c>
      <c r="C229" s="6" t="s">
        <v>73</v>
      </c>
      <c r="D229" s="1">
        <v>1.17440512E8</v>
      </c>
      <c r="I229" s="1" t="s">
        <v>665</v>
      </c>
      <c r="J229" s="6" t="s">
        <v>73</v>
      </c>
      <c r="K229" s="7">
        <v>4.44756687301151E-6</v>
      </c>
      <c r="P229" s="1" t="s">
        <v>666</v>
      </c>
      <c r="Q229" s="6" t="s">
        <v>73</v>
      </c>
      <c r="R229" s="1">
        <v>75025.0356081222</v>
      </c>
    </row>
    <row r="230">
      <c r="B230" s="1" t="s">
        <v>667</v>
      </c>
      <c r="C230" s="6" t="s">
        <v>73</v>
      </c>
      <c r="D230" s="1">
        <v>1.2582912E8</v>
      </c>
      <c r="I230" s="1" t="s">
        <v>668</v>
      </c>
      <c r="J230" s="6" t="s">
        <v>73</v>
      </c>
      <c r="K230" s="7">
        <v>-1.23593022900437E-5</v>
      </c>
      <c r="P230" s="1" t="s">
        <v>669</v>
      </c>
      <c r="Q230" s="6" t="s">
        <v>73</v>
      </c>
      <c r="R230" s="1">
        <v>75025.0356081222</v>
      </c>
    </row>
    <row r="231">
      <c r="B231" s="1" t="s">
        <v>670</v>
      </c>
      <c r="C231" s="6" t="s">
        <v>73</v>
      </c>
      <c r="D231" s="1">
        <v>1.34217728E8</v>
      </c>
      <c r="I231" s="1" t="s">
        <v>671</v>
      </c>
      <c r="J231" s="6" t="s">
        <v>73</v>
      </c>
      <c r="K231" s="7">
        <v>-3.10929464417686E-5</v>
      </c>
      <c r="P231" s="1" t="s">
        <v>672</v>
      </c>
      <c r="Q231" s="6" t="s">
        <v>73</v>
      </c>
      <c r="R231" s="1">
        <v>75025.0356081222</v>
      </c>
    </row>
    <row r="232">
      <c r="B232" s="1" t="s">
        <v>673</v>
      </c>
      <c r="C232" s="6" t="s">
        <v>73</v>
      </c>
      <c r="D232" s="1">
        <v>1.50994944E8</v>
      </c>
      <c r="I232" s="1" t="s">
        <v>674</v>
      </c>
      <c r="J232" s="6" t="s">
        <v>73</v>
      </c>
      <c r="K232" s="7">
        <v>2.81998364548564E-6</v>
      </c>
      <c r="P232" s="1" t="s">
        <v>675</v>
      </c>
      <c r="Q232" s="6" t="s">
        <v>73</v>
      </c>
      <c r="R232" s="1">
        <v>74068.5468468229</v>
      </c>
    </row>
    <row r="233">
      <c r="B233" s="1" t="s">
        <v>676</v>
      </c>
      <c r="C233" s="6" t="s">
        <v>73</v>
      </c>
      <c r="D233" s="1">
        <v>1.6777216E8</v>
      </c>
      <c r="I233" s="1" t="s">
        <v>677</v>
      </c>
      <c r="J233" s="6" t="s">
        <v>73</v>
      </c>
      <c r="K233" s="7">
        <v>1.78579016396618E-6</v>
      </c>
      <c r="P233" s="1" t="s">
        <v>678</v>
      </c>
      <c r="Q233" s="6" t="s">
        <v>73</v>
      </c>
      <c r="R233" s="1">
        <v>74068.5468468229</v>
      </c>
    </row>
    <row r="234">
      <c r="B234" s="1" t="s">
        <v>679</v>
      </c>
      <c r="C234" s="6" t="s">
        <v>73</v>
      </c>
      <c r="D234" s="1">
        <v>1.84549376E8</v>
      </c>
      <c r="I234" s="1" t="s">
        <v>680</v>
      </c>
      <c r="J234" s="6" t="s">
        <v>73</v>
      </c>
      <c r="K234" s="7">
        <v>5.34713408566478E-5</v>
      </c>
      <c r="P234" s="1" t="s">
        <v>681</v>
      </c>
      <c r="Q234" s="6" t="s">
        <v>73</v>
      </c>
      <c r="R234" s="1">
        <v>74068.5468468229</v>
      </c>
    </row>
    <row r="235">
      <c r="B235" s="1" t="s">
        <v>682</v>
      </c>
      <c r="C235" s="6" t="s">
        <v>73</v>
      </c>
      <c r="D235" s="1">
        <v>2.01326592E8</v>
      </c>
      <c r="I235" s="1" t="s">
        <v>683</v>
      </c>
      <c r="J235" s="6" t="s">
        <v>73</v>
      </c>
      <c r="K235" s="7">
        <v>2.32154251311734E-5</v>
      </c>
      <c r="P235" s="1" t="s">
        <v>684</v>
      </c>
      <c r="Q235" s="6" t="s">
        <v>73</v>
      </c>
      <c r="R235" s="1">
        <v>74068.5468468229</v>
      </c>
    </row>
    <row r="236">
      <c r="B236" s="1" t="s">
        <v>685</v>
      </c>
      <c r="C236" s="6" t="s">
        <v>73</v>
      </c>
      <c r="D236" s="1">
        <v>2.18103808E8</v>
      </c>
      <c r="I236" s="1" t="s">
        <v>686</v>
      </c>
      <c r="J236" s="6" t="s">
        <v>73</v>
      </c>
      <c r="K236" s="7">
        <v>-1.69896180473028E-5</v>
      </c>
      <c r="P236" s="1" t="s">
        <v>687</v>
      </c>
      <c r="Q236" s="6" t="s">
        <v>73</v>
      </c>
      <c r="R236" s="1">
        <v>74068.5468468229</v>
      </c>
    </row>
    <row r="237">
      <c r="B237" s="1" t="s">
        <v>688</v>
      </c>
      <c r="C237" s="6" t="s">
        <v>73</v>
      </c>
      <c r="D237" s="1">
        <v>2.34881024E8</v>
      </c>
      <c r="I237" s="1" t="s">
        <v>689</v>
      </c>
      <c r="J237" s="6" t="s">
        <v>73</v>
      </c>
      <c r="K237" s="7">
        <v>-6.39408036664513E-5</v>
      </c>
      <c r="P237" s="1" t="s">
        <v>690</v>
      </c>
      <c r="Q237" s="6" t="s">
        <v>73</v>
      </c>
      <c r="R237" s="1">
        <v>74068.5468468229</v>
      </c>
    </row>
    <row r="238">
      <c r="B238" s="1" t="s">
        <v>691</v>
      </c>
      <c r="C238" s="6" t="s">
        <v>73</v>
      </c>
      <c r="D238" s="1">
        <v>2.5165824E8</v>
      </c>
      <c r="I238" s="1" t="s">
        <v>692</v>
      </c>
      <c r="J238" s="6" t="s">
        <v>73</v>
      </c>
      <c r="K238" s="7">
        <v>-4.81065467535791E-5</v>
      </c>
      <c r="P238" s="1" t="s">
        <v>693</v>
      </c>
      <c r="Q238" s="6" t="s">
        <v>73</v>
      </c>
      <c r="R238" s="1">
        <v>74068.5468468229</v>
      </c>
    </row>
    <row r="239">
      <c r="B239" s="1" t="s">
        <v>694</v>
      </c>
      <c r="C239" s="6" t="s">
        <v>73</v>
      </c>
      <c r="D239" s="1">
        <v>2.68435456E8</v>
      </c>
      <c r="I239" s="1" t="s">
        <v>695</v>
      </c>
      <c r="J239" s="6" t="s">
        <v>73</v>
      </c>
      <c r="K239" s="7">
        <v>-4.73252362306331E-5</v>
      </c>
      <c r="P239" s="1" t="s">
        <v>696</v>
      </c>
      <c r="Q239" s="6" t="s">
        <v>73</v>
      </c>
      <c r="R239" s="1">
        <v>74068.5468468229</v>
      </c>
    </row>
    <row r="240">
      <c r="B240" s="1" t="s">
        <v>697</v>
      </c>
      <c r="C240" s="6" t="s">
        <v>73</v>
      </c>
      <c r="D240" s="1">
        <v>3.01989888E8</v>
      </c>
      <c r="I240" s="1" t="s">
        <v>698</v>
      </c>
      <c r="J240" s="6" t="s">
        <v>73</v>
      </c>
      <c r="K240" s="7">
        <v>1.9367722083663E-5</v>
      </c>
      <c r="P240" s="1" t="s">
        <v>699</v>
      </c>
      <c r="Q240" s="6" t="s">
        <v>73</v>
      </c>
      <c r="R240" s="1">
        <v>72117.5218653553</v>
      </c>
    </row>
    <row r="241">
      <c r="B241" s="1" t="s">
        <v>700</v>
      </c>
      <c r="C241" s="6" t="s">
        <v>73</v>
      </c>
      <c r="D241" s="1">
        <v>3.3554432E8</v>
      </c>
      <c r="I241" s="1" t="s">
        <v>701</v>
      </c>
      <c r="J241" s="6" t="s">
        <v>73</v>
      </c>
      <c r="K241" s="7">
        <v>-3.4267736734539E-5</v>
      </c>
      <c r="P241" s="1" t="s">
        <v>702</v>
      </c>
      <c r="Q241" s="6" t="s">
        <v>73</v>
      </c>
      <c r="R241" s="1">
        <v>72117.5218653553</v>
      </c>
    </row>
    <row r="242">
      <c r="B242" s="1" t="s">
        <v>703</v>
      </c>
      <c r="C242" s="6" t="s">
        <v>73</v>
      </c>
      <c r="D242" s="1">
        <v>3.69098752E8</v>
      </c>
      <c r="I242" s="1" t="s">
        <v>704</v>
      </c>
      <c r="J242" s="6" t="s">
        <v>73</v>
      </c>
      <c r="K242" s="7">
        <v>3.67649570307549E-5</v>
      </c>
      <c r="P242" s="1" t="s">
        <v>705</v>
      </c>
      <c r="Q242" s="6" t="s">
        <v>73</v>
      </c>
      <c r="R242" s="1">
        <v>72117.5218653553</v>
      </c>
    </row>
    <row r="243">
      <c r="B243" s="1" t="s">
        <v>706</v>
      </c>
      <c r="C243" s="6" t="s">
        <v>73</v>
      </c>
      <c r="D243" s="1">
        <v>4.02653184E8</v>
      </c>
      <c r="I243" s="1" t="s">
        <v>707</v>
      </c>
      <c r="J243" s="6" t="s">
        <v>73</v>
      </c>
      <c r="K243" s="7">
        <v>-1.76864716261438E-6</v>
      </c>
      <c r="P243" s="1" t="s">
        <v>708</v>
      </c>
      <c r="Q243" s="6" t="s">
        <v>73</v>
      </c>
      <c r="R243" s="1">
        <v>72117.5218653553</v>
      </c>
    </row>
    <row r="244">
      <c r="B244" s="1" t="s">
        <v>709</v>
      </c>
      <c r="C244" s="6" t="s">
        <v>73</v>
      </c>
      <c r="D244" s="1">
        <v>4.36207616E8</v>
      </c>
      <c r="I244" s="1" t="s">
        <v>710</v>
      </c>
      <c r="J244" s="6" t="s">
        <v>73</v>
      </c>
      <c r="K244" s="7">
        <v>-6.04373479140552E-5</v>
      </c>
      <c r="P244" s="1" t="s">
        <v>711</v>
      </c>
      <c r="Q244" s="6" t="s">
        <v>73</v>
      </c>
      <c r="R244" s="1">
        <v>72117.5218653553</v>
      </c>
    </row>
    <row r="245">
      <c r="B245" s="1" t="s">
        <v>712</v>
      </c>
      <c r="C245" s="6" t="s">
        <v>73</v>
      </c>
      <c r="D245" s="1">
        <v>4.69762048E8</v>
      </c>
      <c r="I245" s="1" t="s">
        <v>713</v>
      </c>
      <c r="J245" s="6" t="s">
        <v>73</v>
      </c>
      <c r="K245" s="7">
        <v>-3.60255315906555E-5</v>
      </c>
      <c r="P245" s="1" t="s">
        <v>714</v>
      </c>
      <c r="Q245" s="6" t="s">
        <v>73</v>
      </c>
      <c r="R245" s="1">
        <v>72117.5218653553</v>
      </c>
    </row>
    <row r="246">
      <c r="B246" s="1" t="s">
        <v>715</v>
      </c>
      <c r="C246" s="6" t="s">
        <v>73</v>
      </c>
      <c r="D246" s="1">
        <v>5.0331648E8</v>
      </c>
      <c r="I246" s="1" t="s">
        <v>716</v>
      </c>
      <c r="J246" s="6" t="s">
        <v>73</v>
      </c>
      <c r="K246" s="7">
        <v>3.12348555007169E-5</v>
      </c>
      <c r="P246" s="1" t="s">
        <v>717</v>
      </c>
      <c r="Q246" s="6" t="s">
        <v>73</v>
      </c>
      <c r="R246" s="1">
        <v>72117.5218653553</v>
      </c>
    </row>
    <row r="247">
      <c r="B247" s="1" t="s">
        <v>718</v>
      </c>
      <c r="C247" s="6" t="s">
        <v>73</v>
      </c>
      <c r="D247" s="1">
        <v>5.36870912E8</v>
      </c>
      <c r="I247" s="1" t="s">
        <v>719</v>
      </c>
      <c r="J247" s="6" t="s">
        <v>73</v>
      </c>
      <c r="K247" s="7">
        <v>-1.6270267113927E-5</v>
      </c>
      <c r="P247" s="1" t="s">
        <v>720</v>
      </c>
      <c r="Q247" s="6" t="s">
        <v>73</v>
      </c>
      <c r="R247" s="1">
        <v>72117.5218653553</v>
      </c>
    </row>
    <row r="248">
      <c r="B248" s="1" t="s">
        <v>721</v>
      </c>
      <c r="C248" s="6" t="s">
        <v>73</v>
      </c>
      <c r="D248" s="1">
        <v>6.03979776E8</v>
      </c>
      <c r="I248" s="1" t="s">
        <v>722</v>
      </c>
      <c r="J248" s="6" t="s">
        <v>73</v>
      </c>
      <c r="K248" s="7">
        <v>-9.69939294948041E-6</v>
      </c>
      <c r="P248" s="1" t="s">
        <v>723</v>
      </c>
      <c r="Q248" s="6" t="s">
        <v>73</v>
      </c>
      <c r="R248" s="1">
        <v>68047.8626850249</v>
      </c>
    </row>
    <row r="249">
      <c r="B249" s="1" t="s">
        <v>724</v>
      </c>
      <c r="C249" s="6" t="s">
        <v>73</v>
      </c>
      <c r="D249" s="1">
        <v>6.7108864E8</v>
      </c>
      <c r="I249" s="1" t="s">
        <v>725</v>
      </c>
      <c r="J249" s="6" t="s">
        <v>73</v>
      </c>
      <c r="K249" s="7">
        <v>-1.24008530456576E-5</v>
      </c>
      <c r="P249" s="1" t="s">
        <v>726</v>
      </c>
      <c r="Q249" s="6" t="s">
        <v>73</v>
      </c>
      <c r="R249" s="1">
        <v>68047.8626850249</v>
      </c>
    </row>
    <row r="250">
      <c r="B250" s="1" t="s">
        <v>727</v>
      </c>
      <c r="C250" s="6" t="s">
        <v>73</v>
      </c>
      <c r="D250" s="1">
        <v>7.38197504E8</v>
      </c>
      <c r="I250" s="1" t="s">
        <v>728</v>
      </c>
      <c r="J250" s="6" t="s">
        <v>73</v>
      </c>
      <c r="K250" s="7">
        <v>7.4847033255665E-6</v>
      </c>
      <c r="P250" s="1" t="s">
        <v>729</v>
      </c>
      <c r="Q250" s="6" t="s">
        <v>73</v>
      </c>
      <c r="R250" s="1">
        <v>68047.8626850249</v>
      </c>
    </row>
    <row r="251">
      <c r="B251" s="1" t="s">
        <v>730</v>
      </c>
      <c r="C251" s="6" t="s">
        <v>73</v>
      </c>
      <c r="D251" s="1">
        <v>8.05306368E8</v>
      </c>
      <c r="I251" s="1" t="s">
        <v>731</v>
      </c>
      <c r="J251" s="6" t="s">
        <v>73</v>
      </c>
      <c r="K251" s="7">
        <v>-1.26733525225298E-5</v>
      </c>
      <c r="P251" s="1" t="s">
        <v>732</v>
      </c>
      <c r="Q251" s="6" t="s">
        <v>73</v>
      </c>
      <c r="R251" s="1">
        <v>68047.8626850249</v>
      </c>
    </row>
    <row r="252">
      <c r="B252" s="1" t="s">
        <v>733</v>
      </c>
      <c r="C252" s="6" t="s">
        <v>73</v>
      </c>
      <c r="D252" s="1">
        <v>8.72415232E8</v>
      </c>
      <c r="I252" s="1" t="s">
        <v>734</v>
      </c>
      <c r="J252" s="6" t="s">
        <v>73</v>
      </c>
      <c r="K252" s="7">
        <v>1.56094253136452E-5</v>
      </c>
      <c r="P252" s="1" t="s">
        <v>735</v>
      </c>
      <c r="Q252" s="6" t="s">
        <v>73</v>
      </c>
      <c r="R252" s="1">
        <v>68047.8626850249</v>
      </c>
    </row>
    <row r="253">
      <c r="B253" s="1" t="s">
        <v>736</v>
      </c>
      <c r="C253" s="6" t="s">
        <v>73</v>
      </c>
      <c r="D253" s="1">
        <v>9.39524096E8</v>
      </c>
      <c r="I253" s="1" t="s">
        <v>737</v>
      </c>
      <c r="J253" s="6" t="s">
        <v>73</v>
      </c>
      <c r="K253" s="7">
        <v>4.61492337040514E-5</v>
      </c>
      <c r="P253" s="1" t="s">
        <v>738</v>
      </c>
      <c r="Q253" s="6" t="s">
        <v>73</v>
      </c>
      <c r="R253" s="1">
        <v>68047.8626850249</v>
      </c>
    </row>
    <row r="254">
      <c r="B254" s="1" t="s">
        <v>739</v>
      </c>
      <c r="C254" s="6" t="s">
        <v>73</v>
      </c>
      <c r="D254" s="1">
        <v>1.00663296E9</v>
      </c>
      <c r="I254" s="1" t="s">
        <v>740</v>
      </c>
      <c r="J254" s="6" t="s">
        <v>73</v>
      </c>
      <c r="K254" s="7">
        <v>1.79270733287051E-5</v>
      </c>
      <c r="P254" s="1" t="s">
        <v>741</v>
      </c>
      <c r="Q254" s="6" t="s">
        <v>73</v>
      </c>
      <c r="R254" s="1">
        <v>68047.8626850249</v>
      </c>
    </row>
    <row r="255">
      <c r="B255" s="1" t="s">
        <v>742</v>
      </c>
      <c r="C255" s="6" t="s">
        <v>73</v>
      </c>
      <c r="D255" s="1">
        <v>1.073741824E9</v>
      </c>
      <c r="I255" s="1" t="s">
        <v>743</v>
      </c>
      <c r="J255" s="6" t="s">
        <v>73</v>
      </c>
      <c r="K255" s="7">
        <v>-2.71821116526461E-6</v>
      </c>
      <c r="P255" s="1" t="s">
        <v>744</v>
      </c>
      <c r="Q255" s="6" t="s">
        <v>73</v>
      </c>
      <c r="R255" s="1">
        <v>68047.8626850249</v>
      </c>
    </row>
    <row r="256">
      <c r="B256" s="1" t="s">
        <v>745</v>
      </c>
      <c r="C256" s="6" t="s">
        <v>73</v>
      </c>
      <c r="D256" s="1">
        <v>1.207959552E9</v>
      </c>
      <c r="I256" s="1" t="s">
        <v>746</v>
      </c>
      <c r="J256" s="6" t="s">
        <v>73</v>
      </c>
      <c r="K256" s="7">
        <v>-1.92287945310898E-6</v>
      </c>
      <c r="P256" s="1" t="s">
        <v>747</v>
      </c>
      <c r="Q256" s="6" t="s">
        <v>73</v>
      </c>
      <c r="R256" s="1">
        <v>59073.352097202</v>
      </c>
    </row>
    <row r="257">
      <c r="B257" s="1" t="s">
        <v>748</v>
      </c>
      <c r="C257" s="6" t="s">
        <v>73</v>
      </c>
      <c r="D257" s="1">
        <v>1.34217728E9</v>
      </c>
      <c r="I257" s="1" t="s">
        <v>749</v>
      </c>
      <c r="J257" s="6" t="s">
        <v>73</v>
      </c>
      <c r="K257" s="7">
        <v>-1.17860475330467E-5</v>
      </c>
      <c r="P257" s="1" t="s">
        <v>750</v>
      </c>
      <c r="Q257" s="6" t="s">
        <v>73</v>
      </c>
      <c r="R257" s="1">
        <v>59073.352097202</v>
      </c>
    </row>
    <row r="258">
      <c r="B258" s="1" t="s">
        <v>751</v>
      </c>
      <c r="C258" s="6" t="s">
        <v>73</v>
      </c>
      <c r="D258" s="1">
        <v>1.476395008E9</v>
      </c>
      <c r="I258" s="1" t="s">
        <v>752</v>
      </c>
      <c r="J258" s="6" t="s">
        <v>73</v>
      </c>
      <c r="K258" s="7">
        <v>1.94902118582085E-5</v>
      </c>
      <c r="P258" s="1" t="s">
        <v>753</v>
      </c>
      <c r="Q258" s="6" t="s">
        <v>73</v>
      </c>
      <c r="R258" s="1">
        <v>59073.352097202</v>
      </c>
    </row>
    <row r="259">
      <c r="B259" s="1" t="s">
        <v>754</v>
      </c>
      <c r="C259" s="6" t="s">
        <v>73</v>
      </c>
      <c r="D259" s="1">
        <v>1.610612736E9</v>
      </c>
      <c r="I259" s="1" t="s">
        <v>755</v>
      </c>
      <c r="J259" s="6" t="s">
        <v>73</v>
      </c>
      <c r="K259" s="7">
        <v>-2.2080608601871E-5</v>
      </c>
      <c r="P259" s="1" t="s">
        <v>756</v>
      </c>
      <c r="Q259" s="6" t="s">
        <v>73</v>
      </c>
      <c r="R259" s="1">
        <v>59073.352097202</v>
      </c>
    </row>
    <row r="260">
      <c r="B260" s="1" t="s">
        <v>757</v>
      </c>
      <c r="C260" s="6" t="s">
        <v>73</v>
      </c>
      <c r="D260" s="1">
        <v>1.744830464E9</v>
      </c>
      <c r="I260" s="1" t="s">
        <v>758</v>
      </c>
      <c r="J260" s="6" t="s">
        <v>73</v>
      </c>
      <c r="K260" s="7">
        <v>2.33359490169338E-5</v>
      </c>
      <c r="P260" s="1" t="s">
        <v>759</v>
      </c>
      <c r="Q260" s="6" t="s">
        <v>73</v>
      </c>
      <c r="R260" s="1">
        <v>59073.352097202</v>
      </c>
    </row>
    <row r="261">
      <c r="B261" s="1" t="s">
        <v>760</v>
      </c>
      <c r="C261" s="6" t="s">
        <v>73</v>
      </c>
      <c r="D261" s="1">
        <v>1.879048192E9</v>
      </c>
      <c r="I261" s="1" t="s">
        <v>761</v>
      </c>
      <c r="J261" s="6" t="s">
        <v>73</v>
      </c>
      <c r="K261" s="7">
        <v>-2.36609356932815E-5</v>
      </c>
      <c r="P261" s="1" t="s">
        <v>762</v>
      </c>
      <c r="Q261" s="6" t="s">
        <v>73</v>
      </c>
      <c r="R261" s="1">
        <v>59073.352097202</v>
      </c>
    </row>
    <row r="262">
      <c r="B262" s="1" t="s">
        <v>763</v>
      </c>
      <c r="C262" s="6" t="s">
        <v>73</v>
      </c>
      <c r="D262" s="1">
        <v>2.01326592E9</v>
      </c>
      <c r="I262" s="1" t="s">
        <v>764</v>
      </c>
      <c r="J262" s="6" t="s">
        <v>73</v>
      </c>
      <c r="K262" s="7">
        <v>8.66412474676004E-6</v>
      </c>
      <c r="P262" s="1" t="s">
        <v>765</v>
      </c>
      <c r="Q262" s="6" t="s">
        <v>73</v>
      </c>
      <c r="R262" s="1">
        <v>59073.352097202</v>
      </c>
    </row>
    <row r="263">
      <c r="B263" s="1" t="s">
        <v>766</v>
      </c>
      <c r="C263" s="6" t="s">
        <v>73</v>
      </c>
      <c r="D263" s="1">
        <v>2.147483648E9</v>
      </c>
      <c r="I263" s="1" t="s">
        <v>767</v>
      </c>
      <c r="J263" s="6" t="s">
        <v>73</v>
      </c>
      <c r="K263" s="7">
        <v>1.75617151021434E-5</v>
      </c>
      <c r="P263" s="1" t="s">
        <v>768</v>
      </c>
      <c r="Q263" s="6" t="s">
        <v>73</v>
      </c>
      <c r="R263" s="1">
        <v>59073.352097202</v>
      </c>
    </row>
    <row r="264">
      <c r="B264" s="1" t="s">
        <v>769</v>
      </c>
      <c r="C264" s="6" t="s">
        <v>73</v>
      </c>
      <c r="D264" s="1">
        <v>2.415919104E9</v>
      </c>
      <c r="I264" s="1" t="s">
        <v>770</v>
      </c>
      <c r="J264" s="6" t="s">
        <v>73</v>
      </c>
      <c r="K264" s="1">
        <v>0.0</v>
      </c>
      <c r="P264" s="1" t="s">
        <v>771</v>
      </c>
      <c r="Q264" s="6" t="s">
        <v>73</v>
      </c>
      <c r="R264" s="1">
        <v>32768.0</v>
      </c>
    </row>
    <row r="265">
      <c r="B265" s="1" t="s">
        <v>772</v>
      </c>
      <c r="C265" s="6" t="s">
        <v>73</v>
      </c>
      <c r="D265" s="1">
        <v>2.68435456E9</v>
      </c>
      <c r="I265" s="1" t="s">
        <v>773</v>
      </c>
      <c r="J265" s="6" t="s">
        <v>73</v>
      </c>
      <c r="K265" s="1">
        <v>0.0</v>
      </c>
      <c r="P265" s="1" t="s">
        <v>774</v>
      </c>
      <c r="Q265" s="6" t="s">
        <v>73</v>
      </c>
      <c r="R265" s="1">
        <v>32768.0</v>
      </c>
    </row>
    <row r="266">
      <c r="B266" s="1" t="s">
        <v>775</v>
      </c>
      <c r="C266" s="6" t="s">
        <v>73</v>
      </c>
      <c r="D266" s="1">
        <v>2.952790016E9</v>
      </c>
      <c r="I266" s="1" t="s">
        <v>776</v>
      </c>
      <c r="J266" s="6" t="s">
        <v>73</v>
      </c>
      <c r="K266" s="1">
        <v>0.0</v>
      </c>
      <c r="P266" s="1" t="s">
        <v>777</v>
      </c>
      <c r="Q266" s="6" t="s">
        <v>73</v>
      </c>
      <c r="R266" s="1">
        <v>32768.0</v>
      </c>
    </row>
    <row r="267">
      <c r="B267" s="1" t="s">
        <v>778</v>
      </c>
      <c r="C267" s="6" t="s">
        <v>73</v>
      </c>
      <c r="D267" s="1">
        <v>3.221225472E9</v>
      </c>
      <c r="I267" s="1" t="s">
        <v>779</v>
      </c>
      <c r="J267" s="6" t="s">
        <v>73</v>
      </c>
      <c r="K267" s="1">
        <v>0.0</v>
      </c>
      <c r="P267" s="1" t="s">
        <v>780</v>
      </c>
      <c r="Q267" s="6" t="s">
        <v>73</v>
      </c>
      <c r="R267" s="1">
        <v>32768.0</v>
      </c>
    </row>
    <row r="268">
      <c r="B268" s="1" t="s">
        <v>781</v>
      </c>
      <c r="C268" s="6" t="s">
        <v>73</v>
      </c>
      <c r="D268" s="1">
        <v>3.489660928E9</v>
      </c>
      <c r="I268" s="1" t="s">
        <v>782</v>
      </c>
      <c r="J268" s="6" t="s">
        <v>73</v>
      </c>
      <c r="K268" s="1">
        <v>0.0</v>
      </c>
      <c r="P268" s="1" t="s">
        <v>783</v>
      </c>
      <c r="Q268" s="6" t="s">
        <v>73</v>
      </c>
      <c r="R268" s="1">
        <v>32768.0</v>
      </c>
    </row>
    <row r="269">
      <c r="B269" s="1" t="s">
        <v>784</v>
      </c>
      <c r="C269" s="6" t="s">
        <v>73</v>
      </c>
      <c r="D269" s="1">
        <v>3.758096384E9</v>
      </c>
      <c r="I269" s="1" t="s">
        <v>785</v>
      </c>
      <c r="J269" s="6" t="s">
        <v>73</v>
      </c>
      <c r="K269" s="1">
        <v>0.0</v>
      </c>
      <c r="P269" s="1" t="s">
        <v>786</v>
      </c>
      <c r="Q269" s="6" t="s">
        <v>73</v>
      </c>
      <c r="R269" s="1">
        <v>32768.0</v>
      </c>
    </row>
    <row r="270">
      <c r="B270" s="1" t="s">
        <v>787</v>
      </c>
      <c r="C270" s="6" t="s">
        <v>73</v>
      </c>
      <c r="D270" s="1">
        <v>4.02653184E9</v>
      </c>
      <c r="I270" s="1" t="s">
        <v>788</v>
      </c>
      <c r="J270" s="6" t="s">
        <v>73</v>
      </c>
      <c r="K270" s="1">
        <v>0.0</v>
      </c>
      <c r="P270" s="1" t="s">
        <v>789</v>
      </c>
      <c r="Q270" s="6" t="s">
        <v>73</v>
      </c>
      <c r="R270" s="1">
        <v>32768.0</v>
      </c>
    </row>
    <row r="271">
      <c r="B271" s="1" t="s">
        <v>790</v>
      </c>
      <c r="C271" s="6" t="s">
        <v>73</v>
      </c>
      <c r="D271" s="1">
        <v>4.294967296E9</v>
      </c>
      <c r="I271" s="1" t="s">
        <v>791</v>
      </c>
      <c r="J271" s="6" t="s">
        <v>73</v>
      </c>
      <c r="K271" s="1">
        <v>0.0</v>
      </c>
      <c r="P271" s="1" t="s">
        <v>792</v>
      </c>
      <c r="Q271" s="6" t="s">
        <v>73</v>
      </c>
      <c r="R271" s="1">
        <v>32768.0</v>
      </c>
    </row>
    <row r="272">
      <c r="B272" s="1" t="s">
        <v>793</v>
      </c>
      <c r="C272" s="6" t="s">
        <v>73</v>
      </c>
      <c r="D272" s="1">
        <v>4.831838208E9</v>
      </c>
      <c r="I272" s="1" t="s">
        <v>794</v>
      </c>
      <c r="J272" s="6" t="s">
        <v>73</v>
      </c>
      <c r="K272" s="1">
        <v>0.0</v>
      </c>
      <c r="P272" s="1" t="s">
        <v>795</v>
      </c>
      <c r="Q272" s="6" t="s">
        <v>73</v>
      </c>
      <c r="R272" s="1">
        <v>0.0</v>
      </c>
    </row>
    <row r="273">
      <c r="B273" s="1" t="s">
        <v>796</v>
      </c>
      <c r="C273" s="6" t="s">
        <v>73</v>
      </c>
      <c r="D273" s="1">
        <v>5.36870912E9</v>
      </c>
      <c r="I273" s="1" t="s">
        <v>797</v>
      </c>
      <c r="J273" s="6" t="s">
        <v>73</v>
      </c>
      <c r="K273" s="1">
        <v>0.0</v>
      </c>
      <c r="P273" s="1" t="s">
        <v>798</v>
      </c>
      <c r="Q273" s="6" t="s">
        <v>73</v>
      </c>
      <c r="R273" s="1">
        <v>0.0</v>
      </c>
    </row>
    <row r="274">
      <c r="B274" s="1" t="s">
        <v>799</v>
      </c>
      <c r="C274" s="6" t="s">
        <v>73</v>
      </c>
      <c r="D274" s="1">
        <v>5.905580032E9</v>
      </c>
      <c r="I274" s="1" t="s">
        <v>800</v>
      </c>
      <c r="J274" s="6" t="s">
        <v>73</v>
      </c>
      <c r="K274" s="1">
        <v>0.0</v>
      </c>
      <c r="P274" s="1" t="s">
        <v>801</v>
      </c>
      <c r="Q274" s="6" t="s">
        <v>73</v>
      </c>
      <c r="R274" s="1">
        <v>0.0</v>
      </c>
    </row>
    <row r="275">
      <c r="B275" s="1" t="s">
        <v>802</v>
      </c>
      <c r="C275" s="6" t="s">
        <v>73</v>
      </c>
      <c r="D275" s="1">
        <v>6.442450944E9</v>
      </c>
      <c r="I275" s="1" t="s">
        <v>803</v>
      </c>
      <c r="J275" s="6" t="s">
        <v>73</v>
      </c>
      <c r="K275" s="1">
        <v>0.0</v>
      </c>
      <c r="P275" s="1" t="s">
        <v>804</v>
      </c>
      <c r="Q275" s="6" t="s">
        <v>73</v>
      </c>
      <c r="R275" s="1">
        <v>0.0</v>
      </c>
    </row>
    <row r="276">
      <c r="B276" s="1" t="s">
        <v>805</v>
      </c>
      <c r="C276" s="6" t="s">
        <v>73</v>
      </c>
      <c r="D276" s="1">
        <v>6.979321856E9</v>
      </c>
      <c r="I276" s="1" t="s">
        <v>806</v>
      </c>
      <c r="J276" s="6" t="s">
        <v>73</v>
      </c>
      <c r="K276" s="1">
        <v>0.0</v>
      </c>
      <c r="P276" s="1" t="s">
        <v>807</v>
      </c>
      <c r="Q276" s="6" t="s">
        <v>73</v>
      </c>
      <c r="R276" s="1">
        <v>0.0</v>
      </c>
    </row>
    <row r="277">
      <c r="B277" s="1" t="s">
        <v>808</v>
      </c>
      <c r="C277" s="6" t="s">
        <v>73</v>
      </c>
      <c r="D277" s="1">
        <v>7.516192768E9</v>
      </c>
      <c r="I277" s="1" t="s">
        <v>809</v>
      </c>
      <c r="J277" s="6" t="s">
        <v>73</v>
      </c>
      <c r="K277" s="1">
        <v>0.0</v>
      </c>
      <c r="P277" s="1" t="s">
        <v>810</v>
      </c>
      <c r="Q277" s="6" t="s">
        <v>73</v>
      </c>
      <c r="R277" s="1">
        <v>0.0</v>
      </c>
    </row>
    <row r="278">
      <c r="B278" s="1" t="s">
        <v>811</v>
      </c>
      <c r="C278" s="6" t="s">
        <v>73</v>
      </c>
      <c r="D278" s="1">
        <v>8.05306368E9</v>
      </c>
      <c r="I278" s="1" t="s">
        <v>812</v>
      </c>
      <c r="J278" s="6" t="s">
        <v>73</v>
      </c>
      <c r="K278" s="1">
        <v>0.0</v>
      </c>
      <c r="P278" s="1" t="s">
        <v>813</v>
      </c>
      <c r="Q278" s="6" t="s">
        <v>73</v>
      </c>
      <c r="R278" s="1">
        <v>0.0</v>
      </c>
    </row>
    <row r="279">
      <c r="B279" s="1" t="s">
        <v>814</v>
      </c>
      <c r="C279" s="6" t="s">
        <v>73</v>
      </c>
      <c r="D279" s="1">
        <v>8.589934592E9</v>
      </c>
      <c r="I279" s="1" t="s">
        <v>815</v>
      </c>
      <c r="J279" s="6" t="s">
        <v>73</v>
      </c>
      <c r="K279" s="1">
        <v>0.0</v>
      </c>
      <c r="P279" s="1" t="s">
        <v>816</v>
      </c>
      <c r="Q279" s="6" t="s">
        <v>73</v>
      </c>
      <c r="R279" s="1">
        <v>0.0</v>
      </c>
    </row>
    <row r="280">
      <c r="B280" s="1" t="s">
        <v>817</v>
      </c>
      <c r="C280" s="6" t="s">
        <v>73</v>
      </c>
      <c r="D280" s="1">
        <v>9.663676416E9</v>
      </c>
      <c r="I280" s="1" t="s">
        <v>818</v>
      </c>
      <c r="J280" s="6" t="s">
        <v>73</v>
      </c>
      <c r="K280" s="1">
        <v>0.0</v>
      </c>
      <c r="P280" s="1" t="s">
        <v>819</v>
      </c>
      <c r="Q280" s="6" t="s">
        <v>73</v>
      </c>
      <c r="R280" s="1">
        <v>0.0</v>
      </c>
    </row>
    <row r="281">
      <c r="B281" s="1" t="s">
        <v>820</v>
      </c>
      <c r="C281" s="6" t="s">
        <v>73</v>
      </c>
      <c r="D281" s="1">
        <v>1.073741824E10</v>
      </c>
      <c r="I281" s="1" t="s">
        <v>821</v>
      </c>
      <c r="J281" s="6" t="s">
        <v>73</v>
      </c>
      <c r="K281" s="1">
        <v>0.0</v>
      </c>
      <c r="P281" s="1" t="s">
        <v>822</v>
      </c>
      <c r="Q281" s="6" t="s">
        <v>73</v>
      </c>
      <c r="R281" s="1">
        <v>0.0</v>
      </c>
    </row>
    <row r="282">
      <c r="B282" s="1" t="s">
        <v>823</v>
      </c>
      <c r="C282" s="6" t="s">
        <v>73</v>
      </c>
      <c r="D282" s="1">
        <v>1.1811160064E10</v>
      </c>
      <c r="I282" s="1" t="s">
        <v>824</v>
      </c>
      <c r="J282" s="6" t="s">
        <v>73</v>
      </c>
      <c r="K282" s="1">
        <v>0.0</v>
      </c>
      <c r="P282" s="1" t="s">
        <v>825</v>
      </c>
      <c r="Q282" s="6" t="s">
        <v>73</v>
      </c>
      <c r="R282" s="1">
        <v>0.0</v>
      </c>
    </row>
    <row r="283">
      <c r="B283" s="1" t="s">
        <v>826</v>
      </c>
      <c r="C283" s="6" t="s">
        <v>73</v>
      </c>
      <c r="D283" s="1">
        <v>1.2884901888E10</v>
      </c>
      <c r="I283" s="1" t="s">
        <v>827</v>
      </c>
      <c r="J283" s="6" t="s">
        <v>73</v>
      </c>
      <c r="K283" s="1">
        <v>0.0</v>
      </c>
      <c r="P283" s="1" t="s">
        <v>828</v>
      </c>
      <c r="Q283" s="6" t="s">
        <v>73</v>
      </c>
      <c r="R283" s="1">
        <v>0.0</v>
      </c>
    </row>
    <row r="284">
      <c r="B284" s="1" t="s">
        <v>829</v>
      </c>
      <c r="C284" s="6" t="s">
        <v>73</v>
      </c>
      <c r="D284" s="1">
        <v>1.3958643712E10</v>
      </c>
      <c r="I284" s="1" t="s">
        <v>830</v>
      </c>
      <c r="J284" s="6" t="s">
        <v>73</v>
      </c>
      <c r="K284" s="1">
        <v>0.0</v>
      </c>
      <c r="P284" s="1" t="s">
        <v>831</v>
      </c>
      <c r="Q284" s="6" t="s">
        <v>73</v>
      </c>
      <c r="R284" s="1">
        <v>0.0</v>
      </c>
    </row>
    <row r="285">
      <c r="B285" s="1" t="s">
        <v>832</v>
      </c>
      <c r="C285" s="6" t="s">
        <v>73</v>
      </c>
      <c r="D285" s="1">
        <v>1.5032385536E10</v>
      </c>
      <c r="I285" s="1" t="s">
        <v>833</v>
      </c>
      <c r="J285" s="6" t="s">
        <v>73</v>
      </c>
      <c r="K285" s="1">
        <v>0.0</v>
      </c>
      <c r="P285" s="1" t="s">
        <v>834</v>
      </c>
      <c r="Q285" s="6" t="s">
        <v>73</v>
      </c>
      <c r="R285" s="1">
        <v>0.0</v>
      </c>
    </row>
    <row r="286">
      <c r="B286" s="1" t="s">
        <v>835</v>
      </c>
      <c r="C286" s="6" t="s">
        <v>73</v>
      </c>
      <c r="D286" s="1">
        <v>1.610612736E10</v>
      </c>
      <c r="I286" s="1" t="s">
        <v>836</v>
      </c>
      <c r="J286" s="6" t="s">
        <v>73</v>
      </c>
      <c r="K286" s="1">
        <v>0.0</v>
      </c>
      <c r="P286" s="1" t="s">
        <v>837</v>
      </c>
      <c r="Q286" s="6" t="s">
        <v>73</v>
      </c>
      <c r="R286" s="1">
        <v>0.0</v>
      </c>
    </row>
    <row r="287">
      <c r="B287" s="1" t="s">
        <v>838</v>
      </c>
      <c r="C287" s="6" t="s">
        <v>73</v>
      </c>
      <c r="D287" s="1">
        <v>1.7179869184E10</v>
      </c>
      <c r="I287" s="1" t="s">
        <v>839</v>
      </c>
      <c r="J287" s="6" t="s">
        <v>73</v>
      </c>
      <c r="K287" s="1">
        <v>0.0</v>
      </c>
      <c r="P287" s="1" t="s">
        <v>840</v>
      </c>
      <c r="Q287" s="6" t="s">
        <v>73</v>
      </c>
      <c r="R287" s="1">
        <v>0.0</v>
      </c>
    </row>
    <row r="288">
      <c r="B288" s="1" t="s">
        <v>841</v>
      </c>
      <c r="C288" s="6" t="s">
        <v>73</v>
      </c>
      <c r="D288" s="1">
        <v>1.9327352832E10</v>
      </c>
      <c r="I288" s="1" t="s">
        <v>842</v>
      </c>
      <c r="J288" s="6" t="s">
        <v>73</v>
      </c>
      <c r="K288" s="1">
        <v>0.0</v>
      </c>
      <c r="P288" s="1" t="s">
        <v>843</v>
      </c>
      <c r="Q288" s="6" t="s">
        <v>73</v>
      </c>
      <c r="R288" s="1">
        <v>0.0</v>
      </c>
    </row>
    <row r="289">
      <c r="B289" s="1" t="s">
        <v>844</v>
      </c>
      <c r="C289" s="6" t="s">
        <v>73</v>
      </c>
      <c r="D289" s="1">
        <v>2.147483648E10</v>
      </c>
      <c r="I289" s="1" t="s">
        <v>845</v>
      </c>
      <c r="J289" s="6" t="s">
        <v>73</v>
      </c>
      <c r="K289" s="1">
        <v>0.0</v>
      </c>
      <c r="P289" s="1" t="s">
        <v>846</v>
      </c>
      <c r="Q289" s="6" t="s">
        <v>73</v>
      </c>
      <c r="R289" s="1">
        <v>0.0</v>
      </c>
    </row>
    <row r="290">
      <c r="B290" s="1" t="s">
        <v>847</v>
      </c>
      <c r="C290" s="6" t="s">
        <v>73</v>
      </c>
      <c r="D290" s="1">
        <v>2.3622320128E10</v>
      </c>
      <c r="I290" s="1" t="s">
        <v>848</v>
      </c>
      <c r="J290" s="6" t="s">
        <v>73</v>
      </c>
      <c r="K290" s="1">
        <v>0.0</v>
      </c>
      <c r="P290" s="1" t="s">
        <v>849</v>
      </c>
      <c r="Q290" s="6" t="s">
        <v>73</v>
      </c>
      <c r="R290" s="1">
        <v>0.0</v>
      </c>
    </row>
    <row r="291">
      <c r="B291" s="1" t="s">
        <v>850</v>
      </c>
      <c r="C291" s="6" t="s">
        <v>73</v>
      </c>
      <c r="D291" s="1">
        <v>2.5769803776E10</v>
      </c>
      <c r="I291" s="1" t="s">
        <v>851</v>
      </c>
      <c r="J291" s="6" t="s">
        <v>73</v>
      </c>
      <c r="K291" s="1">
        <v>0.0</v>
      </c>
      <c r="P291" s="1" t="s">
        <v>852</v>
      </c>
      <c r="Q291" s="6" t="s">
        <v>73</v>
      </c>
      <c r="R291" s="1">
        <v>0.0</v>
      </c>
    </row>
    <row r="292">
      <c r="B292" s="1" t="s">
        <v>853</v>
      </c>
      <c r="C292" s="6" t="s">
        <v>73</v>
      </c>
      <c r="D292" s="1">
        <v>2.7917287424E10</v>
      </c>
      <c r="I292" s="1" t="s">
        <v>854</v>
      </c>
      <c r="J292" s="6" t="s">
        <v>73</v>
      </c>
      <c r="K292" s="1">
        <v>0.0</v>
      </c>
      <c r="P292" s="1" t="s">
        <v>855</v>
      </c>
      <c r="Q292" s="6" t="s">
        <v>73</v>
      </c>
      <c r="R292" s="1">
        <v>0.0</v>
      </c>
    </row>
    <row r="293">
      <c r="B293" s="1" t="s">
        <v>856</v>
      </c>
      <c r="C293" s="6" t="s">
        <v>73</v>
      </c>
      <c r="D293" s="1">
        <v>3.0064771072E10</v>
      </c>
      <c r="I293" s="1" t="s">
        <v>857</v>
      </c>
      <c r="J293" s="6" t="s">
        <v>73</v>
      </c>
      <c r="K293" s="1">
        <v>0.0</v>
      </c>
      <c r="P293" s="1" t="s">
        <v>858</v>
      </c>
      <c r="Q293" s="6" t="s">
        <v>73</v>
      </c>
      <c r="R293" s="1">
        <v>0.0</v>
      </c>
    </row>
    <row r="294">
      <c r="B294" s="1" t="s">
        <v>859</v>
      </c>
      <c r="C294" s="6" t="s">
        <v>73</v>
      </c>
      <c r="D294" s="1">
        <v>3.221225472E10</v>
      </c>
      <c r="I294" s="1" t="s">
        <v>860</v>
      </c>
      <c r="J294" s="6" t="s">
        <v>73</v>
      </c>
      <c r="K294" s="1">
        <v>0.0</v>
      </c>
      <c r="P294" s="1" t="s">
        <v>861</v>
      </c>
      <c r="Q294" s="6" t="s">
        <v>73</v>
      </c>
      <c r="R294" s="1">
        <v>0.0</v>
      </c>
    </row>
    <row r="295">
      <c r="B295" s="1" t="s">
        <v>862</v>
      </c>
      <c r="C295" s="6" t="s">
        <v>73</v>
      </c>
      <c r="D295" s="1">
        <v>3.4359738368E10</v>
      </c>
      <c r="I295" s="1" t="s">
        <v>863</v>
      </c>
      <c r="J295" s="6" t="s">
        <v>73</v>
      </c>
      <c r="K295" s="1">
        <v>0.0</v>
      </c>
      <c r="P295" s="1" t="s">
        <v>864</v>
      </c>
      <c r="Q295" s="6" t="s">
        <v>73</v>
      </c>
      <c r="R295" s="1">
        <v>0.0</v>
      </c>
    </row>
    <row r="296">
      <c r="B296" s="1" t="s">
        <v>865</v>
      </c>
      <c r="C296" s="6" t="s">
        <v>73</v>
      </c>
      <c r="D296" s="1">
        <v>3.8654705664E10</v>
      </c>
      <c r="I296" s="1" t="s">
        <v>866</v>
      </c>
      <c r="J296" s="6" t="s">
        <v>73</v>
      </c>
      <c r="K296" s="1">
        <v>0.0</v>
      </c>
      <c r="P296" s="1" t="s">
        <v>867</v>
      </c>
      <c r="Q296" s="6" t="s">
        <v>73</v>
      </c>
      <c r="R296" s="1">
        <v>0.0</v>
      </c>
    </row>
    <row r="297">
      <c r="B297" s="1" t="s">
        <v>868</v>
      </c>
      <c r="C297" s="6" t="s">
        <v>73</v>
      </c>
      <c r="D297" s="1">
        <v>4.294967296E10</v>
      </c>
      <c r="I297" s="1" t="s">
        <v>869</v>
      </c>
      <c r="J297" s="6" t="s">
        <v>73</v>
      </c>
      <c r="K297" s="1">
        <v>0.0</v>
      </c>
      <c r="P297" s="1" t="s">
        <v>870</v>
      </c>
      <c r="Q297" s="6" t="s">
        <v>73</v>
      </c>
      <c r="R297" s="1">
        <v>0.0</v>
      </c>
    </row>
    <row r="298">
      <c r="B298" s="1" t="s">
        <v>871</v>
      </c>
      <c r="C298" s="6" t="s">
        <v>73</v>
      </c>
      <c r="D298" s="1">
        <v>4.7244640256E10</v>
      </c>
      <c r="I298" s="1" t="s">
        <v>872</v>
      </c>
      <c r="J298" s="6" t="s">
        <v>73</v>
      </c>
      <c r="K298" s="1">
        <v>0.0</v>
      </c>
      <c r="P298" s="1" t="s">
        <v>873</v>
      </c>
      <c r="Q298" s="6" t="s">
        <v>73</v>
      </c>
      <c r="R298" s="1">
        <v>0.0</v>
      </c>
    </row>
    <row r="299">
      <c r="B299" s="1" t="s">
        <v>874</v>
      </c>
      <c r="C299" s="6" t="s">
        <v>73</v>
      </c>
      <c r="D299" s="1">
        <v>5.1539607552E10</v>
      </c>
      <c r="I299" s="1" t="s">
        <v>875</v>
      </c>
      <c r="J299" s="6" t="s">
        <v>73</v>
      </c>
      <c r="K299" s="1">
        <v>0.0</v>
      </c>
      <c r="P299" s="1" t="s">
        <v>876</v>
      </c>
      <c r="Q299" s="6" t="s">
        <v>73</v>
      </c>
      <c r="R299" s="1">
        <v>0.0</v>
      </c>
    </row>
    <row r="300">
      <c r="B300" s="1" t="s">
        <v>877</v>
      </c>
      <c r="C300" s="6" t="s">
        <v>73</v>
      </c>
      <c r="D300" s="1">
        <v>5.5834574848E10</v>
      </c>
      <c r="I300" s="1" t="s">
        <v>878</v>
      </c>
      <c r="J300" s="6" t="s">
        <v>73</v>
      </c>
      <c r="K300" s="1">
        <v>0.0</v>
      </c>
      <c r="P300" s="1" t="s">
        <v>879</v>
      </c>
      <c r="Q300" s="6" t="s">
        <v>73</v>
      </c>
      <c r="R300" s="1">
        <v>0.0</v>
      </c>
    </row>
    <row r="301">
      <c r="B301" s="1" t="s">
        <v>880</v>
      </c>
      <c r="C301" s="6" t="s">
        <v>73</v>
      </c>
      <c r="D301" s="1">
        <v>6.0129542144E10</v>
      </c>
      <c r="I301" s="1" t="s">
        <v>881</v>
      </c>
      <c r="J301" s="6" t="s">
        <v>73</v>
      </c>
      <c r="K301" s="1">
        <v>0.0</v>
      </c>
      <c r="P301" s="1" t="s">
        <v>882</v>
      </c>
      <c r="Q301" s="6" t="s">
        <v>73</v>
      </c>
      <c r="R301" s="1">
        <v>0.0</v>
      </c>
    </row>
    <row r="302">
      <c r="B302" s="1" t="s">
        <v>883</v>
      </c>
      <c r="C302" s="6" t="s">
        <v>73</v>
      </c>
      <c r="D302" s="1">
        <v>6.442450944E10</v>
      </c>
      <c r="I302" s="1" t="s">
        <v>884</v>
      </c>
      <c r="J302" s="6" t="s">
        <v>73</v>
      </c>
      <c r="K302" s="1">
        <v>0.0</v>
      </c>
      <c r="P302" s="1" t="s">
        <v>885</v>
      </c>
      <c r="Q302" s="6" t="s">
        <v>73</v>
      </c>
      <c r="R302" s="1">
        <v>0.0</v>
      </c>
    </row>
    <row r="303">
      <c r="B303" s="1" t="s">
        <v>886</v>
      </c>
      <c r="C303" s="6" t="s">
        <v>73</v>
      </c>
      <c r="D303" s="1">
        <v>6.8719476736E10</v>
      </c>
      <c r="I303" s="1" t="s">
        <v>887</v>
      </c>
      <c r="J303" s="6" t="s">
        <v>73</v>
      </c>
      <c r="K303" s="1">
        <v>0.0</v>
      </c>
      <c r="P303" s="1" t="s">
        <v>888</v>
      </c>
      <c r="Q303" s="6" t="s">
        <v>73</v>
      </c>
      <c r="R303" s="1">
        <v>0.0</v>
      </c>
    </row>
    <row r="304">
      <c r="B304" s="1" t="s">
        <v>889</v>
      </c>
      <c r="C304" s="6" t="s">
        <v>73</v>
      </c>
      <c r="D304" s="1">
        <v>7.7309411328E10</v>
      </c>
      <c r="I304" s="1" t="s">
        <v>890</v>
      </c>
      <c r="J304" s="6" t="s">
        <v>73</v>
      </c>
      <c r="K304" s="1">
        <v>0.0</v>
      </c>
      <c r="P304" s="1" t="s">
        <v>891</v>
      </c>
      <c r="Q304" s="6" t="s">
        <v>73</v>
      </c>
      <c r="R304" s="1">
        <v>0.0</v>
      </c>
    </row>
    <row r="305">
      <c r="B305" s="1" t="s">
        <v>892</v>
      </c>
      <c r="C305" s="6" t="s">
        <v>73</v>
      </c>
      <c r="D305" s="1">
        <v>8.589934592E10</v>
      </c>
      <c r="I305" s="1" t="s">
        <v>893</v>
      </c>
      <c r="J305" s="6" t="s">
        <v>73</v>
      </c>
      <c r="K305" s="1">
        <v>0.0</v>
      </c>
      <c r="P305" s="1" t="s">
        <v>894</v>
      </c>
      <c r="Q305" s="6" t="s">
        <v>73</v>
      </c>
      <c r="R305" s="1">
        <v>0.0</v>
      </c>
    </row>
    <row r="306">
      <c r="B306" s="1" t="s">
        <v>895</v>
      </c>
      <c r="C306" s="6" t="s">
        <v>73</v>
      </c>
      <c r="D306" s="1">
        <v>9.4489280512E10</v>
      </c>
      <c r="I306" s="1" t="s">
        <v>896</v>
      </c>
      <c r="J306" s="6" t="s">
        <v>73</v>
      </c>
      <c r="K306" s="1">
        <v>0.0</v>
      </c>
      <c r="P306" s="1" t="s">
        <v>897</v>
      </c>
      <c r="Q306" s="6" t="s">
        <v>73</v>
      </c>
      <c r="R306" s="1">
        <v>0.0</v>
      </c>
    </row>
    <row r="307">
      <c r="B307" s="1" t="s">
        <v>898</v>
      </c>
      <c r="C307" s="6" t="s">
        <v>73</v>
      </c>
      <c r="D307" s="1">
        <v>1.03079215104E11</v>
      </c>
      <c r="I307" s="1" t="s">
        <v>899</v>
      </c>
      <c r="J307" s="6" t="s">
        <v>73</v>
      </c>
      <c r="K307" s="1">
        <v>0.0</v>
      </c>
      <c r="P307" s="1" t="s">
        <v>900</v>
      </c>
      <c r="Q307" s="6" t="s">
        <v>73</v>
      </c>
      <c r="R307" s="1">
        <v>0.0</v>
      </c>
    </row>
    <row r="308">
      <c r="B308" s="1" t="s">
        <v>901</v>
      </c>
      <c r="C308" s="6" t="s">
        <v>73</v>
      </c>
      <c r="D308" s="1">
        <v>1.11669149696E11</v>
      </c>
      <c r="I308" s="1" t="s">
        <v>902</v>
      </c>
      <c r="J308" s="6" t="s">
        <v>73</v>
      </c>
      <c r="K308" s="1">
        <v>0.0</v>
      </c>
      <c r="P308" s="1" t="s">
        <v>903</v>
      </c>
      <c r="Q308" s="6" t="s">
        <v>73</v>
      </c>
      <c r="R308" s="1">
        <v>0.0</v>
      </c>
    </row>
    <row r="309">
      <c r="B309" s="1" t="s">
        <v>904</v>
      </c>
      <c r="C309" s="6" t="s">
        <v>73</v>
      </c>
      <c r="D309" s="1">
        <v>1.20259084288E11</v>
      </c>
      <c r="I309" s="1" t="s">
        <v>905</v>
      </c>
      <c r="J309" s="6" t="s">
        <v>73</v>
      </c>
      <c r="K309" s="1">
        <v>0.0</v>
      </c>
      <c r="P309" s="1" t="s">
        <v>906</v>
      </c>
      <c r="Q309" s="6" t="s">
        <v>73</v>
      </c>
      <c r="R309" s="1">
        <v>0.0</v>
      </c>
    </row>
    <row r="310">
      <c r="B310" s="1" t="s">
        <v>907</v>
      </c>
      <c r="C310" s="6" t="s">
        <v>73</v>
      </c>
      <c r="D310" s="1">
        <v>1.2884901888E11</v>
      </c>
      <c r="I310" s="1" t="s">
        <v>908</v>
      </c>
      <c r="J310" s="6" t="s">
        <v>73</v>
      </c>
      <c r="K310" s="1">
        <v>0.0</v>
      </c>
      <c r="P310" s="1" t="s">
        <v>909</v>
      </c>
      <c r="Q310" s="6" t="s">
        <v>73</v>
      </c>
      <c r="R310" s="1">
        <v>0.0</v>
      </c>
    </row>
    <row r="311">
      <c r="B311" s="1" t="s">
        <v>910</v>
      </c>
      <c r="C311" s="6" t="s">
        <v>73</v>
      </c>
      <c r="D311" s="1">
        <v>1.37438953472E11</v>
      </c>
      <c r="I311" s="1" t="s">
        <v>911</v>
      </c>
      <c r="J311" s="6" t="s">
        <v>73</v>
      </c>
      <c r="K311" s="1">
        <v>0.0</v>
      </c>
      <c r="P311" s="1" t="s">
        <v>912</v>
      </c>
      <c r="Q311" s="6" t="s">
        <v>73</v>
      </c>
      <c r="R311" s="1">
        <v>0.0</v>
      </c>
    </row>
    <row r="312">
      <c r="B312" s="1" t="s">
        <v>913</v>
      </c>
      <c r="C312" s="6" t="s">
        <v>73</v>
      </c>
      <c r="D312" s="1">
        <v>1.54618822656E11</v>
      </c>
      <c r="I312" s="1" t="s">
        <v>914</v>
      </c>
      <c r="J312" s="6" t="s">
        <v>73</v>
      </c>
      <c r="K312" s="1">
        <v>0.0</v>
      </c>
      <c r="P312" s="1" t="s">
        <v>915</v>
      </c>
      <c r="Q312" s="6" t="s">
        <v>73</v>
      </c>
      <c r="R312" s="1">
        <v>0.0</v>
      </c>
    </row>
    <row r="313">
      <c r="B313" s="1" t="s">
        <v>916</v>
      </c>
      <c r="C313" s="6" t="s">
        <v>73</v>
      </c>
      <c r="D313" s="1">
        <v>1.7179869184E11</v>
      </c>
      <c r="I313" s="1" t="s">
        <v>917</v>
      </c>
      <c r="J313" s="6" t="s">
        <v>73</v>
      </c>
      <c r="K313" s="1">
        <v>0.0</v>
      </c>
      <c r="P313" s="1" t="s">
        <v>918</v>
      </c>
      <c r="Q313" s="6" t="s">
        <v>73</v>
      </c>
      <c r="R313" s="1">
        <v>0.0</v>
      </c>
    </row>
    <row r="314">
      <c r="B314" s="1" t="s">
        <v>919</v>
      </c>
      <c r="C314" s="6" t="s">
        <v>73</v>
      </c>
      <c r="D314" s="1">
        <v>1.88978561024E11</v>
      </c>
      <c r="I314" s="1" t="s">
        <v>920</v>
      </c>
      <c r="J314" s="6" t="s">
        <v>73</v>
      </c>
      <c r="K314" s="1">
        <v>0.0</v>
      </c>
      <c r="P314" s="1" t="s">
        <v>921</v>
      </c>
      <c r="Q314" s="6" t="s">
        <v>73</v>
      </c>
      <c r="R314" s="1">
        <v>0.0</v>
      </c>
    </row>
    <row r="315">
      <c r="B315" s="1" t="s">
        <v>922</v>
      </c>
      <c r="C315" s="6" t="s">
        <v>73</v>
      </c>
      <c r="D315" s="1">
        <v>2.06158430208E11</v>
      </c>
      <c r="I315" s="1" t="s">
        <v>923</v>
      </c>
      <c r="J315" s="6" t="s">
        <v>73</v>
      </c>
      <c r="K315" s="1">
        <v>0.0</v>
      </c>
      <c r="P315" s="1" t="s">
        <v>924</v>
      </c>
      <c r="Q315" s="6" t="s">
        <v>73</v>
      </c>
      <c r="R315" s="1">
        <v>0.0</v>
      </c>
    </row>
    <row r="316">
      <c r="B316" s="1" t="s">
        <v>925</v>
      </c>
      <c r="C316" s="6" t="s">
        <v>73</v>
      </c>
      <c r="D316" s="1">
        <v>2.23338299392E11</v>
      </c>
      <c r="I316" s="1" t="s">
        <v>926</v>
      </c>
      <c r="J316" s="6" t="s">
        <v>73</v>
      </c>
      <c r="K316" s="1">
        <v>0.0</v>
      </c>
      <c r="P316" s="1" t="s">
        <v>927</v>
      </c>
      <c r="Q316" s="6" t="s">
        <v>73</v>
      </c>
      <c r="R316" s="1">
        <v>0.0</v>
      </c>
    </row>
    <row r="317">
      <c r="B317" s="1" t="s">
        <v>928</v>
      </c>
      <c r="C317" s="6" t="s">
        <v>73</v>
      </c>
      <c r="D317" s="1">
        <v>2.40518168576E11</v>
      </c>
      <c r="I317" s="1" t="s">
        <v>929</v>
      </c>
      <c r="J317" s="6" t="s">
        <v>73</v>
      </c>
      <c r="K317" s="1">
        <v>0.0</v>
      </c>
      <c r="P317" s="1" t="s">
        <v>930</v>
      </c>
      <c r="Q317" s="6" t="s">
        <v>73</v>
      </c>
      <c r="R317" s="1">
        <v>0.0</v>
      </c>
    </row>
    <row r="318">
      <c r="B318" s="1" t="s">
        <v>931</v>
      </c>
      <c r="C318" s="6" t="s">
        <v>73</v>
      </c>
      <c r="D318" s="1">
        <v>2.5769803776E11</v>
      </c>
      <c r="I318" s="1" t="s">
        <v>932</v>
      </c>
      <c r="J318" s="6" t="s">
        <v>73</v>
      </c>
      <c r="K318" s="1">
        <v>0.0</v>
      </c>
      <c r="P318" s="1" t="s">
        <v>933</v>
      </c>
      <c r="Q318" s="6" t="s">
        <v>73</v>
      </c>
      <c r="R318" s="1">
        <v>0.0</v>
      </c>
    </row>
    <row r="319">
      <c r="B319" s="1" t="s">
        <v>934</v>
      </c>
      <c r="C319" s="6" t="s">
        <v>73</v>
      </c>
      <c r="D319" s="1">
        <v>2.74877906944E11</v>
      </c>
      <c r="I319" s="1" t="s">
        <v>935</v>
      </c>
      <c r="J319" s="6" t="s">
        <v>73</v>
      </c>
      <c r="K319" s="1">
        <v>0.0</v>
      </c>
      <c r="P319" s="1" t="s">
        <v>936</v>
      </c>
      <c r="Q319" s="6" t="s">
        <v>73</v>
      </c>
      <c r="R319" s="1">
        <v>0.0</v>
      </c>
    </row>
    <row r="321">
      <c r="A321" s="6" t="s">
        <v>17</v>
      </c>
    </row>
    <row r="322">
      <c r="A322" s="1" t="s">
        <v>937</v>
      </c>
      <c r="B322" s="1" t="s">
        <v>938</v>
      </c>
      <c r="C322" s="1" t="s">
        <v>939</v>
      </c>
    </row>
    <row r="323">
      <c r="A323" s="1" t="s">
        <v>30</v>
      </c>
    </row>
    <row r="324">
      <c r="A324" s="1" t="s">
        <v>60</v>
      </c>
      <c r="B324" s="1" t="s">
        <v>27</v>
      </c>
      <c r="C324" s="1" t="s">
        <v>940</v>
      </c>
      <c r="M324" s="1" t="s">
        <v>38</v>
      </c>
      <c r="N324" s="6" t="s">
        <v>941</v>
      </c>
    </row>
    <row r="325">
      <c r="A325" s="1" t="s">
        <v>942</v>
      </c>
      <c r="B325" s="1" t="s">
        <v>943</v>
      </c>
      <c r="N325" s="1" t="s">
        <v>38</v>
      </c>
      <c r="O325" s="1" t="s">
        <v>944</v>
      </c>
    </row>
    <row r="326">
      <c r="A326" s="1" t="s">
        <v>68</v>
      </c>
      <c r="B326" s="1" t="s">
        <v>55</v>
      </c>
      <c r="C326" s="1" t="s">
        <v>56</v>
      </c>
      <c r="M326" s="1" t="s">
        <v>38</v>
      </c>
      <c r="N326" s="1">
        <v>0.0</v>
      </c>
    </row>
    <row r="327">
      <c r="A327" s="1" t="s">
        <v>945</v>
      </c>
      <c r="B327" s="1" t="s">
        <v>946</v>
      </c>
      <c r="C327" s="1" t="s">
        <v>947</v>
      </c>
      <c r="F327" s="1" t="s">
        <v>38</v>
      </c>
      <c r="G327" s="1">
        <v>0.0</v>
      </c>
    </row>
    <row r="328">
      <c r="A328" s="1" t="s">
        <v>64</v>
      </c>
      <c r="B328" s="1" t="s">
        <v>948</v>
      </c>
      <c r="C328" s="1" t="s">
        <v>949</v>
      </c>
      <c r="D328" s="7">
        <v>1.0E-6</v>
      </c>
      <c r="E328" s="1" t="s">
        <v>950</v>
      </c>
      <c r="K328" s="1" t="s">
        <v>38</v>
      </c>
      <c r="L328" s="1">
        <v>0.0</v>
      </c>
    </row>
    <row r="329">
      <c r="A329" s="1" t="s">
        <v>951</v>
      </c>
      <c r="B329" s="1" t="s">
        <v>44</v>
      </c>
      <c r="K329" s="1" t="s">
        <v>38</v>
      </c>
      <c r="L329" s="1">
        <v>0.0</v>
      </c>
    </row>
    <row r="330">
      <c r="A330" s="1" t="s">
        <v>952</v>
      </c>
      <c r="B330" s="1" t="s">
        <v>44</v>
      </c>
      <c r="P330" s="1" t="s">
        <v>38</v>
      </c>
      <c r="Q330" s="1">
        <v>0.0</v>
      </c>
    </row>
    <row r="332">
      <c r="A332" s="6" t="s">
        <v>17</v>
      </c>
    </row>
    <row r="333">
      <c r="A333" s="1" t="s">
        <v>953</v>
      </c>
      <c r="B333" s="1" t="s">
        <v>939</v>
      </c>
    </row>
    <row r="334">
      <c r="A334" s="1" t="s">
        <v>30</v>
      </c>
    </row>
    <row r="335">
      <c r="A335" s="1" t="s">
        <v>954</v>
      </c>
      <c r="B335" s="1" t="s">
        <v>955</v>
      </c>
      <c r="C335" s="1" t="s">
        <v>956</v>
      </c>
      <c r="D335" s="1" t="s">
        <v>949</v>
      </c>
      <c r="E335" s="7">
        <v>1.0E-6</v>
      </c>
      <c r="F335" s="1" t="s">
        <v>950</v>
      </c>
      <c r="H335" s="1" t="s">
        <v>38</v>
      </c>
      <c r="I335" s="1">
        <v>1.0</v>
      </c>
    </row>
    <row r="336">
      <c r="A336" s="1" t="s">
        <v>954</v>
      </c>
      <c r="B336" s="1" t="s">
        <v>955</v>
      </c>
      <c r="C336" s="1" t="s">
        <v>957</v>
      </c>
      <c r="D336" s="1" t="s">
        <v>949</v>
      </c>
      <c r="E336" s="7">
        <v>1.0E-6</v>
      </c>
      <c r="F336" s="1" t="s">
        <v>950</v>
      </c>
      <c r="J336" s="1" t="s">
        <v>38</v>
      </c>
      <c r="K336" s="1">
        <v>10.0</v>
      </c>
    </row>
    <row r="337">
      <c r="A337" s="1" t="s">
        <v>60</v>
      </c>
      <c r="B337" s="1" t="s">
        <v>27</v>
      </c>
      <c r="C337" s="1" t="s">
        <v>958</v>
      </c>
      <c r="D337" s="1" t="s">
        <v>959</v>
      </c>
      <c r="G337" s="1" t="s">
        <v>38</v>
      </c>
      <c r="H337" s="6" t="s">
        <v>960</v>
      </c>
    </row>
    <row r="339">
      <c r="A339" s="1" t="s">
        <v>961</v>
      </c>
      <c r="B339" s="1" t="s">
        <v>962</v>
      </c>
      <c r="L339" s="1" t="s">
        <v>38</v>
      </c>
      <c r="M339" s="1">
        <v>0.20508064</v>
      </c>
    </row>
    <row r="340">
      <c r="A340" s="1" t="s">
        <v>942</v>
      </c>
      <c r="B340" s="1" t="s">
        <v>963</v>
      </c>
      <c r="C340" s="1" t="s">
        <v>964</v>
      </c>
      <c r="D340" s="1" t="s">
        <v>61</v>
      </c>
      <c r="E340" s="1" t="s">
        <v>38</v>
      </c>
      <c r="F340" s="1">
        <v>12223.1187</v>
      </c>
    </row>
    <row r="341">
      <c r="A341" s="1" t="s">
        <v>965</v>
      </c>
      <c r="W341" s="1" t="s">
        <v>38</v>
      </c>
      <c r="X341" s="1">
        <v>0.0</v>
      </c>
    </row>
    <row r="342">
      <c r="A342" s="1" t="s">
        <v>966</v>
      </c>
      <c r="B342" s="1" t="s">
        <v>27</v>
      </c>
      <c r="C342" s="1" t="s">
        <v>967</v>
      </c>
      <c r="D342" s="1" t="s">
        <v>968</v>
      </c>
      <c r="M342" s="1" t="s">
        <v>38</v>
      </c>
      <c r="N342" s="1">
        <v>0.0</v>
      </c>
    </row>
    <row r="343">
      <c r="A343" s="1" t="s">
        <v>969</v>
      </c>
      <c r="B343" s="1" t="s">
        <v>27</v>
      </c>
      <c r="C343" s="1" t="s">
        <v>968</v>
      </c>
      <c r="P343" s="1" t="s">
        <v>38</v>
      </c>
      <c r="Q343" s="6" t="s">
        <v>970</v>
      </c>
    </row>
    <row r="344">
      <c r="A344" s="1" t="s">
        <v>60</v>
      </c>
      <c r="B344" s="1" t="s">
        <v>27</v>
      </c>
      <c r="C344" s="1" t="s">
        <v>971</v>
      </c>
      <c r="Q344" s="1" t="s">
        <v>38</v>
      </c>
      <c r="R344" s="6" t="s">
        <v>941</v>
      </c>
    </row>
    <row r="345">
      <c r="A345" s="1" t="s">
        <v>972</v>
      </c>
      <c r="B345" s="1" t="s">
        <v>973</v>
      </c>
      <c r="P345" s="1" t="s">
        <v>38</v>
      </c>
      <c r="Q345" s="1">
        <v>10.0</v>
      </c>
    </row>
    <row r="346">
      <c r="A346" s="1" t="s">
        <v>974</v>
      </c>
      <c r="B346" s="1" t="s">
        <v>975</v>
      </c>
      <c r="C346" s="1" t="s">
        <v>976</v>
      </c>
      <c r="Q346" s="1" t="s">
        <v>38</v>
      </c>
      <c r="R346" s="7">
        <v>0.00999999978</v>
      </c>
    </row>
    <row r="347">
      <c r="A347" s="1" t="s">
        <v>60</v>
      </c>
      <c r="B347" s="1" t="s">
        <v>27</v>
      </c>
      <c r="C347" s="1" t="s">
        <v>977</v>
      </c>
      <c r="R347" s="1" t="s">
        <v>38</v>
      </c>
      <c r="S347" s="6" t="s">
        <v>978</v>
      </c>
    </row>
    <row r="348">
      <c r="A348" s="1" t="s">
        <v>979</v>
      </c>
      <c r="B348" s="1" t="s">
        <v>27</v>
      </c>
      <c r="C348" s="1" t="s">
        <v>980</v>
      </c>
      <c r="T348" s="1" t="s">
        <v>38</v>
      </c>
      <c r="U348" s="6" t="s">
        <v>981</v>
      </c>
    </row>
    <row r="349">
      <c r="A349" s="1" t="s">
        <v>982</v>
      </c>
      <c r="B349" s="6" t="s">
        <v>983</v>
      </c>
      <c r="C349" s="1" t="s">
        <v>984</v>
      </c>
      <c r="N349" s="1" t="s">
        <v>38</v>
      </c>
      <c r="O349" s="6" t="s">
        <v>981</v>
      </c>
    </row>
    <row r="350">
      <c r="A350" s="1" t="s">
        <v>982</v>
      </c>
      <c r="B350" s="6" t="s">
        <v>983</v>
      </c>
      <c r="C350" s="1" t="s">
        <v>985</v>
      </c>
      <c r="R350" s="1" t="s">
        <v>38</v>
      </c>
      <c r="S350" s="1">
        <v>1.0</v>
      </c>
    </row>
    <row r="351">
      <c r="A351" s="1" t="s">
        <v>982</v>
      </c>
      <c r="B351" s="6" t="s">
        <v>986</v>
      </c>
      <c r="C351" s="1" t="s">
        <v>984</v>
      </c>
      <c r="N351" s="1" t="s">
        <v>38</v>
      </c>
      <c r="O351" s="6" t="s">
        <v>981</v>
      </c>
    </row>
    <row r="352">
      <c r="A352" s="1" t="s">
        <v>982</v>
      </c>
      <c r="B352" s="6" t="s">
        <v>986</v>
      </c>
      <c r="C352" s="1" t="s">
        <v>985</v>
      </c>
      <c r="R352" s="1" t="s">
        <v>38</v>
      </c>
      <c r="S352" s="1">
        <v>1.0</v>
      </c>
    </row>
    <row r="353">
      <c r="A353" s="1" t="s">
        <v>48</v>
      </c>
      <c r="B353" s="1" t="s">
        <v>987</v>
      </c>
      <c r="C353" s="1" t="s">
        <v>988</v>
      </c>
      <c r="Q353" s="1" t="s">
        <v>38</v>
      </c>
      <c r="R353" s="1">
        <v>25.0</v>
      </c>
    </row>
    <row r="354">
      <c r="A354" s="1" t="s">
        <v>989</v>
      </c>
      <c r="Q354" s="1" t="s">
        <v>38</v>
      </c>
      <c r="R354" s="1">
        <v>0.100000001</v>
      </c>
    </row>
    <row r="355">
      <c r="A355" s="1" t="s">
        <v>990</v>
      </c>
      <c r="B355" s="1" t="s">
        <v>991</v>
      </c>
      <c r="Q355" s="1" t="s">
        <v>38</v>
      </c>
      <c r="R355" s="1">
        <v>0.0</v>
      </c>
    </row>
    <row r="356">
      <c r="A356" s="1" t="s">
        <v>992</v>
      </c>
      <c r="R356" s="1" t="s">
        <v>38</v>
      </c>
      <c r="S356" s="1">
        <v>0.0</v>
      </c>
    </row>
    <row r="357">
      <c r="A357" s="1" t="s">
        <v>993</v>
      </c>
      <c r="B357" s="1" t="s">
        <v>994</v>
      </c>
      <c r="C357" s="6" t="s">
        <v>981</v>
      </c>
    </row>
    <row r="358">
      <c r="A358" s="1" t="s">
        <v>993</v>
      </c>
      <c r="B358" s="1" t="s">
        <v>985</v>
      </c>
      <c r="F358" s="1" t="s">
        <v>38</v>
      </c>
      <c r="G358" s="1">
        <v>1.0</v>
      </c>
    </row>
    <row r="359">
      <c r="A359" s="1" t="s">
        <v>995</v>
      </c>
      <c r="B359" s="1" t="s">
        <v>991</v>
      </c>
      <c r="N359" s="1" t="s">
        <v>38</v>
      </c>
      <c r="O359" s="6" t="s">
        <v>981</v>
      </c>
    </row>
    <row r="360">
      <c r="A360" s="1" t="s">
        <v>995</v>
      </c>
      <c r="B360" s="1" t="s">
        <v>991</v>
      </c>
      <c r="C360" s="1" t="s">
        <v>996</v>
      </c>
      <c r="L360" s="1" t="s">
        <v>38</v>
      </c>
      <c r="M360" s="1">
        <v>0.0</v>
      </c>
    </row>
    <row r="361">
      <c r="A361" s="1" t="s">
        <v>64</v>
      </c>
      <c r="B361" s="1" t="s">
        <v>997</v>
      </c>
      <c r="C361" s="1" t="s">
        <v>27</v>
      </c>
      <c r="D361" s="1" t="s">
        <v>998</v>
      </c>
      <c r="E361" s="1" t="s">
        <v>999</v>
      </c>
      <c r="F361" s="1" t="s">
        <v>38</v>
      </c>
      <c r="G361" s="1">
        <v>-28.5738024</v>
      </c>
    </row>
    <row r="362">
      <c r="A362" s="1" t="s">
        <v>1000</v>
      </c>
      <c r="B362" s="1" t="s">
        <v>1001</v>
      </c>
      <c r="C362" s="1" t="s">
        <v>1002</v>
      </c>
      <c r="D362" s="1" t="s">
        <v>27</v>
      </c>
      <c r="E362" s="1" t="s">
        <v>1003</v>
      </c>
      <c r="F362" s="1" t="s">
        <v>1004</v>
      </c>
      <c r="G362" s="6" t="s">
        <v>1005</v>
      </c>
    </row>
    <row r="363">
      <c r="A363" s="1" t="s">
        <v>64</v>
      </c>
      <c r="B363" s="1" t="s">
        <v>1006</v>
      </c>
      <c r="C363" s="1" t="s">
        <v>1007</v>
      </c>
      <c r="O363" s="1" t="s">
        <v>38</v>
      </c>
      <c r="P363" s="1">
        <v>0.0</v>
      </c>
    </row>
    <row r="364">
      <c r="A364" s="1" t="s">
        <v>1008</v>
      </c>
      <c r="B364" s="1" t="s">
        <v>1009</v>
      </c>
      <c r="C364" s="1" t="s">
        <v>1010</v>
      </c>
      <c r="P364" s="1" t="s">
        <v>38</v>
      </c>
      <c r="Q364" s="1">
        <v>0.0</v>
      </c>
    </row>
    <row r="367">
      <c r="A367" s="6" t="s">
        <v>17</v>
      </c>
    </row>
    <row r="368">
      <c r="A368" s="1" t="s">
        <v>1011</v>
      </c>
      <c r="B368" s="1" t="s">
        <v>966</v>
      </c>
      <c r="C368" s="1" t="s">
        <v>1012</v>
      </c>
    </row>
    <row r="369">
      <c r="A369" s="1" t="s">
        <v>30</v>
      </c>
    </row>
    <row r="370">
      <c r="A370" s="1">
        <v>0.0</v>
      </c>
      <c r="C370" s="1" t="s">
        <v>38</v>
      </c>
      <c r="E370" s="1">
        <v>194256.125</v>
      </c>
      <c r="G370" s="1" t="s">
        <v>38</v>
      </c>
      <c r="I370" s="1">
        <v>1.0</v>
      </c>
      <c r="K370" s="1" t="s">
        <v>38</v>
      </c>
      <c r="M370" s="1">
        <v>0.0</v>
      </c>
    </row>
    <row r="371">
      <c r="A371" s="1">
        <v>1.0</v>
      </c>
      <c r="C371" s="1" t="s">
        <v>38</v>
      </c>
      <c r="E371" s="1">
        <v>204630.5469</v>
      </c>
      <c r="G371" s="1" t="s">
        <v>38</v>
      </c>
      <c r="I371" s="1">
        <v>1.0</v>
      </c>
      <c r="K371" s="1" t="s">
        <v>38</v>
      </c>
      <c r="M371" s="1">
        <v>0.0</v>
      </c>
    </row>
    <row r="372">
      <c r="A372" s="1">
        <v>2.0</v>
      </c>
      <c r="C372" s="1" t="s">
        <v>38</v>
      </c>
      <c r="E372" s="1">
        <v>208462.1563</v>
      </c>
      <c r="G372" s="1" t="s">
        <v>38</v>
      </c>
      <c r="I372" s="1">
        <v>1.0</v>
      </c>
      <c r="K372" s="1" t="s">
        <v>38</v>
      </c>
      <c r="M372" s="1">
        <v>0.0</v>
      </c>
    </row>
    <row r="373">
      <c r="A373" s="1">
        <v>3.0</v>
      </c>
      <c r="C373" s="1" t="s">
        <v>38</v>
      </c>
      <c r="E373" s="1">
        <v>208130.2188</v>
      </c>
      <c r="G373" s="1" t="s">
        <v>38</v>
      </c>
      <c r="I373" s="1">
        <v>1.0</v>
      </c>
      <c r="K373" s="1" t="s">
        <v>38</v>
      </c>
      <c r="M373" s="1">
        <v>0.0</v>
      </c>
    </row>
    <row r="374">
      <c r="A374" s="1">
        <v>4.0</v>
      </c>
      <c r="C374" s="1" t="s">
        <v>38</v>
      </c>
      <c r="E374" s="1">
        <v>204771.625</v>
      </c>
      <c r="G374" s="1" t="s">
        <v>38</v>
      </c>
      <c r="I374" s="1">
        <v>1.0</v>
      </c>
      <c r="K374" s="1" t="s">
        <v>38</v>
      </c>
      <c r="M374" s="1">
        <v>0.0</v>
      </c>
    </row>
    <row r="375">
      <c r="A375" s="1">
        <v>5.0</v>
      </c>
      <c r="C375" s="1" t="s">
        <v>38</v>
      </c>
      <c r="E375" s="1">
        <v>202664.9688</v>
      </c>
      <c r="G375" s="1" t="s">
        <v>38</v>
      </c>
      <c r="I375" s="1">
        <v>1.0</v>
      </c>
      <c r="K375" s="1" t="s">
        <v>38</v>
      </c>
      <c r="M375" s="1">
        <v>0.0</v>
      </c>
    </row>
    <row r="376">
      <c r="A376" s="1">
        <v>6.0</v>
      </c>
      <c r="C376" s="1" t="s">
        <v>38</v>
      </c>
      <c r="E376" s="1">
        <v>206339.7969</v>
      </c>
      <c r="G376" s="1" t="s">
        <v>38</v>
      </c>
      <c r="I376" s="1">
        <v>1.0</v>
      </c>
      <c r="K376" s="1" t="s">
        <v>38</v>
      </c>
      <c r="M376" s="1">
        <v>0.0</v>
      </c>
    </row>
    <row r="377">
      <c r="A377" s="1">
        <v>7.0</v>
      </c>
      <c r="C377" s="1" t="s">
        <v>38</v>
      </c>
      <c r="E377" s="1">
        <v>204933.3281</v>
      </c>
      <c r="G377" s="1" t="s">
        <v>38</v>
      </c>
      <c r="I377" s="1">
        <v>1.0</v>
      </c>
      <c r="K377" s="1" t="s">
        <v>38</v>
      </c>
      <c r="M377" s="1">
        <v>0.0</v>
      </c>
    </row>
    <row r="378">
      <c r="A378" s="1">
        <v>8.0</v>
      </c>
      <c r="C378" s="1" t="s">
        <v>38</v>
      </c>
      <c r="E378" s="1">
        <v>206620.4063</v>
      </c>
      <c r="G378" s="1" t="s">
        <v>38</v>
      </c>
      <c r="I378" s="1">
        <v>1.0</v>
      </c>
      <c r="K378" s="1" t="s">
        <v>38</v>
      </c>
      <c r="M378" s="1">
        <v>0.0</v>
      </c>
    </row>
    <row r="379">
      <c r="A379" s="1">
        <v>9.0</v>
      </c>
      <c r="C379" s="1" t="s">
        <v>38</v>
      </c>
      <c r="E379" s="1">
        <v>208836.9844</v>
      </c>
      <c r="G379" s="1" t="s">
        <v>38</v>
      </c>
      <c r="I379" s="1">
        <v>1.0</v>
      </c>
      <c r="K379" s="1" t="s">
        <v>38</v>
      </c>
      <c r="M379" s="1">
        <v>0.0</v>
      </c>
    </row>
    <row r="380">
      <c r="A380" s="1">
        <v>10.0</v>
      </c>
      <c r="C380" s="1" t="s">
        <v>38</v>
      </c>
      <c r="E380" s="1">
        <v>207947.5938</v>
      </c>
      <c r="G380" s="1" t="s">
        <v>38</v>
      </c>
      <c r="I380" s="1">
        <v>1.0</v>
      </c>
      <c r="K380" s="1" t="s">
        <v>38</v>
      </c>
      <c r="M380" s="1">
        <v>0.0</v>
      </c>
    </row>
    <row r="381">
      <c r="A381" s="1">
        <v>11.0</v>
      </c>
      <c r="C381" s="1" t="s">
        <v>38</v>
      </c>
      <c r="E381" s="1">
        <v>204680.4219</v>
      </c>
      <c r="G381" s="1" t="s">
        <v>38</v>
      </c>
      <c r="I381" s="1">
        <v>1.0</v>
      </c>
      <c r="K381" s="1" t="s">
        <v>38</v>
      </c>
      <c r="M381" s="1">
        <v>0.0</v>
      </c>
    </row>
    <row r="382">
      <c r="A382" s="1">
        <v>12.0</v>
      </c>
      <c r="C382" s="1" t="s">
        <v>38</v>
      </c>
      <c r="E382" s="1">
        <v>208421.0469</v>
      </c>
      <c r="G382" s="1" t="s">
        <v>38</v>
      </c>
      <c r="I382" s="1">
        <v>1.0</v>
      </c>
      <c r="K382" s="1" t="s">
        <v>38</v>
      </c>
      <c r="M382" s="1">
        <v>0.0</v>
      </c>
    </row>
    <row r="383">
      <c r="A383" s="1">
        <v>13.0</v>
      </c>
      <c r="C383" s="1" t="s">
        <v>38</v>
      </c>
      <c r="E383" s="1">
        <v>205683.25</v>
      </c>
      <c r="G383" s="1" t="s">
        <v>38</v>
      </c>
      <c r="I383" s="1">
        <v>1.0</v>
      </c>
      <c r="K383" s="1" t="s">
        <v>38</v>
      </c>
      <c r="M383" s="1">
        <v>0.0</v>
      </c>
    </row>
    <row r="384">
      <c r="A384" s="1">
        <v>14.0</v>
      </c>
      <c r="C384" s="1" t="s">
        <v>38</v>
      </c>
      <c r="E384" s="1">
        <v>205633.2656</v>
      </c>
      <c r="G384" s="1" t="s">
        <v>38</v>
      </c>
      <c r="I384" s="1">
        <v>1.0</v>
      </c>
      <c r="K384" s="1" t="s">
        <v>38</v>
      </c>
      <c r="M384" s="1">
        <v>0.0</v>
      </c>
    </row>
    <row r="385">
      <c r="A385" s="1">
        <v>15.0</v>
      </c>
      <c r="C385" s="1" t="s">
        <v>38</v>
      </c>
      <c r="E385" s="1">
        <v>201326.2813</v>
      </c>
      <c r="G385" s="1" t="s">
        <v>38</v>
      </c>
      <c r="I385" s="1">
        <v>1.0</v>
      </c>
      <c r="K385" s="1" t="s">
        <v>38</v>
      </c>
      <c r="M385" s="1">
        <v>0.0</v>
      </c>
    </row>
    <row r="386">
      <c r="A386" s="1">
        <v>16.0</v>
      </c>
      <c r="C386" s="1" t="s">
        <v>38</v>
      </c>
      <c r="E386" s="1">
        <v>206870.9219</v>
      </c>
      <c r="G386" s="1" t="s">
        <v>38</v>
      </c>
      <c r="I386" s="1">
        <v>1.0</v>
      </c>
      <c r="K386" s="1" t="s">
        <v>38</v>
      </c>
      <c r="M386" s="1">
        <v>0.0</v>
      </c>
    </row>
    <row r="387">
      <c r="A387" s="1">
        <v>17.0</v>
      </c>
      <c r="C387" s="1" t="s">
        <v>38</v>
      </c>
      <c r="E387" s="1">
        <v>205378.6563</v>
      </c>
      <c r="G387" s="1" t="s">
        <v>38</v>
      </c>
      <c r="I387" s="1">
        <v>1.0</v>
      </c>
      <c r="K387" s="1" t="s">
        <v>38</v>
      </c>
      <c r="M387" s="1">
        <v>0.0</v>
      </c>
    </row>
    <row r="388">
      <c r="A388" s="1">
        <v>18.0</v>
      </c>
      <c r="C388" s="1" t="s">
        <v>38</v>
      </c>
      <c r="E388" s="1">
        <v>208384.9063</v>
      </c>
      <c r="G388" s="1" t="s">
        <v>38</v>
      </c>
      <c r="I388" s="1">
        <v>1.0</v>
      </c>
      <c r="K388" s="1" t="s">
        <v>38</v>
      </c>
      <c r="M388" s="1">
        <v>0.0</v>
      </c>
    </row>
    <row r="389">
      <c r="A389" s="1">
        <v>19.0</v>
      </c>
      <c r="C389" s="1" t="s">
        <v>38</v>
      </c>
      <c r="E389" s="1">
        <v>206657.3125</v>
      </c>
      <c r="G389" s="1" t="s">
        <v>38</v>
      </c>
      <c r="I389" s="1">
        <v>1.0</v>
      </c>
      <c r="K389" s="1" t="s">
        <v>38</v>
      </c>
      <c r="M389" s="1">
        <v>0.0</v>
      </c>
    </row>
    <row r="390">
      <c r="A390" s="1">
        <v>20.0</v>
      </c>
      <c r="C390" s="1" t="s">
        <v>38</v>
      </c>
      <c r="E390" s="1">
        <v>204741.8594</v>
      </c>
      <c r="G390" s="1" t="s">
        <v>38</v>
      </c>
      <c r="I390" s="1">
        <v>1.0</v>
      </c>
      <c r="K390" s="1" t="s">
        <v>38</v>
      </c>
      <c r="M390" s="1">
        <v>0.0</v>
      </c>
    </row>
    <row r="391">
      <c r="A391" s="1">
        <v>21.0</v>
      </c>
      <c r="C391" s="1" t="s">
        <v>38</v>
      </c>
      <c r="E391" s="1">
        <v>204762.9531</v>
      </c>
      <c r="G391" s="1" t="s">
        <v>38</v>
      </c>
      <c r="I391" s="1">
        <v>1.0</v>
      </c>
      <c r="K391" s="1" t="s">
        <v>38</v>
      </c>
      <c r="M391" s="1">
        <v>0.0</v>
      </c>
    </row>
    <row r="392">
      <c r="A392" s="1">
        <v>22.0</v>
      </c>
      <c r="C392" s="1" t="s">
        <v>38</v>
      </c>
      <c r="E392" s="1">
        <v>206974.9844</v>
      </c>
      <c r="G392" s="1" t="s">
        <v>38</v>
      </c>
      <c r="I392" s="1">
        <v>1.0</v>
      </c>
      <c r="K392" s="1" t="s">
        <v>38</v>
      </c>
      <c r="M392" s="1">
        <v>0.0</v>
      </c>
    </row>
    <row r="393">
      <c r="A393" s="1">
        <v>23.0</v>
      </c>
      <c r="C393" s="1" t="s">
        <v>38</v>
      </c>
      <c r="E393" s="1">
        <v>207066.625</v>
      </c>
      <c r="G393" s="1" t="s">
        <v>38</v>
      </c>
      <c r="I393" s="1">
        <v>1.0</v>
      </c>
      <c r="K393" s="1" t="s">
        <v>38</v>
      </c>
      <c r="M393" s="1">
        <v>0.0</v>
      </c>
    </row>
    <row r="394">
      <c r="A394" s="1">
        <v>24.0</v>
      </c>
      <c r="C394" s="1" t="s">
        <v>38</v>
      </c>
      <c r="E394" s="1">
        <v>204941.2656</v>
      </c>
      <c r="G394" s="1" t="s">
        <v>38</v>
      </c>
      <c r="I394" s="1">
        <v>1.0</v>
      </c>
      <c r="K394" s="1" t="s">
        <v>38</v>
      </c>
      <c r="M394" s="1">
        <v>0.0</v>
      </c>
    </row>
    <row r="395">
      <c r="A395" s="1">
        <v>25.0</v>
      </c>
      <c r="C395" s="1" t="s">
        <v>38</v>
      </c>
      <c r="E395" s="1">
        <v>205349.6563</v>
      </c>
      <c r="G395" s="1" t="s">
        <v>38</v>
      </c>
      <c r="I395" s="1">
        <v>1.0</v>
      </c>
      <c r="K395" s="1" t="s">
        <v>38</v>
      </c>
      <c r="M395" s="1">
        <v>0.0</v>
      </c>
    </row>
    <row r="396">
      <c r="A396" s="1">
        <v>26.0</v>
      </c>
      <c r="C396" s="1" t="s">
        <v>38</v>
      </c>
      <c r="E396" s="1">
        <v>205098.7031</v>
      </c>
      <c r="G396" s="1" t="s">
        <v>38</v>
      </c>
      <c r="I396" s="1">
        <v>1.0</v>
      </c>
      <c r="K396" s="1" t="s">
        <v>38</v>
      </c>
      <c r="M396" s="1">
        <v>0.0</v>
      </c>
    </row>
    <row r="397">
      <c r="A397" s="1">
        <v>27.0</v>
      </c>
      <c r="C397" s="1" t="s">
        <v>38</v>
      </c>
      <c r="E397" s="1">
        <v>204262.9063</v>
      </c>
      <c r="G397" s="1" t="s">
        <v>38</v>
      </c>
      <c r="I397" s="1">
        <v>1.0</v>
      </c>
      <c r="K397" s="1" t="s">
        <v>38</v>
      </c>
      <c r="M397" s="1">
        <v>0.0</v>
      </c>
    </row>
    <row r="398">
      <c r="A398" s="1">
        <v>28.0</v>
      </c>
      <c r="C398" s="1" t="s">
        <v>38</v>
      </c>
      <c r="E398" s="1">
        <v>204554.2813</v>
      </c>
      <c r="G398" s="1" t="s">
        <v>38</v>
      </c>
      <c r="I398" s="1">
        <v>1.0</v>
      </c>
      <c r="K398" s="1" t="s">
        <v>38</v>
      </c>
      <c r="M398" s="1">
        <v>0.0</v>
      </c>
    </row>
    <row r="399">
      <c r="A399" s="1" t="s">
        <v>34</v>
      </c>
    </row>
    <row r="400">
      <c r="M400" s="1" t="s">
        <v>953</v>
      </c>
      <c r="N400" s="1" t="s">
        <v>1013</v>
      </c>
    </row>
    <row r="401">
      <c r="B401" s="1" t="s">
        <v>953</v>
      </c>
      <c r="C401" s="1" t="s">
        <v>1014</v>
      </c>
      <c r="D401" s="1" t="s">
        <v>1015</v>
      </c>
      <c r="E401" s="1" t="s">
        <v>1016</v>
      </c>
    </row>
    <row r="402">
      <c r="A402" s="1" t="s">
        <v>1017</v>
      </c>
      <c r="P402" s="1" t="s">
        <v>1018</v>
      </c>
      <c r="AC402" s="1" t="s">
        <v>1019</v>
      </c>
      <c r="AD402" s="1" t="s">
        <v>1020</v>
      </c>
    </row>
    <row r="403">
      <c r="B403" s="1" t="s">
        <v>1021</v>
      </c>
      <c r="G403" s="1" t="s">
        <v>1022</v>
      </c>
      <c r="H403" s="6" t="s">
        <v>73</v>
      </c>
      <c r="I403" s="1">
        <v>1000.0</v>
      </c>
      <c r="N403" s="1" t="s">
        <v>1023</v>
      </c>
      <c r="O403" s="6" t="s">
        <v>73</v>
      </c>
      <c r="P403" s="1">
        <v>0.0</v>
      </c>
    </row>
    <row r="404">
      <c r="B404" s="1" t="s">
        <v>1024</v>
      </c>
      <c r="G404" s="1" t="s">
        <v>1025</v>
      </c>
      <c r="H404" s="6" t="s">
        <v>73</v>
      </c>
      <c r="I404" s="1">
        <v>1100.69417</v>
      </c>
      <c r="N404" s="1" t="s">
        <v>1026</v>
      </c>
      <c r="O404" s="6" t="s">
        <v>73</v>
      </c>
      <c r="P404" s="1">
        <v>0.0</v>
      </c>
    </row>
    <row r="405">
      <c r="B405" s="1" t="s">
        <v>1027</v>
      </c>
      <c r="G405" s="1" t="s">
        <v>1028</v>
      </c>
      <c r="H405" s="6" t="s">
        <v>73</v>
      </c>
      <c r="I405" s="1">
        <v>1211.52766</v>
      </c>
      <c r="N405" s="1" t="s">
        <v>1029</v>
      </c>
      <c r="O405" s="6" t="s">
        <v>73</v>
      </c>
      <c r="P405" s="1">
        <v>0.0</v>
      </c>
    </row>
    <row r="406">
      <c r="B406" s="1" t="s">
        <v>1030</v>
      </c>
      <c r="G406" s="1" t="s">
        <v>1031</v>
      </c>
      <c r="H406" s="6" t="s">
        <v>73</v>
      </c>
      <c r="I406" s="1">
        <v>1333.52143</v>
      </c>
      <c r="N406" s="1" t="s">
        <v>1032</v>
      </c>
      <c r="O406" s="6" t="s">
        <v>73</v>
      </c>
      <c r="P406" s="1">
        <v>0.0</v>
      </c>
    </row>
    <row r="407">
      <c r="B407" s="1" t="s">
        <v>1033</v>
      </c>
      <c r="G407" s="1" t="s">
        <v>1034</v>
      </c>
      <c r="H407" s="6" t="s">
        <v>73</v>
      </c>
      <c r="I407" s="1">
        <v>1467.79927</v>
      </c>
      <c r="N407" s="1" t="s">
        <v>1035</v>
      </c>
      <c r="O407" s="6" t="s">
        <v>73</v>
      </c>
      <c r="P407" s="1">
        <v>0.0</v>
      </c>
    </row>
    <row r="408">
      <c r="B408" s="1" t="s">
        <v>1036</v>
      </c>
      <c r="G408" s="1" t="s">
        <v>1037</v>
      </c>
      <c r="H408" s="6" t="s">
        <v>73</v>
      </c>
      <c r="I408" s="1">
        <v>1615.5981</v>
      </c>
      <c r="N408" s="1" t="s">
        <v>1038</v>
      </c>
      <c r="O408" s="6" t="s">
        <v>73</v>
      </c>
      <c r="P408" s="1">
        <v>0.0</v>
      </c>
    </row>
    <row r="409">
      <c r="B409" s="1" t="s">
        <v>1039</v>
      </c>
      <c r="G409" s="1" t="s">
        <v>1040</v>
      </c>
      <c r="H409" s="6" t="s">
        <v>73</v>
      </c>
      <c r="I409" s="1">
        <v>1778.27941</v>
      </c>
      <c r="N409" s="1" t="s">
        <v>1041</v>
      </c>
      <c r="O409" s="6" t="s">
        <v>73</v>
      </c>
      <c r="P409" s="1">
        <v>0.0</v>
      </c>
    </row>
    <row r="410">
      <c r="B410" s="1" t="s">
        <v>1042</v>
      </c>
      <c r="G410" s="1" t="s">
        <v>1043</v>
      </c>
      <c r="H410" s="6" t="s">
        <v>73</v>
      </c>
      <c r="I410" s="1">
        <v>1957.34178</v>
      </c>
      <c r="N410" s="1" t="s">
        <v>1044</v>
      </c>
      <c r="O410" s="6" t="s">
        <v>73</v>
      </c>
      <c r="P410" s="1">
        <v>0.0</v>
      </c>
    </row>
    <row r="411">
      <c r="B411" s="1" t="s">
        <v>1045</v>
      </c>
      <c r="G411" s="1" t="s">
        <v>1046</v>
      </c>
      <c r="H411" s="6" t="s">
        <v>73</v>
      </c>
      <c r="I411" s="1">
        <v>2154.43469</v>
      </c>
      <c r="N411" s="1" t="s">
        <v>1047</v>
      </c>
      <c r="O411" s="6" t="s">
        <v>73</v>
      </c>
      <c r="P411" s="1">
        <v>0.0</v>
      </c>
    </row>
    <row r="412">
      <c r="B412" s="1" t="s">
        <v>1048</v>
      </c>
      <c r="G412" s="1" t="s">
        <v>1049</v>
      </c>
      <c r="H412" s="6" t="s">
        <v>73</v>
      </c>
      <c r="I412" s="1">
        <v>2371.37371</v>
      </c>
      <c r="N412" s="1" t="s">
        <v>1050</v>
      </c>
      <c r="O412" s="6" t="s">
        <v>73</v>
      </c>
      <c r="P412" s="1">
        <v>0.0</v>
      </c>
    </row>
    <row r="413">
      <c r="B413" s="1" t="s">
        <v>1051</v>
      </c>
      <c r="G413" s="1" t="s">
        <v>1052</v>
      </c>
      <c r="H413" s="6" t="s">
        <v>73</v>
      </c>
      <c r="I413" s="1">
        <v>2610.15722</v>
      </c>
      <c r="N413" s="1" t="s">
        <v>1053</v>
      </c>
      <c r="O413" s="6" t="s">
        <v>73</v>
      </c>
      <c r="P413" s="1">
        <v>0.0</v>
      </c>
    </row>
    <row r="414">
      <c r="B414" s="1" t="s">
        <v>1054</v>
      </c>
      <c r="G414" s="1" t="s">
        <v>1055</v>
      </c>
      <c r="H414" s="6" t="s">
        <v>73</v>
      </c>
      <c r="I414" s="1">
        <v>2872.98483</v>
      </c>
      <c r="N414" s="1" t="s">
        <v>1056</v>
      </c>
      <c r="O414" s="6" t="s">
        <v>73</v>
      </c>
      <c r="P414" s="1">
        <v>0.0</v>
      </c>
    </row>
    <row r="415">
      <c r="B415" s="1" t="s">
        <v>1057</v>
      </c>
      <c r="G415" s="1" t="s">
        <v>1058</v>
      </c>
      <c r="H415" s="6" t="s">
        <v>73</v>
      </c>
      <c r="I415" s="1">
        <v>3162.27766</v>
      </c>
      <c r="N415" s="1" t="s">
        <v>1059</v>
      </c>
      <c r="O415" s="6" t="s">
        <v>73</v>
      </c>
      <c r="P415" s="1">
        <v>0.0</v>
      </c>
    </row>
    <row r="416">
      <c r="B416" s="1" t="s">
        <v>1060</v>
      </c>
      <c r="G416" s="1" t="s">
        <v>1061</v>
      </c>
      <c r="H416" s="6" t="s">
        <v>73</v>
      </c>
      <c r="I416" s="1">
        <v>3480.70059</v>
      </c>
      <c r="N416" s="1" t="s">
        <v>1062</v>
      </c>
      <c r="O416" s="6" t="s">
        <v>73</v>
      </c>
      <c r="P416" s="1">
        <v>0.0</v>
      </c>
    </row>
    <row r="417">
      <c r="B417" s="1" t="s">
        <v>1063</v>
      </c>
      <c r="G417" s="1" t="s">
        <v>1064</v>
      </c>
      <c r="H417" s="6" t="s">
        <v>73</v>
      </c>
      <c r="I417" s="1">
        <v>3831.18685</v>
      </c>
      <c r="N417" s="1" t="s">
        <v>1065</v>
      </c>
      <c r="O417" s="6" t="s">
        <v>73</v>
      </c>
      <c r="P417" s="1">
        <v>0.0</v>
      </c>
    </row>
    <row r="418">
      <c r="B418" s="1" t="s">
        <v>1066</v>
      </c>
      <c r="G418" s="1" t="s">
        <v>1067</v>
      </c>
      <c r="H418" s="6" t="s">
        <v>73</v>
      </c>
      <c r="I418" s="1">
        <v>4216.96503</v>
      </c>
      <c r="N418" s="1" t="s">
        <v>1068</v>
      </c>
      <c r="O418" s="6" t="s">
        <v>73</v>
      </c>
      <c r="P418" s="1">
        <v>0.0</v>
      </c>
    </row>
    <row r="419">
      <c r="B419" s="1" t="s">
        <v>1069</v>
      </c>
      <c r="G419" s="1" t="s">
        <v>1070</v>
      </c>
      <c r="H419" s="6" t="s">
        <v>73</v>
      </c>
      <c r="I419" s="1">
        <v>4641.58883</v>
      </c>
      <c r="N419" s="1" t="s">
        <v>1071</v>
      </c>
      <c r="O419" s="6" t="s">
        <v>73</v>
      </c>
      <c r="P419" s="1">
        <v>0.0</v>
      </c>
    </row>
    <row r="420">
      <c r="B420" s="1" t="s">
        <v>1072</v>
      </c>
      <c r="G420" s="1" t="s">
        <v>1073</v>
      </c>
      <c r="H420" s="6" t="s">
        <v>73</v>
      </c>
      <c r="I420" s="1">
        <v>5108.96977</v>
      </c>
      <c r="N420" s="1" t="s">
        <v>1074</v>
      </c>
      <c r="O420" s="6" t="s">
        <v>73</v>
      </c>
      <c r="P420" s="1">
        <v>0.0</v>
      </c>
    </row>
    <row r="421">
      <c r="B421" s="1" t="s">
        <v>1075</v>
      </c>
      <c r="G421" s="1" t="s">
        <v>1076</v>
      </c>
      <c r="H421" s="6" t="s">
        <v>73</v>
      </c>
      <c r="I421" s="1">
        <v>5623.41325</v>
      </c>
      <c r="N421" s="1" t="s">
        <v>1077</v>
      </c>
      <c r="O421" s="6" t="s">
        <v>73</v>
      </c>
      <c r="P421" s="1">
        <v>0.0</v>
      </c>
    </row>
    <row r="422">
      <c r="B422" s="1" t="s">
        <v>1078</v>
      </c>
      <c r="G422" s="1" t="s">
        <v>1079</v>
      </c>
      <c r="H422" s="6" t="s">
        <v>73</v>
      </c>
      <c r="I422" s="1">
        <v>6189.65819</v>
      </c>
      <c r="N422" s="1" t="s">
        <v>1080</v>
      </c>
      <c r="O422" s="6" t="s">
        <v>73</v>
      </c>
      <c r="P422" s="1">
        <v>0.0</v>
      </c>
    </row>
    <row r="423">
      <c r="B423" s="1" t="s">
        <v>1081</v>
      </c>
      <c r="G423" s="1" t="s">
        <v>1082</v>
      </c>
      <c r="H423" s="6" t="s">
        <v>73</v>
      </c>
      <c r="I423" s="1">
        <v>6812.92069</v>
      </c>
      <c r="N423" s="1" t="s">
        <v>1083</v>
      </c>
      <c r="O423" s="6" t="s">
        <v>73</v>
      </c>
      <c r="P423" s="1">
        <v>0.0</v>
      </c>
    </row>
    <row r="424">
      <c r="B424" s="1" t="s">
        <v>1084</v>
      </c>
      <c r="G424" s="1" t="s">
        <v>1085</v>
      </c>
      <c r="H424" s="6" t="s">
        <v>73</v>
      </c>
      <c r="I424" s="1">
        <v>7498.94209</v>
      </c>
      <c r="N424" s="1" t="s">
        <v>1086</v>
      </c>
      <c r="O424" s="6" t="s">
        <v>73</v>
      </c>
      <c r="P424" s="1">
        <v>0.0</v>
      </c>
    </row>
    <row r="425">
      <c r="B425" s="1" t="s">
        <v>1087</v>
      </c>
      <c r="G425" s="1" t="s">
        <v>1088</v>
      </c>
      <c r="H425" s="6" t="s">
        <v>73</v>
      </c>
      <c r="I425" s="1">
        <v>8254.04185</v>
      </c>
      <c r="N425" s="1" t="s">
        <v>1089</v>
      </c>
      <c r="O425" s="6" t="s">
        <v>73</v>
      </c>
      <c r="P425" s="1">
        <v>0.0</v>
      </c>
    </row>
    <row r="426">
      <c r="B426" s="1" t="s">
        <v>1090</v>
      </c>
      <c r="G426" s="1" t="s">
        <v>1091</v>
      </c>
      <c r="H426" s="6" t="s">
        <v>73</v>
      </c>
      <c r="I426" s="1">
        <v>9085.17576</v>
      </c>
      <c r="N426" s="1" t="s">
        <v>1092</v>
      </c>
      <c r="O426" s="6" t="s">
        <v>73</v>
      </c>
      <c r="P426" s="1">
        <v>0.0</v>
      </c>
    </row>
    <row r="427">
      <c r="B427" s="1" t="s">
        <v>1093</v>
      </c>
      <c r="G427" s="1" t="s">
        <v>1094</v>
      </c>
      <c r="H427" s="6" t="s">
        <v>73</v>
      </c>
      <c r="I427" s="1">
        <v>10000.0</v>
      </c>
      <c r="N427" s="1" t="s">
        <v>1095</v>
      </c>
      <c r="O427" s="6" t="s">
        <v>73</v>
      </c>
      <c r="P427" s="1">
        <v>0.0</v>
      </c>
    </row>
    <row r="428">
      <c r="B428" s="1" t="s">
        <v>953</v>
      </c>
      <c r="C428" s="1" t="s">
        <v>1014</v>
      </c>
      <c r="D428" s="1" t="s">
        <v>1020</v>
      </c>
      <c r="E428" s="1" t="s">
        <v>1016</v>
      </c>
    </row>
    <row r="429">
      <c r="A429" s="1" t="s">
        <v>1017</v>
      </c>
      <c r="P429" s="1" t="s">
        <v>1018</v>
      </c>
      <c r="AC429" s="1" t="s">
        <v>1019</v>
      </c>
      <c r="AD429" s="1" t="s">
        <v>1020</v>
      </c>
    </row>
    <row r="430">
      <c r="B430" s="1" t="s">
        <v>1021</v>
      </c>
      <c r="G430" s="1" t="s">
        <v>1022</v>
      </c>
      <c r="H430" s="6" t="s">
        <v>73</v>
      </c>
      <c r="I430" s="1">
        <v>1000.0</v>
      </c>
      <c r="N430" s="1" t="s">
        <v>1023</v>
      </c>
      <c r="O430" s="6" t="s">
        <v>73</v>
      </c>
      <c r="P430" s="1">
        <v>0.0</v>
      </c>
    </row>
    <row r="431">
      <c r="B431" s="1" t="s">
        <v>1024</v>
      </c>
      <c r="G431" s="1" t="s">
        <v>1025</v>
      </c>
      <c r="H431" s="6" t="s">
        <v>73</v>
      </c>
      <c r="I431" s="1">
        <v>1100.69417</v>
      </c>
      <c r="N431" s="1" t="s">
        <v>1026</v>
      </c>
      <c r="O431" s="6" t="s">
        <v>73</v>
      </c>
      <c r="P431" s="1">
        <v>0.0</v>
      </c>
    </row>
    <row r="432">
      <c r="B432" s="1" t="s">
        <v>1027</v>
      </c>
      <c r="G432" s="1" t="s">
        <v>1028</v>
      </c>
      <c r="H432" s="6" t="s">
        <v>73</v>
      </c>
      <c r="I432" s="1">
        <v>1211.52766</v>
      </c>
      <c r="N432" s="1" t="s">
        <v>1029</v>
      </c>
      <c r="O432" s="6" t="s">
        <v>73</v>
      </c>
      <c r="P432" s="1">
        <v>0.0</v>
      </c>
    </row>
    <row r="433">
      <c r="B433" s="1" t="s">
        <v>1030</v>
      </c>
      <c r="G433" s="1" t="s">
        <v>1031</v>
      </c>
      <c r="H433" s="6" t="s">
        <v>73</v>
      </c>
      <c r="I433" s="1">
        <v>1333.52143</v>
      </c>
      <c r="N433" s="1" t="s">
        <v>1032</v>
      </c>
      <c r="O433" s="6" t="s">
        <v>73</v>
      </c>
      <c r="P433" s="1">
        <v>0.0</v>
      </c>
    </row>
    <row r="434">
      <c r="B434" s="1" t="s">
        <v>1033</v>
      </c>
      <c r="G434" s="1" t="s">
        <v>1034</v>
      </c>
      <c r="H434" s="6" t="s">
        <v>73</v>
      </c>
      <c r="I434" s="1">
        <v>1467.79927</v>
      </c>
      <c r="N434" s="1" t="s">
        <v>1035</v>
      </c>
      <c r="O434" s="6" t="s">
        <v>73</v>
      </c>
      <c r="P434" s="1">
        <v>0.0</v>
      </c>
    </row>
    <row r="435">
      <c r="B435" s="1" t="s">
        <v>1036</v>
      </c>
      <c r="G435" s="1" t="s">
        <v>1037</v>
      </c>
      <c r="H435" s="6" t="s">
        <v>73</v>
      </c>
      <c r="I435" s="1">
        <v>1615.5981</v>
      </c>
      <c r="N435" s="1" t="s">
        <v>1038</v>
      </c>
      <c r="O435" s="6" t="s">
        <v>73</v>
      </c>
      <c r="P435" s="1">
        <v>0.0</v>
      </c>
    </row>
    <row r="436">
      <c r="B436" s="1" t="s">
        <v>1039</v>
      </c>
      <c r="G436" s="1" t="s">
        <v>1040</v>
      </c>
      <c r="H436" s="6" t="s">
        <v>73</v>
      </c>
      <c r="I436" s="1">
        <v>1778.27941</v>
      </c>
      <c r="N436" s="1" t="s">
        <v>1041</v>
      </c>
      <c r="O436" s="6" t="s">
        <v>73</v>
      </c>
      <c r="P436" s="1">
        <v>0.0</v>
      </c>
    </row>
    <row r="437">
      <c r="B437" s="1" t="s">
        <v>1042</v>
      </c>
      <c r="G437" s="1" t="s">
        <v>1043</v>
      </c>
      <c r="H437" s="6" t="s">
        <v>73</v>
      </c>
      <c r="I437" s="1">
        <v>1957.34178</v>
      </c>
      <c r="N437" s="1" t="s">
        <v>1044</v>
      </c>
      <c r="O437" s="6" t="s">
        <v>73</v>
      </c>
      <c r="P437" s="1">
        <v>0.0</v>
      </c>
    </row>
    <row r="438">
      <c r="B438" s="1" t="s">
        <v>1045</v>
      </c>
      <c r="G438" s="1" t="s">
        <v>1046</v>
      </c>
      <c r="H438" s="6" t="s">
        <v>73</v>
      </c>
      <c r="I438" s="1">
        <v>2154.43469</v>
      </c>
      <c r="N438" s="1" t="s">
        <v>1047</v>
      </c>
      <c r="O438" s="6" t="s">
        <v>73</v>
      </c>
      <c r="P438" s="1">
        <v>0.0</v>
      </c>
    </row>
    <row r="439">
      <c r="B439" s="1" t="s">
        <v>1048</v>
      </c>
      <c r="G439" s="1" t="s">
        <v>1049</v>
      </c>
      <c r="H439" s="6" t="s">
        <v>73</v>
      </c>
      <c r="I439" s="1">
        <v>2371.37371</v>
      </c>
      <c r="N439" s="1" t="s">
        <v>1050</v>
      </c>
      <c r="O439" s="6" t="s">
        <v>73</v>
      </c>
      <c r="P439" s="1">
        <v>0.0</v>
      </c>
    </row>
    <row r="440">
      <c r="B440" s="1" t="s">
        <v>1051</v>
      </c>
      <c r="G440" s="1" t="s">
        <v>1052</v>
      </c>
      <c r="H440" s="6" t="s">
        <v>73</v>
      </c>
      <c r="I440" s="1">
        <v>2610.15722</v>
      </c>
      <c r="N440" s="1" t="s">
        <v>1053</v>
      </c>
      <c r="O440" s="6" t="s">
        <v>73</v>
      </c>
      <c r="P440" s="1">
        <v>0.0</v>
      </c>
    </row>
    <row r="441">
      <c r="B441" s="1" t="s">
        <v>1054</v>
      </c>
      <c r="G441" s="1" t="s">
        <v>1055</v>
      </c>
      <c r="H441" s="6" t="s">
        <v>73</v>
      </c>
      <c r="I441" s="1">
        <v>2872.98483</v>
      </c>
      <c r="N441" s="1" t="s">
        <v>1056</v>
      </c>
      <c r="O441" s="6" t="s">
        <v>73</v>
      </c>
      <c r="P441" s="1">
        <v>0.0</v>
      </c>
    </row>
    <row r="442">
      <c r="B442" s="1" t="s">
        <v>1057</v>
      </c>
      <c r="G442" s="1" t="s">
        <v>1058</v>
      </c>
      <c r="H442" s="6" t="s">
        <v>73</v>
      </c>
      <c r="I442" s="1">
        <v>3162.27766</v>
      </c>
      <c r="N442" s="1" t="s">
        <v>1059</v>
      </c>
      <c r="O442" s="6" t="s">
        <v>73</v>
      </c>
      <c r="P442" s="1">
        <v>0.0</v>
      </c>
    </row>
    <row r="443">
      <c r="B443" s="1" t="s">
        <v>1060</v>
      </c>
      <c r="G443" s="1" t="s">
        <v>1061</v>
      </c>
      <c r="H443" s="6" t="s">
        <v>73</v>
      </c>
      <c r="I443" s="1">
        <v>3480.70059</v>
      </c>
      <c r="N443" s="1" t="s">
        <v>1062</v>
      </c>
      <c r="O443" s="6" t="s">
        <v>73</v>
      </c>
      <c r="P443" s="1">
        <v>0.0</v>
      </c>
    </row>
    <row r="444">
      <c r="B444" s="1" t="s">
        <v>1063</v>
      </c>
      <c r="G444" s="1" t="s">
        <v>1064</v>
      </c>
      <c r="H444" s="6" t="s">
        <v>73</v>
      </c>
      <c r="I444" s="1">
        <v>3831.18685</v>
      </c>
      <c r="N444" s="1" t="s">
        <v>1065</v>
      </c>
      <c r="O444" s="6" t="s">
        <v>73</v>
      </c>
      <c r="P444" s="1">
        <v>0.0</v>
      </c>
    </row>
    <row r="445">
      <c r="B445" s="1" t="s">
        <v>1066</v>
      </c>
      <c r="G445" s="1" t="s">
        <v>1067</v>
      </c>
      <c r="H445" s="6" t="s">
        <v>73</v>
      </c>
      <c r="I445" s="1">
        <v>4216.96503</v>
      </c>
      <c r="N445" s="1" t="s">
        <v>1068</v>
      </c>
      <c r="O445" s="6" t="s">
        <v>73</v>
      </c>
      <c r="P445" s="1">
        <v>0.0</v>
      </c>
    </row>
    <row r="446">
      <c r="B446" s="1" t="s">
        <v>1069</v>
      </c>
      <c r="G446" s="1" t="s">
        <v>1070</v>
      </c>
      <c r="H446" s="6" t="s">
        <v>73</v>
      </c>
      <c r="I446" s="1">
        <v>4641.58883</v>
      </c>
      <c r="N446" s="1" t="s">
        <v>1071</v>
      </c>
      <c r="O446" s="6" t="s">
        <v>73</v>
      </c>
      <c r="P446" s="1">
        <v>0.0</v>
      </c>
    </row>
    <row r="447">
      <c r="B447" s="1" t="s">
        <v>1072</v>
      </c>
      <c r="G447" s="1" t="s">
        <v>1073</v>
      </c>
      <c r="H447" s="6" t="s">
        <v>73</v>
      </c>
      <c r="I447" s="1">
        <v>5108.96977</v>
      </c>
      <c r="N447" s="1" t="s">
        <v>1074</v>
      </c>
      <c r="O447" s="6" t="s">
        <v>73</v>
      </c>
      <c r="P447" s="1">
        <v>0.0</v>
      </c>
    </row>
    <row r="448">
      <c r="B448" s="1" t="s">
        <v>1075</v>
      </c>
      <c r="G448" s="1" t="s">
        <v>1076</v>
      </c>
      <c r="H448" s="6" t="s">
        <v>73</v>
      </c>
      <c r="I448" s="1">
        <v>5623.41325</v>
      </c>
      <c r="N448" s="1" t="s">
        <v>1077</v>
      </c>
      <c r="O448" s="6" t="s">
        <v>73</v>
      </c>
      <c r="P448" s="1">
        <v>0.0</v>
      </c>
    </row>
    <row r="449">
      <c r="B449" s="1" t="s">
        <v>1078</v>
      </c>
      <c r="G449" s="1" t="s">
        <v>1079</v>
      </c>
      <c r="H449" s="6" t="s">
        <v>73</v>
      </c>
      <c r="I449" s="1">
        <v>6189.65819</v>
      </c>
      <c r="N449" s="1" t="s">
        <v>1080</v>
      </c>
      <c r="O449" s="6" t="s">
        <v>73</v>
      </c>
      <c r="P449" s="1">
        <v>0.0</v>
      </c>
    </row>
    <row r="450">
      <c r="B450" s="1" t="s">
        <v>1081</v>
      </c>
      <c r="G450" s="1" t="s">
        <v>1082</v>
      </c>
      <c r="H450" s="6" t="s">
        <v>73</v>
      </c>
      <c r="I450" s="1">
        <v>6812.92069</v>
      </c>
      <c r="N450" s="1" t="s">
        <v>1083</v>
      </c>
      <c r="O450" s="6" t="s">
        <v>73</v>
      </c>
      <c r="P450" s="1">
        <v>0.0</v>
      </c>
    </row>
    <row r="451">
      <c r="B451" s="1" t="s">
        <v>1084</v>
      </c>
      <c r="G451" s="1" t="s">
        <v>1085</v>
      </c>
      <c r="H451" s="6" t="s">
        <v>73</v>
      </c>
      <c r="I451" s="1">
        <v>7498.94209</v>
      </c>
      <c r="N451" s="1" t="s">
        <v>1086</v>
      </c>
      <c r="O451" s="6" t="s">
        <v>73</v>
      </c>
      <c r="P451" s="1">
        <v>0.0</v>
      </c>
    </row>
    <row r="452">
      <c r="B452" s="1" t="s">
        <v>1087</v>
      </c>
      <c r="G452" s="1" t="s">
        <v>1088</v>
      </c>
      <c r="H452" s="6" t="s">
        <v>73</v>
      </c>
      <c r="I452" s="1">
        <v>8254.04185</v>
      </c>
      <c r="N452" s="1" t="s">
        <v>1089</v>
      </c>
      <c r="O452" s="6" t="s">
        <v>73</v>
      </c>
      <c r="P452" s="1">
        <v>0.0</v>
      </c>
    </row>
    <row r="453">
      <c r="B453" s="1" t="s">
        <v>1090</v>
      </c>
      <c r="G453" s="1" t="s">
        <v>1091</v>
      </c>
      <c r="H453" s="6" t="s">
        <v>73</v>
      </c>
      <c r="I453" s="1">
        <v>9085.17576</v>
      </c>
      <c r="N453" s="1" t="s">
        <v>1092</v>
      </c>
      <c r="O453" s="6" t="s">
        <v>73</v>
      </c>
      <c r="P453" s="1">
        <v>0.0</v>
      </c>
    </row>
    <row r="454">
      <c r="B454" s="1" t="s">
        <v>1093</v>
      </c>
      <c r="G454" s="1" t="s">
        <v>1094</v>
      </c>
      <c r="H454" s="6" t="s">
        <v>73</v>
      </c>
      <c r="I454" s="1">
        <v>10000.0</v>
      </c>
      <c r="N454" s="1" t="s">
        <v>1095</v>
      </c>
      <c r="O454" s="6" t="s">
        <v>73</v>
      </c>
      <c r="P454" s="1">
        <v>0.0</v>
      </c>
    </row>
    <row r="455">
      <c r="A455" s="6" t="s">
        <v>17</v>
      </c>
    </row>
    <row r="456">
      <c r="A456" s="1" t="s">
        <v>1096</v>
      </c>
      <c r="B456" s="1" t="s">
        <v>1097</v>
      </c>
    </row>
    <row r="457">
      <c r="A457" s="1" t="s">
        <v>30</v>
      </c>
    </row>
    <row r="458">
      <c r="A458" s="1">
        <v>0.0</v>
      </c>
      <c r="C458" s="1" t="s">
        <v>38</v>
      </c>
      <c r="E458" s="1">
        <v>24.0308</v>
      </c>
      <c r="G458" s="1" t="s">
        <v>38</v>
      </c>
      <c r="I458" s="1">
        <v>24.03083</v>
      </c>
      <c r="K458" s="1" t="s">
        <v>38</v>
      </c>
      <c r="M458" s="1">
        <v>-28.57187</v>
      </c>
    </row>
    <row r="459">
      <c r="A459" s="1">
        <v>1.0</v>
      </c>
      <c r="C459" s="1" t="s">
        <v>38</v>
      </c>
      <c r="E459" s="1">
        <v>24.0118</v>
      </c>
      <c r="G459" s="1" t="s">
        <v>38</v>
      </c>
      <c r="I459" s="1">
        <v>24.01184</v>
      </c>
      <c r="K459" s="1" t="s">
        <v>38</v>
      </c>
      <c r="M459" s="1">
        <v>-28.59548</v>
      </c>
    </row>
    <row r="460">
      <c r="A460" s="1">
        <v>2.0</v>
      </c>
      <c r="C460" s="1" t="s">
        <v>38</v>
      </c>
      <c r="E460" s="1">
        <v>24.0344</v>
      </c>
      <c r="G460" s="1" t="s">
        <v>38</v>
      </c>
      <c r="I460" s="1">
        <v>24.03439</v>
      </c>
      <c r="K460" s="1" t="s">
        <v>38</v>
      </c>
      <c r="M460" s="1">
        <v>-28.58367</v>
      </c>
    </row>
    <row r="461">
      <c r="A461" s="1">
        <v>3.0</v>
      </c>
      <c r="C461" s="1" t="s">
        <v>38</v>
      </c>
      <c r="E461" s="1">
        <v>24.0345</v>
      </c>
      <c r="G461" s="1" t="s">
        <v>38</v>
      </c>
      <c r="I461" s="1">
        <v>24.03454</v>
      </c>
      <c r="K461" s="1" t="s">
        <v>38</v>
      </c>
      <c r="M461" s="1">
        <v>-28.55121</v>
      </c>
    </row>
    <row r="462">
      <c r="A462" s="1">
        <v>4.0</v>
      </c>
      <c r="C462" s="1" t="s">
        <v>38</v>
      </c>
      <c r="E462" s="1">
        <v>24.022</v>
      </c>
      <c r="G462" s="1" t="s">
        <v>38</v>
      </c>
      <c r="I462" s="1">
        <v>24.02201</v>
      </c>
      <c r="K462" s="1" t="s">
        <v>38</v>
      </c>
      <c r="M462" s="1">
        <v>-28.55121</v>
      </c>
    </row>
    <row r="463">
      <c r="A463" s="1">
        <v>5.0</v>
      </c>
      <c r="C463" s="1" t="s">
        <v>38</v>
      </c>
      <c r="E463" s="1">
        <v>24.039</v>
      </c>
      <c r="G463" s="1" t="s">
        <v>38</v>
      </c>
      <c r="I463" s="1">
        <v>24.03903</v>
      </c>
      <c r="K463" s="1" t="s">
        <v>38</v>
      </c>
      <c r="M463" s="1">
        <v>-28.60433</v>
      </c>
    </row>
    <row r="464">
      <c r="A464" s="1">
        <v>6.0</v>
      </c>
      <c r="C464" s="1" t="s">
        <v>38</v>
      </c>
      <c r="E464" s="1">
        <v>24.0117</v>
      </c>
      <c r="G464" s="1" t="s">
        <v>38</v>
      </c>
      <c r="I464" s="1">
        <v>24.01169</v>
      </c>
      <c r="K464" s="1" t="s">
        <v>38</v>
      </c>
      <c r="M464" s="1">
        <v>-28.58957</v>
      </c>
    </row>
    <row r="465">
      <c r="A465" s="1">
        <v>7.0</v>
      </c>
      <c r="C465" s="1" t="s">
        <v>38</v>
      </c>
      <c r="E465" s="1">
        <v>24.0248</v>
      </c>
      <c r="G465" s="1" t="s">
        <v>38</v>
      </c>
      <c r="I465" s="1">
        <v>24.02481</v>
      </c>
      <c r="K465" s="1" t="s">
        <v>38</v>
      </c>
      <c r="M465" s="1">
        <v>-28.59253</v>
      </c>
    </row>
    <row r="466">
      <c r="A466" s="1">
        <v>8.0</v>
      </c>
      <c r="C466" s="1" t="s">
        <v>38</v>
      </c>
      <c r="E466" s="1">
        <v>24.018</v>
      </c>
      <c r="G466" s="1" t="s">
        <v>38</v>
      </c>
      <c r="I466" s="1">
        <v>24.01796</v>
      </c>
      <c r="K466" s="1" t="s">
        <v>38</v>
      </c>
      <c r="M466" s="1">
        <v>-28.54531</v>
      </c>
    </row>
    <row r="467">
      <c r="A467" s="1">
        <v>9.0</v>
      </c>
      <c r="C467" s="1" t="s">
        <v>38</v>
      </c>
      <c r="E467" s="1">
        <v>24.0337</v>
      </c>
      <c r="G467" s="1" t="s">
        <v>38</v>
      </c>
      <c r="I467" s="1">
        <v>24.03374</v>
      </c>
      <c r="K467" s="1" t="s">
        <v>38</v>
      </c>
      <c r="M467" s="1">
        <v>-28.55416</v>
      </c>
    </row>
    <row r="468">
      <c r="A468" s="1">
        <v>10.0</v>
      </c>
      <c r="C468" s="1" t="s">
        <v>38</v>
      </c>
      <c r="E468" s="1">
        <v>24.023</v>
      </c>
      <c r="G468" s="1" t="s">
        <v>38</v>
      </c>
      <c r="I468" s="1">
        <v>24.02303</v>
      </c>
      <c r="K468" s="1" t="s">
        <v>38</v>
      </c>
      <c r="M468" s="1">
        <v>-28.56597</v>
      </c>
    </row>
    <row r="469">
      <c r="A469" s="1">
        <v>11.0</v>
      </c>
      <c r="C469" s="1" t="s">
        <v>38</v>
      </c>
      <c r="E469" s="1">
        <v>24.0311</v>
      </c>
      <c r="G469" s="1" t="s">
        <v>38</v>
      </c>
      <c r="I469" s="1">
        <v>24.03114</v>
      </c>
      <c r="K469" s="1" t="s">
        <v>38</v>
      </c>
      <c r="M469" s="1">
        <v>-28.56597</v>
      </c>
    </row>
    <row r="470">
      <c r="A470" s="1">
        <v>12.0</v>
      </c>
      <c r="C470" s="1" t="s">
        <v>38</v>
      </c>
      <c r="E470" s="1">
        <v>24.0225</v>
      </c>
      <c r="G470" s="1" t="s">
        <v>38</v>
      </c>
      <c r="I470" s="1">
        <v>24.0225</v>
      </c>
      <c r="K470" s="1" t="s">
        <v>38</v>
      </c>
      <c r="M470" s="1">
        <v>-28.58072</v>
      </c>
    </row>
    <row r="471">
      <c r="A471" s="1">
        <v>13.0</v>
      </c>
      <c r="C471" s="1" t="s">
        <v>38</v>
      </c>
      <c r="E471" s="1">
        <v>24.0131</v>
      </c>
      <c r="G471" s="1" t="s">
        <v>38</v>
      </c>
      <c r="I471" s="1">
        <v>24.01313</v>
      </c>
      <c r="K471" s="1" t="s">
        <v>38</v>
      </c>
      <c r="M471" s="1">
        <v>-28.52171</v>
      </c>
    </row>
    <row r="472">
      <c r="A472" s="1">
        <v>14.0</v>
      </c>
      <c r="C472" s="1" t="s">
        <v>38</v>
      </c>
      <c r="E472" s="1">
        <v>24.0402</v>
      </c>
      <c r="G472" s="1" t="s">
        <v>38</v>
      </c>
      <c r="I472" s="1">
        <v>24.04023</v>
      </c>
      <c r="K472" s="1" t="s">
        <v>38</v>
      </c>
      <c r="M472" s="1">
        <v>-28.63088</v>
      </c>
    </row>
    <row r="473">
      <c r="A473" s="1">
        <v>15.0</v>
      </c>
      <c r="C473" s="1" t="s">
        <v>38</v>
      </c>
      <c r="E473" s="1">
        <v>24.0435</v>
      </c>
      <c r="G473" s="1" t="s">
        <v>38</v>
      </c>
      <c r="I473" s="1">
        <v>24.04355</v>
      </c>
      <c r="K473" s="1" t="s">
        <v>38</v>
      </c>
      <c r="M473" s="1">
        <v>-28.62203</v>
      </c>
    </row>
    <row r="474">
      <c r="A474" s="1">
        <v>16.0</v>
      </c>
      <c r="C474" s="1" t="s">
        <v>38</v>
      </c>
      <c r="E474" s="1">
        <v>24.0287</v>
      </c>
      <c r="G474" s="1" t="s">
        <v>38</v>
      </c>
      <c r="I474" s="1">
        <v>24.02874</v>
      </c>
      <c r="K474" s="1" t="s">
        <v>38</v>
      </c>
      <c r="M474" s="1">
        <v>-28.56302</v>
      </c>
    </row>
    <row r="475">
      <c r="A475" s="1">
        <v>17.0</v>
      </c>
      <c r="C475" s="1" t="s">
        <v>38</v>
      </c>
      <c r="E475" s="1">
        <v>24.0391</v>
      </c>
      <c r="G475" s="1" t="s">
        <v>38</v>
      </c>
      <c r="I475" s="1">
        <v>24.03906</v>
      </c>
      <c r="K475" s="1" t="s">
        <v>38</v>
      </c>
      <c r="M475" s="1">
        <v>-28.58957</v>
      </c>
    </row>
    <row r="476">
      <c r="A476" s="1">
        <v>18.0</v>
      </c>
      <c r="C476" s="1" t="s">
        <v>38</v>
      </c>
      <c r="E476" s="1">
        <v>24.0405</v>
      </c>
      <c r="G476" s="1" t="s">
        <v>38</v>
      </c>
      <c r="I476" s="1">
        <v>24.04053</v>
      </c>
      <c r="K476" s="1" t="s">
        <v>38</v>
      </c>
      <c r="M476" s="1">
        <v>-28.60728</v>
      </c>
    </row>
    <row r="477">
      <c r="A477" s="1">
        <v>19.0</v>
      </c>
      <c r="C477" s="1" t="s">
        <v>38</v>
      </c>
      <c r="E477" s="1">
        <v>24.0389</v>
      </c>
      <c r="G477" s="1" t="s">
        <v>38</v>
      </c>
      <c r="I477" s="1">
        <v>24.03891</v>
      </c>
      <c r="K477" s="1" t="s">
        <v>38</v>
      </c>
      <c r="M477" s="1">
        <v>-28.56007</v>
      </c>
    </row>
    <row r="478">
      <c r="A478" s="1">
        <v>20.0</v>
      </c>
      <c r="C478" s="1" t="s">
        <v>38</v>
      </c>
      <c r="E478" s="1">
        <v>24.0143</v>
      </c>
      <c r="G478" s="1" t="s">
        <v>38</v>
      </c>
      <c r="I478" s="1">
        <v>24.01433</v>
      </c>
      <c r="K478" s="1" t="s">
        <v>38</v>
      </c>
      <c r="M478" s="1">
        <v>-28.54531</v>
      </c>
    </row>
    <row r="479">
      <c r="A479" s="1">
        <v>21.0</v>
      </c>
      <c r="C479" s="1" t="s">
        <v>38</v>
      </c>
      <c r="E479" s="1">
        <v>24.0342</v>
      </c>
      <c r="G479" s="1" t="s">
        <v>38</v>
      </c>
      <c r="I479" s="1">
        <v>24.03418</v>
      </c>
      <c r="K479" s="1" t="s">
        <v>38</v>
      </c>
      <c r="M479" s="1">
        <v>-28.59253</v>
      </c>
    </row>
    <row r="480">
      <c r="A480" s="1">
        <v>22.0</v>
      </c>
      <c r="C480" s="1" t="s">
        <v>38</v>
      </c>
      <c r="E480" s="1">
        <v>24.0494</v>
      </c>
      <c r="G480" s="1" t="s">
        <v>38</v>
      </c>
      <c r="I480" s="1">
        <v>24.04945</v>
      </c>
      <c r="K480" s="1" t="s">
        <v>38</v>
      </c>
      <c r="M480" s="1">
        <v>-28.51876</v>
      </c>
    </row>
    <row r="481">
      <c r="A481" s="1">
        <v>23.0</v>
      </c>
      <c r="C481" s="1" t="s">
        <v>38</v>
      </c>
      <c r="E481" s="1">
        <v>24.0289</v>
      </c>
      <c r="G481" s="1" t="s">
        <v>38</v>
      </c>
      <c r="I481" s="1">
        <v>24.02889</v>
      </c>
      <c r="K481" s="1" t="s">
        <v>38</v>
      </c>
      <c r="M481" s="1">
        <v>-28.58367</v>
      </c>
    </row>
    <row r="482">
      <c r="A482" s="1">
        <v>24.0</v>
      </c>
      <c r="C482" s="1" t="s">
        <v>38</v>
      </c>
      <c r="E482" s="1">
        <v>24.0169</v>
      </c>
      <c r="G482" s="1" t="s">
        <v>38</v>
      </c>
      <c r="I482" s="1">
        <v>24.01688</v>
      </c>
      <c r="K482" s="1" t="s">
        <v>38</v>
      </c>
      <c r="M482" s="1">
        <v>-28.57777</v>
      </c>
    </row>
    <row r="483">
      <c r="A483" s="1">
        <v>25.0</v>
      </c>
      <c r="C483" s="1" t="s">
        <v>38</v>
      </c>
      <c r="E483" s="1">
        <v>24.0474</v>
      </c>
      <c r="G483" s="1" t="s">
        <v>38</v>
      </c>
      <c r="I483" s="1">
        <v>24.04739</v>
      </c>
      <c r="K483" s="1" t="s">
        <v>38</v>
      </c>
      <c r="M483" s="1">
        <v>-28.57482</v>
      </c>
    </row>
    <row r="484">
      <c r="A484" s="1">
        <v>26.0</v>
      </c>
      <c r="C484" s="1" t="s">
        <v>38</v>
      </c>
      <c r="E484" s="1">
        <v>24.0539</v>
      </c>
      <c r="G484" s="1" t="s">
        <v>38</v>
      </c>
      <c r="I484" s="1">
        <v>24.05387</v>
      </c>
      <c r="K484" s="1" t="s">
        <v>38</v>
      </c>
      <c r="M484" s="1">
        <v>-28.58367</v>
      </c>
    </row>
    <row r="485">
      <c r="A485" s="1">
        <v>27.0</v>
      </c>
      <c r="C485" s="1" t="s">
        <v>38</v>
      </c>
      <c r="E485" s="1">
        <v>24.0224</v>
      </c>
      <c r="G485" s="1" t="s">
        <v>38</v>
      </c>
      <c r="I485" s="1">
        <v>24.02238</v>
      </c>
      <c r="K485" s="1" t="s">
        <v>38</v>
      </c>
      <c r="M485" s="1">
        <v>-28.56007</v>
      </c>
    </row>
    <row r="486">
      <c r="A486" s="1">
        <v>28.0</v>
      </c>
      <c r="C486" s="1" t="s">
        <v>38</v>
      </c>
      <c r="E486" s="1">
        <v>24.0467</v>
      </c>
      <c r="G486" s="1" t="s">
        <v>38</v>
      </c>
      <c r="I486" s="1">
        <v>24.04674</v>
      </c>
      <c r="K486" s="1" t="s">
        <v>38</v>
      </c>
      <c r="M486" s="1">
        <v>-28.55712</v>
      </c>
    </row>
    <row r="487">
      <c r="A487" s="6" t="s">
        <v>17</v>
      </c>
    </row>
    <row r="488">
      <c r="A488" s="6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6" t="s">
        <v>17</v>
      </c>
    </row>
    <row r="3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6" t="s">
        <v>23</v>
      </c>
      <c r="G3" s="6" t="s">
        <v>1098</v>
      </c>
      <c r="H3" s="6" t="s">
        <v>25</v>
      </c>
    </row>
    <row r="4">
      <c r="A4" s="1" t="s">
        <v>26</v>
      </c>
      <c r="B4" s="1" t="s">
        <v>27</v>
      </c>
      <c r="C4" s="1" t="s">
        <v>28</v>
      </c>
      <c r="D4" s="1" t="s">
        <v>29</v>
      </c>
    </row>
    <row r="5">
      <c r="A5" s="1" t="s">
        <v>30</v>
      </c>
    </row>
    <row r="6">
      <c r="B6" s="1" t="s">
        <v>31</v>
      </c>
      <c r="C6" s="1" t="s">
        <v>32</v>
      </c>
      <c r="F6" s="1" t="s">
        <v>33</v>
      </c>
    </row>
    <row r="7">
      <c r="A7" s="1" t="s">
        <v>34</v>
      </c>
    </row>
    <row r="9">
      <c r="A9" s="6" t="s">
        <v>17</v>
      </c>
    </row>
    <row r="10">
      <c r="A10" s="1" t="s">
        <v>35</v>
      </c>
    </row>
    <row r="11">
      <c r="A11" s="1" t="s">
        <v>30</v>
      </c>
    </row>
    <row r="12">
      <c r="A12" s="1" t="s">
        <v>36</v>
      </c>
      <c r="B12" s="1" t="s">
        <v>37</v>
      </c>
      <c r="Q12" s="1" t="s">
        <v>38</v>
      </c>
      <c r="R12" s="1">
        <v>24.5580006</v>
      </c>
    </row>
    <row r="13">
      <c r="A13" s="1" t="s">
        <v>39</v>
      </c>
      <c r="W13" s="1" t="s">
        <v>38</v>
      </c>
      <c r="X13" s="1" t="s">
        <v>40</v>
      </c>
    </row>
    <row r="14">
      <c r="A14" s="1" t="s">
        <v>41</v>
      </c>
      <c r="B14" s="1" t="s">
        <v>42</v>
      </c>
      <c r="R14" s="1" t="s">
        <v>38</v>
      </c>
      <c r="S14" s="1">
        <v>0.902989209</v>
      </c>
    </row>
    <row r="15">
      <c r="A15" s="1" t="s">
        <v>43</v>
      </c>
      <c r="B15" s="1" t="s">
        <v>44</v>
      </c>
      <c r="O15" s="1" t="s">
        <v>38</v>
      </c>
      <c r="P15" s="1">
        <v>1.33239281</v>
      </c>
    </row>
    <row r="16">
      <c r="A16" s="1" t="s">
        <v>45</v>
      </c>
      <c r="B16" s="1" t="s">
        <v>46</v>
      </c>
      <c r="C16" s="1" t="s">
        <v>47</v>
      </c>
      <c r="K16" s="1" t="s">
        <v>38</v>
      </c>
      <c r="L16" s="1">
        <v>90.0</v>
      </c>
    </row>
    <row r="17">
      <c r="A17" s="1" t="s">
        <v>48</v>
      </c>
      <c r="B17" s="1" t="s">
        <v>49</v>
      </c>
      <c r="C17" s="1" t="s">
        <v>50</v>
      </c>
      <c r="K17" s="1" t="s">
        <v>38</v>
      </c>
      <c r="L17" s="1">
        <v>6585.99976</v>
      </c>
    </row>
    <row r="19">
      <c r="A19" s="6" t="s">
        <v>17</v>
      </c>
    </row>
    <row r="20">
      <c r="A20" s="1" t="s">
        <v>51</v>
      </c>
      <c r="B20" s="1" t="s">
        <v>52</v>
      </c>
      <c r="C20" s="1" t="s">
        <v>53</v>
      </c>
    </row>
    <row r="21">
      <c r="A21" s="1" t="s">
        <v>30</v>
      </c>
    </row>
    <row r="22">
      <c r="A22" s="1" t="s">
        <v>54</v>
      </c>
      <c r="B22" s="1" t="s">
        <v>55</v>
      </c>
      <c r="C22" s="1" t="s">
        <v>56</v>
      </c>
      <c r="R22" s="1" t="s">
        <v>38</v>
      </c>
      <c r="S22" s="7">
        <v>1.0E-8</v>
      </c>
    </row>
    <row r="23">
      <c r="A23" s="1" t="s">
        <v>57</v>
      </c>
      <c r="B23" s="1" t="s">
        <v>58</v>
      </c>
      <c r="T23" s="1" t="s">
        <v>38</v>
      </c>
      <c r="U23" s="6" t="s">
        <v>59</v>
      </c>
    </row>
    <row r="24">
      <c r="A24" s="1" t="s">
        <v>60</v>
      </c>
      <c r="B24" s="1" t="s">
        <v>27</v>
      </c>
      <c r="C24" s="1" t="s">
        <v>61</v>
      </c>
      <c r="N24" s="1" t="s">
        <v>38</v>
      </c>
      <c r="O24" s="6" t="s">
        <v>62</v>
      </c>
    </row>
    <row r="25">
      <c r="A25" s="1" t="s">
        <v>63</v>
      </c>
      <c r="B25" s="1" t="s">
        <v>55</v>
      </c>
      <c r="C25" s="1" t="s">
        <v>56</v>
      </c>
      <c r="L25" s="1" t="s">
        <v>38</v>
      </c>
      <c r="M25" s="1">
        <v>4.89480192</v>
      </c>
    </row>
    <row r="26">
      <c r="A26" s="1" t="s">
        <v>64</v>
      </c>
      <c r="B26" s="1" t="s">
        <v>65</v>
      </c>
      <c r="C26" s="1" t="s">
        <v>66</v>
      </c>
      <c r="D26" s="1" t="s">
        <v>67</v>
      </c>
      <c r="H26" s="1" t="s">
        <v>38</v>
      </c>
      <c r="I26" s="1">
        <v>49831.2148</v>
      </c>
    </row>
    <row r="28">
      <c r="A28" s="6" t="s">
        <v>17</v>
      </c>
    </row>
    <row r="29">
      <c r="A29" s="1" t="s">
        <v>68</v>
      </c>
      <c r="B29" s="1" t="s">
        <v>69</v>
      </c>
    </row>
    <row r="30">
      <c r="A30" s="1" t="s">
        <v>30</v>
      </c>
    </row>
    <row r="31">
      <c r="A31" s="1" t="s">
        <v>51</v>
      </c>
      <c r="B31" s="1" t="s">
        <v>70</v>
      </c>
      <c r="P31" s="1" t="s">
        <v>38</v>
      </c>
      <c r="Q31" s="1" t="s">
        <v>71</v>
      </c>
    </row>
    <row r="32">
      <c r="B32" s="1" t="s">
        <v>72</v>
      </c>
      <c r="C32" s="6" t="s">
        <v>73</v>
      </c>
      <c r="D32" s="1">
        <v>1.0</v>
      </c>
      <c r="I32" s="1" t="s">
        <v>74</v>
      </c>
      <c r="J32" s="6" t="s">
        <v>73</v>
      </c>
      <c r="K32" s="1">
        <v>0.0</v>
      </c>
      <c r="P32" s="1" t="s">
        <v>75</v>
      </c>
      <c r="Q32" s="6" t="s">
        <v>73</v>
      </c>
      <c r="R32" s="1">
        <v>22124.1992397465</v>
      </c>
    </row>
    <row r="33">
      <c r="B33" s="1" t="s">
        <v>76</v>
      </c>
      <c r="C33" s="6" t="s">
        <v>73</v>
      </c>
      <c r="D33" s="1">
        <v>2.0</v>
      </c>
      <c r="I33" s="1" t="s">
        <v>77</v>
      </c>
      <c r="J33" s="6" t="s">
        <v>73</v>
      </c>
      <c r="K33" s="1">
        <v>0.0</v>
      </c>
      <c r="P33" s="1" t="s">
        <v>78</v>
      </c>
      <c r="Q33" s="6" t="s">
        <v>73</v>
      </c>
      <c r="R33" s="1">
        <v>22124.1992397465</v>
      </c>
    </row>
    <row r="34">
      <c r="B34" s="1" t="s">
        <v>79</v>
      </c>
      <c r="C34" s="6" t="s">
        <v>73</v>
      </c>
      <c r="D34" s="1">
        <v>3.0</v>
      </c>
      <c r="I34" s="1" t="s">
        <v>80</v>
      </c>
      <c r="J34" s="6" t="s">
        <v>73</v>
      </c>
      <c r="K34" s="1">
        <v>0.0</v>
      </c>
      <c r="P34" s="1" t="s">
        <v>81</v>
      </c>
      <c r="Q34" s="6" t="s">
        <v>73</v>
      </c>
      <c r="R34" s="1">
        <v>22124.1992397465</v>
      </c>
    </row>
    <row r="35">
      <c r="B35" s="1" t="s">
        <v>82</v>
      </c>
      <c r="C35" s="6" t="s">
        <v>73</v>
      </c>
      <c r="D35" s="1">
        <v>4.0</v>
      </c>
      <c r="I35" s="1" t="s">
        <v>83</v>
      </c>
      <c r="J35" s="6" t="s">
        <v>73</v>
      </c>
      <c r="K35" s="1">
        <v>0.0</v>
      </c>
      <c r="P35" s="1" t="s">
        <v>84</v>
      </c>
      <c r="Q35" s="6" t="s">
        <v>73</v>
      </c>
      <c r="R35" s="1">
        <v>22124.1992397465</v>
      </c>
    </row>
    <row r="36">
      <c r="B36" s="1" t="s">
        <v>85</v>
      </c>
      <c r="C36" s="6" t="s">
        <v>73</v>
      </c>
      <c r="D36" s="1">
        <v>5.0</v>
      </c>
      <c r="I36" s="1" t="s">
        <v>86</v>
      </c>
      <c r="J36" s="6" t="s">
        <v>73</v>
      </c>
      <c r="K36" s="1">
        <v>0.0</v>
      </c>
      <c r="P36" s="1" t="s">
        <v>87</v>
      </c>
      <c r="Q36" s="6" t="s">
        <v>73</v>
      </c>
      <c r="R36" s="1">
        <v>22124.1992397465</v>
      </c>
    </row>
    <row r="37">
      <c r="B37" s="1" t="s">
        <v>88</v>
      </c>
      <c r="C37" s="6" t="s">
        <v>73</v>
      </c>
      <c r="D37" s="1">
        <v>6.0</v>
      </c>
      <c r="I37" s="1" t="s">
        <v>89</v>
      </c>
      <c r="J37" s="6" t="s">
        <v>73</v>
      </c>
      <c r="K37" s="1">
        <v>0.0</v>
      </c>
      <c r="P37" s="1" t="s">
        <v>90</v>
      </c>
      <c r="Q37" s="6" t="s">
        <v>73</v>
      </c>
      <c r="R37" s="1">
        <v>22124.1992397465</v>
      </c>
    </row>
    <row r="38">
      <c r="B38" s="1" t="s">
        <v>91</v>
      </c>
      <c r="C38" s="6" t="s">
        <v>73</v>
      </c>
      <c r="D38" s="1">
        <v>7.0</v>
      </c>
      <c r="I38" s="1" t="s">
        <v>92</v>
      </c>
      <c r="J38" s="6" t="s">
        <v>73</v>
      </c>
      <c r="K38" s="1">
        <v>0.0</v>
      </c>
      <c r="P38" s="1" t="s">
        <v>93</v>
      </c>
      <c r="Q38" s="6" t="s">
        <v>73</v>
      </c>
      <c r="R38" s="1">
        <v>22124.1992397465</v>
      </c>
    </row>
    <row r="39">
      <c r="B39" s="1" t="s">
        <v>94</v>
      </c>
      <c r="C39" s="6" t="s">
        <v>73</v>
      </c>
      <c r="D39" s="1">
        <v>8.0</v>
      </c>
      <c r="I39" s="1" t="s">
        <v>95</v>
      </c>
      <c r="J39" s="6" t="s">
        <v>73</v>
      </c>
      <c r="K39" s="1">
        <v>-0.983545224806563</v>
      </c>
      <c r="P39" s="1" t="s">
        <v>96</v>
      </c>
      <c r="Q39" s="6" t="s">
        <v>73</v>
      </c>
      <c r="R39" s="1">
        <v>22124.1992397465</v>
      </c>
    </row>
    <row r="40">
      <c r="B40" s="1" t="s">
        <v>97</v>
      </c>
      <c r="C40" s="6" t="s">
        <v>73</v>
      </c>
      <c r="D40" s="1">
        <v>9.0</v>
      </c>
      <c r="I40" s="1" t="s">
        <v>98</v>
      </c>
      <c r="J40" s="6" t="s">
        <v>73</v>
      </c>
      <c r="K40" s="1">
        <v>-0.958863062016409</v>
      </c>
      <c r="P40" s="1" t="s">
        <v>99</v>
      </c>
      <c r="Q40" s="6" t="s">
        <v>73</v>
      </c>
      <c r="R40" s="1">
        <v>22124.1992397465</v>
      </c>
    </row>
    <row r="41">
      <c r="B41" s="1" t="s">
        <v>100</v>
      </c>
      <c r="C41" s="6" t="s">
        <v>73</v>
      </c>
      <c r="D41" s="1">
        <v>10.0</v>
      </c>
      <c r="I41" s="1" t="s">
        <v>101</v>
      </c>
      <c r="J41" s="6" t="s">
        <v>73</v>
      </c>
      <c r="K41" s="1">
        <v>-0.967090449613127</v>
      </c>
      <c r="P41" s="1" t="s">
        <v>102</v>
      </c>
      <c r="Q41" s="6" t="s">
        <v>73</v>
      </c>
      <c r="R41" s="1">
        <v>22124.1992397465</v>
      </c>
    </row>
    <row r="42">
      <c r="B42" s="1" t="s">
        <v>103</v>
      </c>
      <c r="C42" s="6" t="s">
        <v>73</v>
      </c>
      <c r="D42" s="1">
        <v>11.0</v>
      </c>
      <c r="I42" s="1" t="s">
        <v>104</v>
      </c>
      <c r="J42" s="6" t="s">
        <v>73</v>
      </c>
      <c r="K42" s="1">
        <v>-0.934180899226254</v>
      </c>
      <c r="P42" s="1" t="s">
        <v>105</v>
      </c>
      <c r="Q42" s="6" t="s">
        <v>73</v>
      </c>
      <c r="R42" s="1">
        <v>22124.1992397465</v>
      </c>
    </row>
    <row r="43">
      <c r="B43" s="1" t="s">
        <v>106</v>
      </c>
      <c r="C43" s="6" t="s">
        <v>73</v>
      </c>
      <c r="D43" s="1">
        <v>12.0</v>
      </c>
      <c r="I43" s="1" t="s">
        <v>107</v>
      </c>
      <c r="J43" s="6" t="s">
        <v>73</v>
      </c>
      <c r="K43" s="1">
        <v>-0.703814046518143</v>
      </c>
      <c r="P43" s="1" t="s">
        <v>108</v>
      </c>
      <c r="Q43" s="6" t="s">
        <v>73</v>
      </c>
      <c r="R43" s="1">
        <v>22124.1992397465</v>
      </c>
    </row>
    <row r="44">
      <c r="B44" s="1" t="s">
        <v>109</v>
      </c>
      <c r="C44" s="6" t="s">
        <v>73</v>
      </c>
      <c r="D44" s="1">
        <v>13.0</v>
      </c>
      <c r="I44" s="1" t="s">
        <v>110</v>
      </c>
      <c r="J44" s="6" t="s">
        <v>73</v>
      </c>
      <c r="K44" s="1">
        <v>-0.662677108534551</v>
      </c>
      <c r="P44" s="1" t="s">
        <v>111</v>
      </c>
      <c r="Q44" s="6" t="s">
        <v>73</v>
      </c>
      <c r="R44" s="1">
        <v>22124.1992397465</v>
      </c>
    </row>
    <row r="45">
      <c r="B45" s="1" t="s">
        <v>112</v>
      </c>
      <c r="C45" s="6" t="s">
        <v>73</v>
      </c>
      <c r="D45" s="1">
        <v>14.0</v>
      </c>
      <c r="I45" s="1" t="s">
        <v>113</v>
      </c>
      <c r="J45" s="6" t="s">
        <v>73</v>
      </c>
      <c r="K45" s="1">
        <v>-0.251307728698638</v>
      </c>
      <c r="P45" s="1" t="s">
        <v>114</v>
      </c>
      <c r="Q45" s="6" t="s">
        <v>73</v>
      </c>
      <c r="R45" s="1">
        <v>22124.1992397465</v>
      </c>
    </row>
    <row r="46">
      <c r="B46" s="1" t="s">
        <v>115</v>
      </c>
      <c r="C46" s="6" t="s">
        <v>73</v>
      </c>
      <c r="D46" s="1">
        <v>15.0</v>
      </c>
      <c r="I46" s="1" t="s">
        <v>116</v>
      </c>
      <c r="J46" s="6" t="s">
        <v>73</v>
      </c>
      <c r="K46" s="1">
        <v>-0.127896914747864</v>
      </c>
      <c r="P46" s="1" t="s">
        <v>117</v>
      </c>
      <c r="Q46" s="6" t="s">
        <v>73</v>
      </c>
      <c r="R46" s="1">
        <v>22124.1992397465</v>
      </c>
    </row>
    <row r="47">
      <c r="B47" s="1" t="s">
        <v>118</v>
      </c>
      <c r="C47" s="6" t="s">
        <v>73</v>
      </c>
      <c r="D47" s="1">
        <v>16.0</v>
      </c>
      <c r="I47" s="1" t="s">
        <v>119</v>
      </c>
      <c r="J47" s="6" t="s">
        <v>73</v>
      </c>
      <c r="K47" s="1">
        <v>-0.127896914747864</v>
      </c>
      <c r="P47" s="1" t="s">
        <v>120</v>
      </c>
      <c r="Q47" s="6" t="s">
        <v>73</v>
      </c>
      <c r="R47" s="1">
        <v>22124.1992397465</v>
      </c>
    </row>
    <row r="48">
      <c r="B48" s="1" t="s">
        <v>121</v>
      </c>
      <c r="C48" s="6" t="s">
        <v>73</v>
      </c>
      <c r="D48" s="1">
        <v>18.0</v>
      </c>
      <c r="I48" s="1" t="s">
        <v>122</v>
      </c>
      <c r="J48" s="6" t="s">
        <v>73</v>
      </c>
      <c r="K48" s="7">
        <v>-0.0579641201757592</v>
      </c>
      <c r="P48" s="1" t="s">
        <v>123</v>
      </c>
      <c r="Q48" s="6" t="s">
        <v>73</v>
      </c>
      <c r="R48" s="1">
        <v>31288.342621494</v>
      </c>
    </row>
    <row r="49">
      <c r="B49" s="1" t="s">
        <v>124</v>
      </c>
      <c r="C49" s="6" t="s">
        <v>73</v>
      </c>
      <c r="D49" s="1">
        <v>20.0</v>
      </c>
      <c r="I49" s="1" t="s">
        <v>125</v>
      </c>
      <c r="J49" s="6" t="s">
        <v>73</v>
      </c>
      <c r="K49" s="7">
        <v>-0.0538504263774001</v>
      </c>
      <c r="P49" s="1" t="s">
        <v>126</v>
      </c>
      <c r="Q49" s="6" t="s">
        <v>73</v>
      </c>
      <c r="R49" s="1">
        <v>31288.342621494</v>
      </c>
    </row>
    <row r="50">
      <c r="B50" s="1" t="s">
        <v>127</v>
      </c>
      <c r="C50" s="6" t="s">
        <v>73</v>
      </c>
      <c r="D50" s="1">
        <v>22.0</v>
      </c>
      <c r="I50" s="1" t="s">
        <v>128</v>
      </c>
      <c r="J50" s="6" t="s">
        <v>73</v>
      </c>
      <c r="K50" s="1">
        <v>0.110697325556965</v>
      </c>
      <c r="P50" s="1" t="s">
        <v>129</v>
      </c>
      <c r="Q50" s="6" t="s">
        <v>73</v>
      </c>
      <c r="R50" s="1">
        <v>31288.342621494</v>
      </c>
    </row>
    <row r="51">
      <c r="B51" s="1" t="s">
        <v>130</v>
      </c>
      <c r="C51" s="6" t="s">
        <v>73</v>
      </c>
      <c r="D51" s="1">
        <v>24.0</v>
      </c>
      <c r="I51" s="1" t="s">
        <v>131</v>
      </c>
      <c r="J51" s="6" t="s">
        <v>73</v>
      </c>
      <c r="K51" s="1">
        <v>0.192971201524148</v>
      </c>
      <c r="P51" s="1" t="s">
        <v>132</v>
      </c>
      <c r="Q51" s="6" t="s">
        <v>73</v>
      </c>
      <c r="R51" s="1">
        <v>31288.342621494</v>
      </c>
    </row>
    <row r="52">
      <c r="B52" s="1" t="s">
        <v>133</v>
      </c>
      <c r="C52" s="6" t="s">
        <v>73</v>
      </c>
      <c r="D52" s="1">
        <v>26.0</v>
      </c>
      <c r="I52" s="1" t="s">
        <v>134</v>
      </c>
      <c r="J52" s="6" t="s">
        <v>73</v>
      </c>
      <c r="K52" s="1">
        <v>0.151834263540557</v>
      </c>
      <c r="P52" s="1" t="s">
        <v>135</v>
      </c>
      <c r="Q52" s="6" t="s">
        <v>73</v>
      </c>
      <c r="R52" s="1">
        <v>31288.342621494</v>
      </c>
    </row>
    <row r="53">
      <c r="B53" s="1" t="s">
        <v>136</v>
      </c>
      <c r="C53" s="6" t="s">
        <v>73</v>
      </c>
      <c r="D53" s="1">
        <v>28.0</v>
      </c>
      <c r="I53" s="1" t="s">
        <v>137</v>
      </c>
      <c r="J53" s="6" t="s">
        <v>73</v>
      </c>
      <c r="K53" s="1">
        <v>0.18063012012907</v>
      </c>
      <c r="P53" s="1" t="s">
        <v>138</v>
      </c>
      <c r="Q53" s="6" t="s">
        <v>73</v>
      </c>
      <c r="R53" s="1">
        <v>31288.342621494</v>
      </c>
    </row>
    <row r="54">
      <c r="B54" s="1" t="s">
        <v>139</v>
      </c>
      <c r="C54" s="6" t="s">
        <v>73</v>
      </c>
      <c r="D54" s="1">
        <v>30.0</v>
      </c>
      <c r="I54" s="1" t="s">
        <v>140</v>
      </c>
      <c r="J54" s="6" t="s">
        <v>73</v>
      </c>
      <c r="K54" s="1">
        <v>0.345177872063436</v>
      </c>
      <c r="P54" s="1" t="s">
        <v>141</v>
      </c>
      <c r="Q54" s="6" t="s">
        <v>73</v>
      </c>
      <c r="R54" s="1">
        <v>31288.342621494</v>
      </c>
    </row>
    <row r="55">
      <c r="B55" s="1" t="s">
        <v>142</v>
      </c>
      <c r="C55" s="6" t="s">
        <v>73</v>
      </c>
      <c r="D55" s="1">
        <v>32.0</v>
      </c>
      <c r="I55" s="1" t="s">
        <v>143</v>
      </c>
      <c r="J55" s="6" t="s">
        <v>73</v>
      </c>
      <c r="K55" s="1">
        <v>0.192971201524148</v>
      </c>
      <c r="P55" s="1" t="s">
        <v>144</v>
      </c>
      <c r="Q55" s="6" t="s">
        <v>73</v>
      </c>
      <c r="R55" s="1">
        <v>31288.342621494</v>
      </c>
    </row>
    <row r="56">
      <c r="B56" s="1" t="s">
        <v>145</v>
      </c>
      <c r="C56" s="6" t="s">
        <v>73</v>
      </c>
      <c r="D56" s="1">
        <v>36.0</v>
      </c>
      <c r="I56" s="1" t="s">
        <v>146</v>
      </c>
      <c r="J56" s="6" t="s">
        <v>73</v>
      </c>
      <c r="K56" s="1">
        <v>0.32666624997082</v>
      </c>
      <c r="P56" s="1" t="s">
        <v>147</v>
      </c>
      <c r="Q56" s="6" t="s">
        <v>73</v>
      </c>
      <c r="R56" s="1">
        <v>31288.342621494</v>
      </c>
    </row>
    <row r="57">
      <c r="B57" s="1" t="s">
        <v>148</v>
      </c>
      <c r="C57" s="6" t="s">
        <v>73</v>
      </c>
      <c r="D57" s="1">
        <v>40.0</v>
      </c>
      <c r="I57" s="1" t="s">
        <v>149</v>
      </c>
      <c r="J57" s="6" t="s">
        <v>73</v>
      </c>
      <c r="K57" s="1">
        <v>0.353405259660154</v>
      </c>
      <c r="P57" s="1" t="s">
        <v>150</v>
      </c>
      <c r="Q57" s="6" t="s">
        <v>73</v>
      </c>
      <c r="R57" s="1">
        <v>31288.342621494</v>
      </c>
    </row>
    <row r="58">
      <c r="B58" s="1" t="s">
        <v>151</v>
      </c>
      <c r="C58" s="6" t="s">
        <v>73</v>
      </c>
      <c r="D58" s="1">
        <v>44.0</v>
      </c>
      <c r="I58" s="1" t="s">
        <v>152</v>
      </c>
      <c r="J58" s="6" t="s">
        <v>73</v>
      </c>
      <c r="K58" s="1">
        <v>0.341064178265076</v>
      </c>
      <c r="P58" s="1" t="s">
        <v>153</v>
      </c>
      <c r="Q58" s="6" t="s">
        <v>73</v>
      </c>
      <c r="R58" s="1">
        <v>31288.342621494</v>
      </c>
    </row>
    <row r="59">
      <c r="B59" s="1" t="s">
        <v>154</v>
      </c>
      <c r="C59" s="6" t="s">
        <v>73</v>
      </c>
      <c r="D59" s="1">
        <v>48.0</v>
      </c>
      <c r="I59" s="1" t="s">
        <v>155</v>
      </c>
      <c r="J59" s="6" t="s">
        <v>73</v>
      </c>
      <c r="K59" s="1">
        <v>0.363689494156052</v>
      </c>
      <c r="P59" s="1" t="s">
        <v>156</v>
      </c>
      <c r="Q59" s="6" t="s">
        <v>73</v>
      </c>
      <c r="R59" s="1">
        <v>31288.342621494</v>
      </c>
    </row>
    <row r="60">
      <c r="B60" s="1" t="s">
        <v>157</v>
      </c>
      <c r="C60" s="6" t="s">
        <v>73</v>
      </c>
      <c r="D60" s="1">
        <v>52.0</v>
      </c>
      <c r="I60" s="1" t="s">
        <v>158</v>
      </c>
      <c r="J60" s="6" t="s">
        <v>73</v>
      </c>
      <c r="K60" s="1">
        <v>0.406883279038822</v>
      </c>
      <c r="P60" s="1" t="s">
        <v>159</v>
      </c>
      <c r="Q60" s="6" t="s">
        <v>73</v>
      </c>
      <c r="R60" s="1">
        <v>31288.342621494</v>
      </c>
    </row>
    <row r="61">
      <c r="B61" s="1" t="s">
        <v>160</v>
      </c>
      <c r="C61" s="6" t="s">
        <v>73</v>
      </c>
      <c r="D61" s="1">
        <v>56.0</v>
      </c>
      <c r="I61" s="1" t="s">
        <v>161</v>
      </c>
      <c r="J61" s="6" t="s">
        <v>73</v>
      </c>
      <c r="K61" s="1">
        <v>0.345177872063436</v>
      </c>
      <c r="P61" s="1" t="s">
        <v>162</v>
      </c>
      <c r="Q61" s="6" t="s">
        <v>73</v>
      </c>
      <c r="R61" s="1">
        <v>31288.342621494</v>
      </c>
    </row>
    <row r="62">
      <c r="B62" s="1" t="s">
        <v>163</v>
      </c>
      <c r="C62" s="6" t="s">
        <v>73</v>
      </c>
      <c r="D62" s="1">
        <v>60.0</v>
      </c>
      <c r="I62" s="1" t="s">
        <v>164</v>
      </c>
      <c r="J62" s="6" t="s">
        <v>73</v>
      </c>
      <c r="K62" s="1">
        <v>0.330779943769179</v>
      </c>
      <c r="P62" s="1" t="s">
        <v>165</v>
      </c>
      <c r="Q62" s="6" t="s">
        <v>73</v>
      </c>
      <c r="R62" s="1">
        <v>31288.342621494</v>
      </c>
    </row>
    <row r="63">
      <c r="B63" s="1" t="s">
        <v>166</v>
      </c>
      <c r="C63" s="6" t="s">
        <v>73</v>
      </c>
      <c r="D63" s="1">
        <v>64.0</v>
      </c>
      <c r="I63" s="1" t="s">
        <v>167</v>
      </c>
      <c r="J63" s="6" t="s">
        <v>73</v>
      </c>
      <c r="K63" s="1">
        <v>0.36986003485359</v>
      </c>
      <c r="P63" s="1" t="s">
        <v>168</v>
      </c>
      <c r="Q63" s="6" t="s">
        <v>73</v>
      </c>
      <c r="R63" s="1">
        <v>31288.342621494</v>
      </c>
    </row>
    <row r="64">
      <c r="B64" s="1" t="s">
        <v>169</v>
      </c>
      <c r="C64" s="6" t="s">
        <v>73</v>
      </c>
      <c r="D64" s="1">
        <v>72.0</v>
      </c>
      <c r="I64" s="1" t="s">
        <v>170</v>
      </c>
      <c r="J64" s="6" t="s">
        <v>73</v>
      </c>
      <c r="K64" s="1">
        <v>0.405854855589233</v>
      </c>
      <c r="P64" s="1" t="s">
        <v>171</v>
      </c>
      <c r="Q64" s="6" t="s">
        <v>73</v>
      </c>
      <c r="R64" s="1">
        <v>31288.342621494</v>
      </c>
    </row>
    <row r="65">
      <c r="B65" s="1" t="s">
        <v>172</v>
      </c>
      <c r="C65" s="6" t="s">
        <v>73</v>
      </c>
      <c r="D65" s="1">
        <v>80.0</v>
      </c>
      <c r="I65" s="1" t="s">
        <v>173</v>
      </c>
      <c r="J65" s="6" t="s">
        <v>73</v>
      </c>
      <c r="K65" s="1">
        <v>0.410996972837182</v>
      </c>
      <c r="P65" s="1" t="s">
        <v>174</v>
      </c>
      <c r="Q65" s="6" t="s">
        <v>73</v>
      </c>
      <c r="R65" s="1">
        <v>31288.342621494</v>
      </c>
    </row>
    <row r="66">
      <c r="B66" s="1" t="s">
        <v>175</v>
      </c>
      <c r="C66" s="6" t="s">
        <v>73</v>
      </c>
      <c r="D66" s="1">
        <v>88.0</v>
      </c>
      <c r="I66" s="1" t="s">
        <v>176</v>
      </c>
      <c r="J66" s="6" t="s">
        <v>73</v>
      </c>
      <c r="K66" s="1">
        <v>0.348263142412205</v>
      </c>
      <c r="P66" s="1" t="s">
        <v>177</v>
      </c>
      <c r="Q66" s="6" t="s">
        <v>73</v>
      </c>
      <c r="R66" s="1">
        <v>31288.342621494</v>
      </c>
    </row>
    <row r="67">
      <c r="B67" s="1" t="s">
        <v>178</v>
      </c>
      <c r="C67" s="6" t="s">
        <v>73</v>
      </c>
      <c r="D67" s="1">
        <v>96.0</v>
      </c>
      <c r="I67" s="1" t="s">
        <v>179</v>
      </c>
      <c r="J67" s="6" t="s">
        <v>73</v>
      </c>
      <c r="K67" s="1">
        <v>0.378087422450309</v>
      </c>
      <c r="P67" s="1" t="s">
        <v>180</v>
      </c>
      <c r="Q67" s="6" t="s">
        <v>73</v>
      </c>
      <c r="R67" s="1">
        <v>31288.342621494</v>
      </c>
    </row>
    <row r="68">
      <c r="B68" s="1" t="s">
        <v>181</v>
      </c>
      <c r="C68" s="6" t="s">
        <v>73</v>
      </c>
      <c r="D68" s="1">
        <v>104.0</v>
      </c>
      <c r="I68" s="1" t="s">
        <v>182</v>
      </c>
      <c r="J68" s="6" t="s">
        <v>73</v>
      </c>
      <c r="K68" s="1">
        <v>0.385286386597437</v>
      </c>
      <c r="P68" s="1" t="s">
        <v>183</v>
      </c>
      <c r="Q68" s="6" t="s">
        <v>73</v>
      </c>
      <c r="R68" s="1">
        <v>31288.342621494</v>
      </c>
    </row>
    <row r="69">
      <c r="B69" s="1" t="s">
        <v>184</v>
      </c>
      <c r="C69" s="6" t="s">
        <v>73</v>
      </c>
      <c r="D69" s="1">
        <v>112.0</v>
      </c>
      <c r="I69" s="1" t="s">
        <v>185</v>
      </c>
      <c r="J69" s="6" t="s">
        <v>73</v>
      </c>
      <c r="K69" s="1">
        <v>0.384257963147847</v>
      </c>
      <c r="P69" s="1" t="s">
        <v>186</v>
      </c>
      <c r="Q69" s="6" t="s">
        <v>73</v>
      </c>
      <c r="R69" s="1">
        <v>31288.342621494</v>
      </c>
    </row>
    <row r="70">
      <c r="B70" s="1" t="s">
        <v>187</v>
      </c>
      <c r="C70" s="6" t="s">
        <v>73</v>
      </c>
      <c r="D70" s="1">
        <v>120.0</v>
      </c>
      <c r="I70" s="1" t="s">
        <v>188</v>
      </c>
      <c r="J70" s="6" t="s">
        <v>73</v>
      </c>
      <c r="K70" s="1">
        <v>0.37088845830318</v>
      </c>
      <c r="P70" s="1" t="s">
        <v>189</v>
      </c>
      <c r="Q70" s="6" t="s">
        <v>73</v>
      </c>
      <c r="R70" s="1">
        <v>31288.342621494</v>
      </c>
    </row>
    <row r="71">
      <c r="B71" s="1" t="s">
        <v>190</v>
      </c>
      <c r="C71" s="6" t="s">
        <v>73</v>
      </c>
      <c r="D71" s="1">
        <v>128.0</v>
      </c>
      <c r="I71" s="1" t="s">
        <v>191</v>
      </c>
      <c r="J71" s="6" t="s">
        <v>73</v>
      </c>
      <c r="K71" s="1">
        <v>0.389400080395796</v>
      </c>
      <c r="P71" s="1" t="s">
        <v>192</v>
      </c>
      <c r="Q71" s="6" t="s">
        <v>73</v>
      </c>
      <c r="R71" s="1">
        <v>31288.342621494</v>
      </c>
    </row>
    <row r="72">
      <c r="B72" s="1" t="s">
        <v>193</v>
      </c>
      <c r="C72" s="6" t="s">
        <v>73</v>
      </c>
      <c r="D72" s="1">
        <v>144.0</v>
      </c>
      <c r="I72" s="1" t="s">
        <v>194</v>
      </c>
      <c r="J72" s="6" t="s">
        <v>73</v>
      </c>
      <c r="K72" s="1">
        <v>0.404312220414848</v>
      </c>
      <c r="P72" s="1" t="s">
        <v>195</v>
      </c>
      <c r="Q72" s="6" t="s">
        <v>73</v>
      </c>
      <c r="R72" s="1">
        <v>31288.342621494</v>
      </c>
    </row>
    <row r="73">
      <c r="B73" s="1" t="s">
        <v>196</v>
      </c>
      <c r="C73" s="6" t="s">
        <v>73</v>
      </c>
      <c r="D73" s="1">
        <v>160.0</v>
      </c>
      <c r="I73" s="1" t="s">
        <v>197</v>
      </c>
      <c r="J73" s="6" t="s">
        <v>73</v>
      </c>
      <c r="K73" s="1">
        <v>0.37088845830318</v>
      </c>
      <c r="P73" s="1" t="s">
        <v>198</v>
      </c>
      <c r="Q73" s="6" t="s">
        <v>73</v>
      </c>
      <c r="R73" s="1">
        <v>31288.342621494</v>
      </c>
    </row>
    <row r="74">
      <c r="B74" s="1" t="s">
        <v>199</v>
      </c>
      <c r="C74" s="6" t="s">
        <v>73</v>
      </c>
      <c r="D74" s="1">
        <v>176.0</v>
      </c>
      <c r="I74" s="1" t="s">
        <v>200</v>
      </c>
      <c r="J74" s="6" t="s">
        <v>73</v>
      </c>
      <c r="K74" s="1">
        <v>0.375002152101539</v>
      </c>
      <c r="P74" s="1" t="s">
        <v>201</v>
      </c>
      <c r="Q74" s="6" t="s">
        <v>73</v>
      </c>
      <c r="R74" s="1">
        <v>31288.342621494</v>
      </c>
    </row>
    <row r="75">
      <c r="B75" s="1" t="s">
        <v>202</v>
      </c>
      <c r="C75" s="6" t="s">
        <v>73</v>
      </c>
      <c r="D75" s="1">
        <v>192.0</v>
      </c>
      <c r="I75" s="1" t="s">
        <v>203</v>
      </c>
      <c r="J75" s="6" t="s">
        <v>73</v>
      </c>
      <c r="K75" s="1">
        <v>0.372431093477565</v>
      </c>
      <c r="P75" s="1" t="s">
        <v>204</v>
      </c>
      <c r="Q75" s="6" t="s">
        <v>73</v>
      </c>
      <c r="R75" s="1">
        <v>31288.342621494</v>
      </c>
    </row>
    <row r="76">
      <c r="B76" s="1" t="s">
        <v>205</v>
      </c>
      <c r="C76" s="6" t="s">
        <v>73</v>
      </c>
      <c r="D76" s="1">
        <v>208.0</v>
      </c>
      <c r="I76" s="1" t="s">
        <v>206</v>
      </c>
      <c r="J76" s="6" t="s">
        <v>73</v>
      </c>
      <c r="K76" s="1">
        <v>0.352376836210564</v>
      </c>
      <c r="P76" s="1" t="s">
        <v>207</v>
      </c>
      <c r="Q76" s="6" t="s">
        <v>73</v>
      </c>
      <c r="R76" s="1">
        <v>31288.342621494</v>
      </c>
    </row>
    <row r="77">
      <c r="B77" s="1" t="s">
        <v>208</v>
      </c>
      <c r="C77" s="6" t="s">
        <v>73</v>
      </c>
      <c r="D77" s="1">
        <v>224.0</v>
      </c>
      <c r="I77" s="1" t="s">
        <v>209</v>
      </c>
      <c r="J77" s="6" t="s">
        <v>73</v>
      </c>
      <c r="K77" s="1">
        <v>0.354433683109744</v>
      </c>
      <c r="P77" s="1" t="s">
        <v>210</v>
      </c>
      <c r="Q77" s="6" t="s">
        <v>73</v>
      </c>
      <c r="R77" s="1">
        <v>31288.342621494</v>
      </c>
    </row>
    <row r="78">
      <c r="B78" s="1" t="s">
        <v>211</v>
      </c>
      <c r="C78" s="6" t="s">
        <v>73</v>
      </c>
      <c r="D78" s="1">
        <v>240.0</v>
      </c>
      <c r="I78" s="1" t="s">
        <v>212</v>
      </c>
      <c r="J78" s="6" t="s">
        <v>73</v>
      </c>
      <c r="K78" s="1">
        <v>0.405340643864438</v>
      </c>
      <c r="P78" s="1" t="s">
        <v>213</v>
      </c>
      <c r="Q78" s="6" t="s">
        <v>73</v>
      </c>
      <c r="R78" s="1">
        <v>31288.342621494</v>
      </c>
    </row>
    <row r="79">
      <c r="B79" s="1" t="s">
        <v>214</v>
      </c>
      <c r="C79" s="6" t="s">
        <v>73</v>
      </c>
      <c r="D79" s="1">
        <v>256.0</v>
      </c>
      <c r="I79" s="1" t="s">
        <v>215</v>
      </c>
      <c r="J79" s="6" t="s">
        <v>73</v>
      </c>
      <c r="K79" s="1">
        <v>0.417681725259515</v>
      </c>
      <c r="P79" s="1" t="s">
        <v>216</v>
      </c>
      <c r="Q79" s="6" t="s">
        <v>73</v>
      </c>
      <c r="R79" s="1">
        <v>31288.342621494</v>
      </c>
    </row>
    <row r="80">
      <c r="B80" s="1" t="s">
        <v>217</v>
      </c>
      <c r="C80" s="6" t="s">
        <v>73</v>
      </c>
      <c r="D80" s="1">
        <v>288.0</v>
      </c>
      <c r="I80" s="1" t="s">
        <v>218</v>
      </c>
      <c r="J80" s="6" t="s">
        <v>73</v>
      </c>
      <c r="K80" s="1">
        <v>0.369345823128795</v>
      </c>
      <c r="P80" s="1" t="s">
        <v>219</v>
      </c>
      <c r="Q80" s="6" t="s">
        <v>73</v>
      </c>
      <c r="R80" s="1">
        <v>31288.342621494</v>
      </c>
    </row>
    <row r="81">
      <c r="B81" s="1" t="s">
        <v>220</v>
      </c>
      <c r="C81" s="6" t="s">
        <v>73</v>
      </c>
      <c r="D81" s="1">
        <v>320.0</v>
      </c>
      <c r="I81" s="1" t="s">
        <v>221</v>
      </c>
      <c r="J81" s="6" t="s">
        <v>73</v>
      </c>
      <c r="K81" s="1">
        <v>0.375516363826334</v>
      </c>
      <c r="P81" s="1" t="s">
        <v>222</v>
      </c>
      <c r="Q81" s="6" t="s">
        <v>73</v>
      </c>
      <c r="R81" s="1">
        <v>31288.342621494</v>
      </c>
    </row>
    <row r="82">
      <c r="B82" s="1" t="s">
        <v>223</v>
      </c>
      <c r="C82" s="6" t="s">
        <v>73</v>
      </c>
      <c r="D82" s="1">
        <v>352.0</v>
      </c>
      <c r="I82" s="1" t="s">
        <v>224</v>
      </c>
      <c r="J82" s="6" t="s">
        <v>73</v>
      </c>
      <c r="K82" s="1">
        <v>0.375516363826334</v>
      </c>
      <c r="P82" s="1" t="s">
        <v>225</v>
      </c>
      <c r="Q82" s="6" t="s">
        <v>73</v>
      </c>
      <c r="R82" s="1">
        <v>31288.342621494</v>
      </c>
    </row>
    <row r="83">
      <c r="B83" s="1" t="s">
        <v>226</v>
      </c>
      <c r="C83" s="6" t="s">
        <v>73</v>
      </c>
      <c r="D83" s="1">
        <v>384.0</v>
      </c>
      <c r="I83" s="1" t="s">
        <v>227</v>
      </c>
      <c r="J83" s="6" t="s">
        <v>73</v>
      </c>
      <c r="K83" s="1">
        <v>0.390428503845386</v>
      </c>
      <c r="P83" s="1" t="s">
        <v>228</v>
      </c>
      <c r="Q83" s="6" t="s">
        <v>73</v>
      </c>
      <c r="R83" s="1">
        <v>31288.342621494</v>
      </c>
    </row>
    <row r="84">
      <c r="B84" s="1" t="s">
        <v>229</v>
      </c>
      <c r="C84" s="6" t="s">
        <v>73</v>
      </c>
      <c r="D84" s="1">
        <v>416.0</v>
      </c>
      <c r="I84" s="1" t="s">
        <v>230</v>
      </c>
      <c r="J84" s="6" t="s">
        <v>73</v>
      </c>
      <c r="K84" s="1">
        <v>0.392485350744566</v>
      </c>
      <c r="P84" s="1" t="s">
        <v>231</v>
      </c>
      <c r="Q84" s="6" t="s">
        <v>73</v>
      </c>
      <c r="R84" s="1">
        <v>31288.342621494</v>
      </c>
    </row>
    <row r="85">
      <c r="B85" s="1" t="s">
        <v>232</v>
      </c>
      <c r="C85" s="6" t="s">
        <v>73</v>
      </c>
      <c r="D85" s="1">
        <v>448.0</v>
      </c>
      <c r="I85" s="1" t="s">
        <v>233</v>
      </c>
      <c r="J85" s="6" t="s">
        <v>73</v>
      </c>
      <c r="K85" s="1">
        <v>0.368831611404</v>
      </c>
      <c r="P85" s="1" t="s">
        <v>234</v>
      </c>
      <c r="Q85" s="6" t="s">
        <v>73</v>
      </c>
      <c r="R85" s="1">
        <v>31288.342621494</v>
      </c>
    </row>
    <row r="86">
      <c r="B86" s="1" t="s">
        <v>235</v>
      </c>
      <c r="C86" s="6" t="s">
        <v>73</v>
      </c>
      <c r="D86" s="1">
        <v>480.0</v>
      </c>
      <c r="I86" s="1" t="s">
        <v>236</v>
      </c>
      <c r="J86" s="6" t="s">
        <v>73</v>
      </c>
      <c r="K86" s="1">
        <v>0.370374246578385</v>
      </c>
      <c r="P86" s="1" t="s">
        <v>237</v>
      </c>
      <c r="Q86" s="6" t="s">
        <v>73</v>
      </c>
      <c r="R86" s="1">
        <v>31288.342621494</v>
      </c>
    </row>
    <row r="87">
      <c r="B87" s="1" t="s">
        <v>238</v>
      </c>
      <c r="C87" s="6" t="s">
        <v>73</v>
      </c>
      <c r="D87" s="1">
        <v>512.0</v>
      </c>
      <c r="I87" s="1" t="s">
        <v>239</v>
      </c>
      <c r="J87" s="6" t="s">
        <v>73</v>
      </c>
      <c r="K87" s="1">
        <v>0.361632647256872</v>
      </c>
      <c r="P87" s="1" t="s">
        <v>240</v>
      </c>
      <c r="Q87" s="6" t="s">
        <v>73</v>
      </c>
      <c r="R87" s="1">
        <v>31288.342621494</v>
      </c>
    </row>
    <row r="88">
      <c r="B88" s="1" t="s">
        <v>241</v>
      </c>
      <c r="C88" s="6" t="s">
        <v>73</v>
      </c>
      <c r="D88" s="1">
        <v>576.0</v>
      </c>
      <c r="I88" s="1" t="s">
        <v>242</v>
      </c>
      <c r="J88" s="6" t="s">
        <v>73</v>
      </c>
      <c r="K88" s="1">
        <v>0.386945968654848</v>
      </c>
      <c r="P88" s="1" t="s">
        <v>243</v>
      </c>
      <c r="Q88" s="6" t="s">
        <v>73</v>
      </c>
      <c r="R88" s="1">
        <v>31288.342621494</v>
      </c>
    </row>
    <row r="89">
      <c r="B89" s="1" t="s">
        <v>244</v>
      </c>
      <c r="C89" s="6" t="s">
        <v>73</v>
      </c>
      <c r="D89" s="1">
        <v>640.0</v>
      </c>
      <c r="I89" s="1" t="s">
        <v>245</v>
      </c>
      <c r="J89" s="6" t="s">
        <v>73</v>
      </c>
      <c r="K89" s="1">
        <v>0.378461546193896</v>
      </c>
      <c r="P89" s="1" t="s">
        <v>246</v>
      </c>
      <c r="Q89" s="6" t="s">
        <v>73</v>
      </c>
      <c r="R89" s="1">
        <v>31288.342621494</v>
      </c>
    </row>
    <row r="90">
      <c r="B90" s="1" t="s">
        <v>247</v>
      </c>
      <c r="C90" s="6" t="s">
        <v>73</v>
      </c>
      <c r="D90" s="1">
        <v>704.0</v>
      </c>
      <c r="I90" s="1" t="s">
        <v>248</v>
      </c>
      <c r="J90" s="6" t="s">
        <v>73</v>
      </c>
      <c r="K90" s="1">
        <v>0.38553189824469</v>
      </c>
      <c r="P90" s="1" t="s">
        <v>249</v>
      </c>
      <c r="Q90" s="6" t="s">
        <v>73</v>
      </c>
      <c r="R90" s="1">
        <v>31288.342621494</v>
      </c>
    </row>
    <row r="91">
      <c r="B91" s="1" t="s">
        <v>250</v>
      </c>
      <c r="C91" s="6" t="s">
        <v>73</v>
      </c>
      <c r="D91" s="1">
        <v>768.0</v>
      </c>
      <c r="I91" s="1" t="s">
        <v>251</v>
      </c>
      <c r="J91" s="6" t="s">
        <v>73</v>
      </c>
      <c r="K91" s="1">
        <v>0.38925990205329</v>
      </c>
      <c r="P91" s="1" t="s">
        <v>252</v>
      </c>
      <c r="Q91" s="6" t="s">
        <v>73</v>
      </c>
      <c r="R91" s="1">
        <v>31288.342621494</v>
      </c>
    </row>
    <row r="92">
      <c r="B92" s="1" t="s">
        <v>253</v>
      </c>
      <c r="C92" s="6" t="s">
        <v>73</v>
      </c>
      <c r="D92" s="1">
        <v>832.0</v>
      </c>
      <c r="I92" s="1" t="s">
        <v>254</v>
      </c>
      <c r="J92" s="6" t="s">
        <v>73</v>
      </c>
      <c r="K92" s="1">
        <v>0.373705127541543</v>
      </c>
      <c r="P92" s="1" t="s">
        <v>255</v>
      </c>
      <c r="Q92" s="6" t="s">
        <v>73</v>
      </c>
      <c r="R92" s="1">
        <v>31288.342621494</v>
      </c>
    </row>
    <row r="93">
      <c r="B93" s="1" t="s">
        <v>256</v>
      </c>
      <c r="C93" s="6" t="s">
        <v>73</v>
      </c>
      <c r="D93" s="1">
        <v>896.0</v>
      </c>
      <c r="I93" s="1" t="s">
        <v>257</v>
      </c>
      <c r="J93" s="6" t="s">
        <v>73</v>
      </c>
      <c r="K93" s="1">
        <v>0.376276164650923</v>
      </c>
      <c r="P93" s="1" t="s">
        <v>258</v>
      </c>
      <c r="Q93" s="6" t="s">
        <v>73</v>
      </c>
      <c r="R93" s="1">
        <v>31288.342621494</v>
      </c>
    </row>
    <row r="94">
      <c r="B94" s="1" t="s">
        <v>259</v>
      </c>
      <c r="C94" s="6" t="s">
        <v>73</v>
      </c>
      <c r="D94" s="1">
        <v>960.0</v>
      </c>
      <c r="I94" s="1" t="s">
        <v>260</v>
      </c>
      <c r="J94" s="6" t="s">
        <v>73</v>
      </c>
      <c r="K94" s="1">
        <v>0.373319471975136</v>
      </c>
      <c r="P94" s="1" t="s">
        <v>261</v>
      </c>
      <c r="Q94" s="6" t="s">
        <v>73</v>
      </c>
      <c r="R94" s="1">
        <v>31288.342621494</v>
      </c>
    </row>
    <row r="95">
      <c r="B95" s="1" t="s">
        <v>262</v>
      </c>
      <c r="C95" s="6" t="s">
        <v>73</v>
      </c>
      <c r="D95" s="1">
        <v>1024.0</v>
      </c>
      <c r="I95" s="1" t="s">
        <v>263</v>
      </c>
      <c r="J95" s="6" t="s">
        <v>73</v>
      </c>
      <c r="K95" s="1">
        <v>0.398644187502526</v>
      </c>
      <c r="P95" s="1" t="s">
        <v>264</v>
      </c>
      <c r="Q95" s="6" t="s">
        <v>73</v>
      </c>
      <c r="R95" s="1">
        <v>31288.342621494</v>
      </c>
    </row>
    <row r="96">
      <c r="B96" s="1" t="s">
        <v>265</v>
      </c>
      <c r="C96" s="6" t="s">
        <v>73</v>
      </c>
      <c r="D96" s="1">
        <v>1152.0</v>
      </c>
      <c r="I96" s="1" t="s">
        <v>266</v>
      </c>
      <c r="J96" s="6" t="s">
        <v>73</v>
      </c>
      <c r="K96" s="1">
        <v>0.37910430547124</v>
      </c>
      <c r="P96" s="1" t="s">
        <v>267</v>
      </c>
      <c r="Q96" s="6" t="s">
        <v>73</v>
      </c>
      <c r="R96" s="1">
        <v>31288.4735325966</v>
      </c>
    </row>
    <row r="97">
      <c r="B97" s="1" t="s">
        <v>268</v>
      </c>
      <c r="C97" s="6" t="s">
        <v>73</v>
      </c>
      <c r="D97" s="1">
        <v>1280.0</v>
      </c>
      <c r="I97" s="1" t="s">
        <v>269</v>
      </c>
      <c r="J97" s="6" t="s">
        <v>73</v>
      </c>
      <c r="K97" s="1">
        <v>0.380196996242727</v>
      </c>
      <c r="P97" s="1" t="s">
        <v>270</v>
      </c>
      <c r="Q97" s="6" t="s">
        <v>73</v>
      </c>
      <c r="R97" s="1">
        <v>31288.4735325966</v>
      </c>
    </row>
    <row r="98">
      <c r="B98" s="1" t="s">
        <v>271</v>
      </c>
      <c r="C98" s="6" t="s">
        <v>73</v>
      </c>
      <c r="D98" s="1">
        <v>1408.0</v>
      </c>
      <c r="I98" s="1" t="s">
        <v>272</v>
      </c>
      <c r="J98" s="6" t="s">
        <v>73</v>
      </c>
      <c r="K98" s="1">
        <v>0.372033953420446</v>
      </c>
      <c r="P98" s="1" t="s">
        <v>273</v>
      </c>
      <c r="Q98" s="6" t="s">
        <v>73</v>
      </c>
      <c r="R98" s="1">
        <v>31288.4735325966</v>
      </c>
    </row>
    <row r="99">
      <c r="B99" s="1" t="s">
        <v>274</v>
      </c>
      <c r="C99" s="6" t="s">
        <v>73</v>
      </c>
      <c r="D99" s="1">
        <v>1536.0</v>
      </c>
      <c r="I99" s="1" t="s">
        <v>275</v>
      </c>
      <c r="J99" s="6" t="s">
        <v>73</v>
      </c>
      <c r="K99" s="1">
        <v>0.381739618508355</v>
      </c>
      <c r="P99" s="1" t="s">
        <v>276</v>
      </c>
      <c r="Q99" s="6" t="s">
        <v>73</v>
      </c>
      <c r="R99" s="1">
        <v>31288.4735325966</v>
      </c>
    </row>
    <row r="100">
      <c r="B100" s="1" t="s">
        <v>277</v>
      </c>
      <c r="C100" s="6" t="s">
        <v>73</v>
      </c>
      <c r="D100" s="1">
        <v>1664.0</v>
      </c>
      <c r="I100" s="1" t="s">
        <v>278</v>
      </c>
      <c r="J100" s="6" t="s">
        <v>73</v>
      </c>
      <c r="K100" s="1">
        <v>0.368820157033722</v>
      </c>
      <c r="P100" s="1" t="s">
        <v>279</v>
      </c>
      <c r="Q100" s="6" t="s">
        <v>73</v>
      </c>
      <c r="R100" s="1">
        <v>31288.4735325966</v>
      </c>
    </row>
    <row r="101">
      <c r="B101" s="1" t="s">
        <v>280</v>
      </c>
      <c r="C101" s="6" t="s">
        <v>73</v>
      </c>
      <c r="D101" s="1">
        <v>1792.0</v>
      </c>
      <c r="I101" s="1" t="s">
        <v>281</v>
      </c>
      <c r="J101" s="6" t="s">
        <v>73</v>
      </c>
      <c r="K101" s="1">
        <v>0.362392564260273</v>
      </c>
      <c r="P101" s="1" t="s">
        <v>282</v>
      </c>
      <c r="Q101" s="6" t="s">
        <v>73</v>
      </c>
      <c r="R101" s="1">
        <v>31288.4735325966</v>
      </c>
    </row>
    <row r="102">
      <c r="B102" s="1" t="s">
        <v>283</v>
      </c>
      <c r="C102" s="6" t="s">
        <v>73</v>
      </c>
      <c r="D102" s="1">
        <v>1920.0</v>
      </c>
      <c r="I102" s="1" t="s">
        <v>284</v>
      </c>
      <c r="J102" s="6" t="s">
        <v>73</v>
      </c>
      <c r="K102" s="1">
        <v>0.363099599465352</v>
      </c>
      <c r="P102" s="1" t="s">
        <v>285</v>
      </c>
      <c r="Q102" s="6" t="s">
        <v>73</v>
      </c>
      <c r="R102" s="1">
        <v>31288.4735325966</v>
      </c>
    </row>
    <row r="103">
      <c r="B103" s="1" t="s">
        <v>286</v>
      </c>
      <c r="C103" s="6" t="s">
        <v>73</v>
      </c>
      <c r="D103" s="1">
        <v>2048.0</v>
      </c>
      <c r="I103" s="1" t="s">
        <v>287</v>
      </c>
      <c r="J103" s="6" t="s">
        <v>73</v>
      </c>
      <c r="K103" s="1">
        <v>0.356157799270027</v>
      </c>
      <c r="P103" s="1" t="s">
        <v>288</v>
      </c>
      <c r="Q103" s="6" t="s">
        <v>73</v>
      </c>
      <c r="R103" s="1">
        <v>31288.4735325966</v>
      </c>
    </row>
    <row r="104">
      <c r="B104" s="1" t="s">
        <v>289</v>
      </c>
      <c r="C104" s="6" t="s">
        <v>73</v>
      </c>
      <c r="D104" s="1">
        <v>2304.0</v>
      </c>
      <c r="I104" s="1" t="s">
        <v>290</v>
      </c>
      <c r="J104" s="6" t="s">
        <v>73</v>
      </c>
      <c r="K104" s="1">
        <v>0.360110768825698</v>
      </c>
      <c r="P104" s="1" t="s">
        <v>291</v>
      </c>
      <c r="Q104" s="6" t="s">
        <v>73</v>
      </c>
      <c r="R104" s="1">
        <v>31288.4735325966</v>
      </c>
    </row>
    <row r="105">
      <c r="B105" s="1" t="s">
        <v>292</v>
      </c>
      <c r="C105" s="6" t="s">
        <v>73</v>
      </c>
      <c r="D105" s="1">
        <v>2560.0</v>
      </c>
      <c r="I105" s="1" t="s">
        <v>293</v>
      </c>
      <c r="J105" s="6" t="s">
        <v>73</v>
      </c>
      <c r="K105" s="1">
        <v>0.371841125637243</v>
      </c>
      <c r="P105" s="1" t="s">
        <v>294</v>
      </c>
      <c r="Q105" s="6" t="s">
        <v>73</v>
      </c>
      <c r="R105" s="1">
        <v>31288.4735325966</v>
      </c>
    </row>
    <row r="106">
      <c r="B106" s="1" t="s">
        <v>295</v>
      </c>
      <c r="C106" s="6" t="s">
        <v>73</v>
      </c>
      <c r="D106" s="1">
        <v>2816.0</v>
      </c>
      <c r="I106" s="1" t="s">
        <v>296</v>
      </c>
      <c r="J106" s="6" t="s">
        <v>73</v>
      </c>
      <c r="K106" s="1">
        <v>0.368113121828643</v>
      </c>
      <c r="P106" s="1" t="s">
        <v>297</v>
      </c>
      <c r="Q106" s="6" t="s">
        <v>73</v>
      </c>
      <c r="R106" s="1">
        <v>31288.4735325966</v>
      </c>
    </row>
    <row r="107">
      <c r="B107" s="1" t="s">
        <v>298</v>
      </c>
      <c r="C107" s="6" t="s">
        <v>73</v>
      </c>
      <c r="D107" s="1">
        <v>3072.0</v>
      </c>
      <c r="I107" s="1" t="s">
        <v>299</v>
      </c>
      <c r="J107" s="6" t="s">
        <v>73</v>
      </c>
      <c r="K107" s="1">
        <v>0.358246766921398</v>
      </c>
      <c r="P107" s="1" t="s">
        <v>300</v>
      </c>
      <c r="Q107" s="6" t="s">
        <v>73</v>
      </c>
      <c r="R107" s="1">
        <v>31288.4735325966</v>
      </c>
    </row>
    <row r="108">
      <c r="B108" s="1" t="s">
        <v>301</v>
      </c>
      <c r="C108" s="6" t="s">
        <v>73</v>
      </c>
      <c r="D108" s="1">
        <v>3328.0</v>
      </c>
      <c r="I108" s="1" t="s">
        <v>302</v>
      </c>
      <c r="J108" s="6" t="s">
        <v>73</v>
      </c>
      <c r="K108" s="1">
        <v>0.362488978151875</v>
      </c>
      <c r="P108" s="1" t="s">
        <v>303</v>
      </c>
      <c r="Q108" s="6" t="s">
        <v>73</v>
      </c>
      <c r="R108" s="1">
        <v>31288.4735325966</v>
      </c>
    </row>
    <row r="109">
      <c r="B109" s="1" t="s">
        <v>304</v>
      </c>
      <c r="C109" s="6" t="s">
        <v>73</v>
      </c>
      <c r="D109" s="1">
        <v>3584.0</v>
      </c>
      <c r="I109" s="1" t="s">
        <v>305</v>
      </c>
      <c r="J109" s="6" t="s">
        <v>73</v>
      </c>
      <c r="K109" s="1">
        <v>0.364931463405785</v>
      </c>
      <c r="P109" s="1" t="s">
        <v>306</v>
      </c>
      <c r="Q109" s="6" t="s">
        <v>73</v>
      </c>
      <c r="R109" s="1">
        <v>31288.4735325966</v>
      </c>
    </row>
    <row r="110">
      <c r="B110" s="1" t="s">
        <v>307</v>
      </c>
      <c r="C110" s="6" t="s">
        <v>73</v>
      </c>
      <c r="D110" s="1">
        <v>3840.0</v>
      </c>
      <c r="I110" s="1" t="s">
        <v>308</v>
      </c>
      <c r="J110" s="6" t="s">
        <v>73</v>
      </c>
      <c r="K110" s="1">
        <v>0.356222075197762</v>
      </c>
      <c r="P110" s="1" t="s">
        <v>309</v>
      </c>
      <c r="Q110" s="6" t="s">
        <v>73</v>
      </c>
      <c r="R110" s="1">
        <v>31288.4735325966</v>
      </c>
    </row>
    <row r="111">
      <c r="B111" s="1" t="s">
        <v>310</v>
      </c>
      <c r="C111" s="6" t="s">
        <v>73</v>
      </c>
      <c r="D111" s="1">
        <v>4096.0</v>
      </c>
      <c r="I111" s="1" t="s">
        <v>311</v>
      </c>
      <c r="J111" s="6" t="s">
        <v>73</v>
      </c>
      <c r="K111" s="1">
        <v>0.357893249318858</v>
      </c>
      <c r="P111" s="1" t="s">
        <v>312</v>
      </c>
      <c r="Q111" s="6" t="s">
        <v>73</v>
      </c>
      <c r="R111" s="1">
        <v>31288.4735325966</v>
      </c>
    </row>
    <row r="112">
      <c r="B112" s="1" t="s">
        <v>313</v>
      </c>
      <c r="C112" s="6" t="s">
        <v>73</v>
      </c>
      <c r="D112" s="1">
        <v>4608.0</v>
      </c>
      <c r="I112" s="1" t="s">
        <v>314</v>
      </c>
      <c r="J112" s="6" t="s">
        <v>73</v>
      </c>
      <c r="K112" s="1">
        <v>0.36406373838137</v>
      </c>
      <c r="P112" s="1" t="s">
        <v>315</v>
      </c>
      <c r="Q112" s="6" t="s">
        <v>73</v>
      </c>
      <c r="R112" s="1">
        <v>31288.4735325966</v>
      </c>
    </row>
    <row r="113">
      <c r="B113" s="1" t="s">
        <v>316</v>
      </c>
      <c r="C113" s="6" t="s">
        <v>73</v>
      </c>
      <c r="D113" s="1">
        <v>5120.0</v>
      </c>
      <c r="I113" s="1" t="s">
        <v>317</v>
      </c>
      <c r="J113" s="6" t="s">
        <v>73</v>
      </c>
      <c r="K113" s="1">
        <v>0.368402363503448</v>
      </c>
      <c r="P113" s="1" t="s">
        <v>318</v>
      </c>
      <c r="Q113" s="6" t="s">
        <v>73</v>
      </c>
      <c r="R113" s="1">
        <v>31288.4735325966</v>
      </c>
    </row>
    <row r="114">
      <c r="B114" s="1" t="s">
        <v>319</v>
      </c>
      <c r="C114" s="6" t="s">
        <v>73</v>
      </c>
      <c r="D114" s="1">
        <v>5632.0</v>
      </c>
      <c r="I114" s="1" t="s">
        <v>320</v>
      </c>
      <c r="J114" s="6" t="s">
        <v>73</v>
      </c>
      <c r="K114" s="1">
        <v>0.357298696987314</v>
      </c>
      <c r="P114" s="1" t="s">
        <v>321</v>
      </c>
      <c r="Q114" s="6" t="s">
        <v>73</v>
      </c>
      <c r="R114" s="1">
        <v>31288.4735325966</v>
      </c>
    </row>
    <row r="115">
      <c r="B115" s="1" t="s">
        <v>322</v>
      </c>
      <c r="C115" s="6" t="s">
        <v>73</v>
      </c>
      <c r="D115" s="1">
        <v>6144.0</v>
      </c>
      <c r="I115" s="1" t="s">
        <v>323</v>
      </c>
      <c r="J115" s="6" t="s">
        <v>73</v>
      </c>
      <c r="K115" s="1">
        <v>0.350533655593259</v>
      </c>
      <c r="P115" s="1" t="s">
        <v>324</v>
      </c>
      <c r="Q115" s="6" t="s">
        <v>73</v>
      </c>
      <c r="R115" s="1">
        <v>31288.4735325966</v>
      </c>
    </row>
    <row r="116">
      <c r="B116" s="1" t="s">
        <v>325</v>
      </c>
      <c r="C116" s="6" t="s">
        <v>73</v>
      </c>
      <c r="D116" s="1">
        <v>6656.0</v>
      </c>
      <c r="I116" s="1" t="s">
        <v>326</v>
      </c>
      <c r="J116" s="6" t="s">
        <v>73</v>
      </c>
      <c r="K116" s="1">
        <v>0.349858758352047</v>
      </c>
      <c r="P116" s="1" t="s">
        <v>327</v>
      </c>
      <c r="Q116" s="6" t="s">
        <v>73</v>
      </c>
      <c r="R116" s="1">
        <v>31288.4735325966</v>
      </c>
    </row>
    <row r="117">
      <c r="B117" s="1" t="s">
        <v>328</v>
      </c>
      <c r="C117" s="6" t="s">
        <v>73</v>
      </c>
      <c r="D117" s="1">
        <v>7168.0</v>
      </c>
      <c r="I117" s="1" t="s">
        <v>329</v>
      </c>
      <c r="J117" s="6" t="s">
        <v>73</v>
      </c>
      <c r="K117" s="1">
        <v>0.350919311159666</v>
      </c>
      <c r="P117" s="1" t="s">
        <v>330</v>
      </c>
      <c r="Q117" s="6" t="s">
        <v>73</v>
      </c>
      <c r="R117" s="1">
        <v>31288.4735325966</v>
      </c>
    </row>
    <row r="118">
      <c r="B118" s="1" t="s">
        <v>331</v>
      </c>
      <c r="C118" s="6" t="s">
        <v>73</v>
      </c>
      <c r="D118" s="1">
        <v>7680.0</v>
      </c>
      <c r="I118" s="1" t="s">
        <v>332</v>
      </c>
      <c r="J118" s="6" t="s">
        <v>73</v>
      </c>
      <c r="K118" s="1">
        <v>0.349505240749507</v>
      </c>
      <c r="P118" s="1" t="s">
        <v>333</v>
      </c>
      <c r="Q118" s="6" t="s">
        <v>73</v>
      </c>
      <c r="R118" s="1">
        <v>31288.4735325966</v>
      </c>
    </row>
    <row r="119">
      <c r="B119" s="1" t="s">
        <v>334</v>
      </c>
      <c r="C119" s="6" t="s">
        <v>73</v>
      </c>
      <c r="D119" s="1">
        <v>8192.0</v>
      </c>
      <c r="I119" s="1" t="s">
        <v>335</v>
      </c>
      <c r="J119" s="6" t="s">
        <v>73</v>
      </c>
      <c r="K119" s="1">
        <v>0.347914411538079</v>
      </c>
      <c r="P119" s="1" t="s">
        <v>336</v>
      </c>
      <c r="Q119" s="6" t="s">
        <v>73</v>
      </c>
      <c r="R119" s="1">
        <v>31288.4735325966</v>
      </c>
    </row>
    <row r="120">
      <c r="B120" s="1" t="s">
        <v>337</v>
      </c>
      <c r="C120" s="6" t="s">
        <v>73</v>
      </c>
      <c r="D120" s="1">
        <v>9216.0</v>
      </c>
      <c r="I120" s="1" t="s">
        <v>338</v>
      </c>
      <c r="J120" s="6" t="s">
        <v>73</v>
      </c>
      <c r="K120" s="1">
        <v>0.335043157009247</v>
      </c>
      <c r="P120" s="1" t="s">
        <v>339</v>
      </c>
      <c r="Q120" s="6" t="s">
        <v>73</v>
      </c>
      <c r="R120" s="1">
        <v>31288.4735325966</v>
      </c>
    </row>
    <row r="121">
      <c r="B121" s="1" t="s">
        <v>340</v>
      </c>
      <c r="C121" s="6" t="s">
        <v>73</v>
      </c>
      <c r="D121" s="1">
        <v>10240.0</v>
      </c>
      <c r="I121" s="1" t="s">
        <v>341</v>
      </c>
      <c r="J121" s="6" t="s">
        <v>73</v>
      </c>
      <c r="K121" s="1">
        <v>0.338240884414038</v>
      </c>
      <c r="P121" s="1" t="s">
        <v>342</v>
      </c>
      <c r="Q121" s="6" t="s">
        <v>73</v>
      </c>
      <c r="R121" s="1">
        <v>31288.4735325966</v>
      </c>
    </row>
    <row r="122">
      <c r="B122" s="1" t="s">
        <v>343</v>
      </c>
      <c r="C122" s="6" t="s">
        <v>73</v>
      </c>
      <c r="D122" s="1">
        <v>11264.0</v>
      </c>
      <c r="I122" s="1" t="s">
        <v>344</v>
      </c>
      <c r="J122" s="6" t="s">
        <v>73</v>
      </c>
      <c r="K122" s="1">
        <v>0.336449192928439</v>
      </c>
      <c r="P122" s="1" t="s">
        <v>345</v>
      </c>
      <c r="Q122" s="6" t="s">
        <v>73</v>
      </c>
      <c r="R122" s="1">
        <v>31288.4735325966</v>
      </c>
    </row>
    <row r="123">
      <c r="B123" s="1" t="s">
        <v>346</v>
      </c>
      <c r="C123" s="6" t="s">
        <v>73</v>
      </c>
      <c r="D123" s="1">
        <v>12288.0</v>
      </c>
      <c r="I123" s="1" t="s">
        <v>347</v>
      </c>
      <c r="J123" s="6" t="s">
        <v>73</v>
      </c>
      <c r="K123" s="1">
        <v>0.334328087313201</v>
      </c>
      <c r="P123" s="1" t="s">
        <v>348</v>
      </c>
      <c r="Q123" s="6" t="s">
        <v>73</v>
      </c>
      <c r="R123" s="1">
        <v>31288.4735325966</v>
      </c>
    </row>
    <row r="124">
      <c r="B124" s="1" t="s">
        <v>349</v>
      </c>
      <c r="C124" s="6" t="s">
        <v>73</v>
      </c>
      <c r="D124" s="1">
        <v>13312.0</v>
      </c>
      <c r="I124" s="1" t="s">
        <v>350</v>
      </c>
      <c r="J124" s="6" t="s">
        <v>73</v>
      </c>
      <c r="K124" s="1">
        <v>0.338192677468237</v>
      </c>
      <c r="P124" s="1" t="s">
        <v>351</v>
      </c>
      <c r="Q124" s="6" t="s">
        <v>73</v>
      </c>
      <c r="R124" s="1">
        <v>31288.4735325966</v>
      </c>
    </row>
    <row r="125">
      <c r="B125" s="1" t="s">
        <v>352</v>
      </c>
      <c r="C125" s="6" t="s">
        <v>73</v>
      </c>
      <c r="D125" s="1">
        <v>14336.0</v>
      </c>
      <c r="I125" s="1" t="s">
        <v>353</v>
      </c>
      <c r="J125" s="6" t="s">
        <v>73</v>
      </c>
      <c r="K125" s="1">
        <v>0.335951054488496</v>
      </c>
      <c r="P125" s="1" t="s">
        <v>354</v>
      </c>
      <c r="Q125" s="6" t="s">
        <v>73</v>
      </c>
      <c r="R125" s="1">
        <v>31288.4735325966</v>
      </c>
    </row>
    <row r="126">
      <c r="B126" s="1" t="s">
        <v>355</v>
      </c>
      <c r="C126" s="6" t="s">
        <v>73</v>
      </c>
      <c r="D126" s="1">
        <v>15360.0</v>
      </c>
      <c r="I126" s="1" t="s">
        <v>356</v>
      </c>
      <c r="J126" s="6" t="s">
        <v>73</v>
      </c>
      <c r="K126" s="1">
        <v>0.319375899623965</v>
      </c>
      <c r="P126" s="1" t="s">
        <v>357</v>
      </c>
      <c r="Q126" s="6" t="s">
        <v>73</v>
      </c>
      <c r="R126" s="1">
        <v>31288.4735325966</v>
      </c>
    </row>
    <row r="127">
      <c r="B127" s="1" t="s">
        <v>358</v>
      </c>
      <c r="C127" s="6" t="s">
        <v>73</v>
      </c>
      <c r="D127" s="1">
        <v>16384.0</v>
      </c>
      <c r="I127" s="1" t="s">
        <v>359</v>
      </c>
      <c r="J127" s="6" t="s">
        <v>73</v>
      </c>
      <c r="K127" s="1">
        <v>0.324718836116894</v>
      </c>
      <c r="P127" s="1" t="s">
        <v>360</v>
      </c>
      <c r="Q127" s="6" t="s">
        <v>73</v>
      </c>
      <c r="R127" s="1">
        <v>31288.4735325966</v>
      </c>
    </row>
    <row r="128">
      <c r="B128" s="1" t="s">
        <v>361</v>
      </c>
      <c r="C128" s="6" t="s">
        <v>73</v>
      </c>
      <c r="D128" s="1">
        <v>18432.0</v>
      </c>
      <c r="I128" s="1" t="s">
        <v>362</v>
      </c>
      <c r="J128" s="6" t="s">
        <v>73</v>
      </c>
      <c r="K128" s="1">
        <v>0.315298395458308</v>
      </c>
      <c r="P128" s="1" t="s">
        <v>363</v>
      </c>
      <c r="Q128" s="6" t="s">
        <v>73</v>
      </c>
      <c r="R128" s="1">
        <v>31288.4735325966</v>
      </c>
    </row>
    <row r="129">
      <c r="B129" s="1" t="s">
        <v>364</v>
      </c>
      <c r="C129" s="6" t="s">
        <v>73</v>
      </c>
      <c r="D129" s="1">
        <v>20480.0</v>
      </c>
      <c r="I129" s="1" t="s">
        <v>365</v>
      </c>
      <c r="J129" s="6" t="s">
        <v>73</v>
      </c>
      <c r="K129" s="1">
        <v>0.312004254161915</v>
      </c>
      <c r="P129" s="1" t="s">
        <v>366</v>
      </c>
      <c r="Q129" s="6" t="s">
        <v>73</v>
      </c>
      <c r="R129" s="1">
        <v>31288.4735325966</v>
      </c>
    </row>
    <row r="130">
      <c r="B130" s="1" t="s">
        <v>367</v>
      </c>
      <c r="C130" s="6" t="s">
        <v>73</v>
      </c>
      <c r="D130" s="1">
        <v>22528.0</v>
      </c>
      <c r="I130" s="1" t="s">
        <v>368</v>
      </c>
      <c r="J130" s="6" t="s">
        <v>73</v>
      </c>
      <c r="K130" s="1">
        <v>0.307135352636027</v>
      </c>
      <c r="P130" s="1" t="s">
        <v>369</v>
      </c>
      <c r="Q130" s="6" t="s">
        <v>73</v>
      </c>
      <c r="R130" s="1">
        <v>31288.4735325966</v>
      </c>
    </row>
    <row r="131">
      <c r="B131" s="1" t="s">
        <v>370</v>
      </c>
      <c r="C131" s="6" t="s">
        <v>73</v>
      </c>
      <c r="D131" s="1">
        <v>24576.0</v>
      </c>
      <c r="I131" s="1" t="s">
        <v>371</v>
      </c>
      <c r="J131" s="6" t="s">
        <v>73</v>
      </c>
      <c r="K131" s="1">
        <v>0.297622515331323</v>
      </c>
      <c r="P131" s="1" t="s">
        <v>372</v>
      </c>
      <c r="Q131" s="6" t="s">
        <v>73</v>
      </c>
      <c r="R131" s="1">
        <v>31288.4735325966</v>
      </c>
    </row>
    <row r="132">
      <c r="B132" s="1" t="s">
        <v>373</v>
      </c>
      <c r="C132" s="6" t="s">
        <v>73</v>
      </c>
      <c r="D132" s="1">
        <v>26624.0</v>
      </c>
      <c r="I132" s="1" t="s">
        <v>374</v>
      </c>
      <c r="J132" s="6" t="s">
        <v>73</v>
      </c>
      <c r="K132" s="1">
        <v>0.293432528292131</v>
      </c>
      <c r="P132" s="1" t="s">
        <v>375</v>
      </c>
      <c r="Q132" s="6" t="s">
        <v>73</v>
      </c>
      <c r="R132" s="1">
        <v>31288.4735325966</v>
      </c>
    </row>
    <row r="133">
      <c r="B133" s="1" t="s">
        <v>376</v>
      </c>
      <c r="C133" s="6" t="s">
        <v>73</v>
      </c>
      <c r="D133" s="1">
        <v>28672.0</v>
      </c>
      <c r="I133" s="1" t="s">
        <v>377</v>
      </c>
      <c r="J133" s="6" t="s">
        <v>73</v>
      </c>
      <c r="K133" s="1">
        <v>0.287414694557989</v>
      </c>
      <c r="P133" s="1" t="s">
        <v>378</v>
      </c>
      <c r="Q133" s="6" t="s">
        <v>73</v>
      </c>
      <c r="R133" s="1">
        <v>31288.4735325966</v>
      </c>
    </row>
    <row r="134">
      <c r="B134" s="1" t="s">
        <v>379</v>
      </c>
      <c r="C134" s="6" t="s">
        <v>73</v>
      </c>
      <c r="D134" s="1">
        <v>30720.0</v>
      </c>
      <c r="I134" s="1" t="s">
        <v>380</v>
      </c>
      <c r="J134" s="6" t="s">
        <v>73</v>
      </c>
      <c r="K134" s="1">
        <v>0.282678362133054</v>
      </c>
      <c r="P134" s="1" t="s">
        <v>381</v>
      </c>
      <c r="Q134" s="6" t="s">
        <v>73</v>
      </c>
      <c r="R134" s="1">
        <v>31288.4735325966</v>
      </c>
    </row>
    <row r="135">
      <c r="B135" s="1" t="s">
        <v>382</v>
      </c>
      <c r="C135" s="6" t="s">
        <v>73</v>
      </c>
      <c r="D135" s="1">
        <v>32768.0</v>
      </c>
      <c r="I135" s="1" t="s">
        <v>383</v>
      </c>
      <c r="J135" s="6" t="s">
        <v>73</v>
      </c>
      <c r="K135" s="1">
        <v>0.279641324547599</v>
      </c>
      <c r="P135" s="1" t="s">
        <v>384</v>
      </c>
      <c r="Q135" s="6" t="s">
        <v>73</v>
      </c>
      <c r="R135" s="1">
        <v>31288.4735325966</v>
      </c>
    </row>
    <row r="136">
      <c r="B136" s="1" t="s">
        <v>385</v>
      </c>
      <c r="C136" s="6" t="s">
        <v>73</v>
      </c>
      <c r="D136" s="1">
        <v>36864.0</v>
      </c>
      <c r="I136" s="1" t="s">
        <v>386</v>
      </c>
      <c r="J136" s="6" t="s">
        <v>73</v>
      </c>
      <c r="K136" s="1">
        <v>0.272170654172633</v>
      </c>
      <c r="P136" s="1" t="s">
        <v>387</v>
      </c>
      <c r="Q136" s="6" t="s">
        <v>73</v>
      </c>
      <c r="R136" s="1">
        <v>31288.4735325966</v>
      </c>
    </row>
    <row r="137">
      <c r="B137" s="1" t="s">
        <v>388</v>
      </c>
      <c r="C137" s="6" t="s">
        <v>73</v>
      </c>
      <c r="D137" s="1">
        <v>40960.0</v>
      </c>
      <c r="I137" s="1" t="s">
        <v>389</v>
      </c>
      <c r="J137" s="6" t="s">
        <v>73</v>
      </c>
      <c r="K137" s="1">
        <v>0.26183035082591</v>
      </c>
      <c r="P137" s="1" t="s">
        <v>390</v>
      </c>
      <c r="Q137" s="6" t="s">
        <v>73</v>
      </c>
      <c r="R137" s="1">
        <v>31288.4735325966</v>
      </c>
    </row>
    <row r="138">
      <c r="B138" s="1" t="s">
        <v>391</v>
      </c>
      <c r="C138" s="6" t="s">
        <v>73</v>
      </c>
      <c r="D138" s="1">
        <v>45056.0</v>
      </c>
      <c r="I138" s="1" t="s">
        <v>392</v>
      </c>
      <c r="J138" s="6" t="s">
        <v>73</v>
      </c>
      <c r="K138" s="1">
        <v>0.251130507017053</v>
      </c>
      <c r="P138" s="1" t="s">
        <v>393</v>
      </c>
      <c r="Q138" s="6" t="s">
        <v>73</v>
      </c>
      <c r="R138" s="1">
        <v>31288.4735325966</v>
      </c>
    </row>
    <row r="139">
      <c r="B139" s="1" t="s">
        <v>394</v>
      </c>
      <c r="C139" s="6" t="s">
        <v>73</v>
      </c>
      <c r="D139" s="1">
        <v>49152.0</v>
      </c>
      <c r="I139" s="1" t="s">
        <v>395</v>
      </c>
      <c r="J139" s="6" t="s">
        <v>73</v>
      </c>
      <c r="K139" s="1">
        <v>0.243415451625685</v>
      </c>
      <c r="P139" s="1" t="s">
        <v>396</v>
      </c>
      <c r="Q139" s="6" t="s">
        <v>73</v>
      </c>
      <c r="R139" s="1">
        <v>31288.4735325966</v>
      </c>
    </row>
    <row r="140">
      <c r="B140" s="1" t="s">
        <v>397</v>
      </c>
      <c r="C140" s="6" t="s">
        <v>73</v>
      </c>
      <c r="D140" s="1">
        <v>53248.0</v>
      </c>
      <c r="I140" s="1" t="s">
        <v>398</v>
      </c>
      <c r="J140" s="6" t="s">
        <v>73</v>
      </c>
      <c r="K140" s="1">
        <v>0.239205413588635</v>
      </c>
      <c r="P140" s="1" t="s">
        <v>399</v>
      </c>
      <c r="Q140" s="6" t="s">
        <v>73</v>
      </c>
      <c r="R140" s="1">
        <v>31288.4735325966</v>
      </c>
    </row>
    <row r="141">
      <c r="B141" s="1" t="s">
        <v>400</v>
      </c>
      <c r="C141" s="6" t="s">
        <v>73</v>
      </c>
      <c r="D141" s="1">
        <v>57344.0</v>
      </c>
      <c r="I141" s="1" t="s">
        <v>401</v>
      </c>
      <c r="J141" s="6" t="s">
        <v>73</v>
      </c>
      <c r="K141" s="1">
        <v>0.231301549239498</v>
      </c>
      <c r="P141" s="1" t="s">
        <v>402</v>
      </c>
      <c r="Q141" s="6" t="s">
        <v>73</v>
      </c>
      <c r="R141" s="1">
        <v>31288.4735325966</v>
      </c>
    </row>
    <row r="142">
      <c r="B142" s="1" t="s">
        <v>403</v>
      </c>
      <c r="C142" s="6" t="s">
        <v>73</v>
      </c>
      <c r="D142" s="1">
        <v>61440.0</v>
      </c>
      <c r="I142" s="1" t="s">
        <v>404</v>
      </c>
      <c r="J142" s="6" t="s">
        <v>73</v>
      </c>
      <c r="K142" s="1">
        <v>0.223058230487565</v>
      </c>
      <c r="P142" s="1" t="s">
        <v>405</v>
      </c>
      <c r="Q142" s="6" t="s">
        <v>73</v>
      </c>
      <c r="R142" s="1">
        <v>31288.4735325966</v>
      </c>
    </row>
    <row r="143">
      <c r="B143" s="1" t="s">
        <v>406</v>
      </c>
      <c r="C143" s="6" t="s">
        <v>73</v>
      </c>
      <c r="D143" s="1">
        <v>65536.0</v>
      </c>
      <c r="I143" s="1" t="s">
        <v>407</v>
      </c>
      <c r="J143" s="6" t="s">
        <v>73</v>
      </c>
      <c r="K143" s="1">
        <v>0.217283488428157</v>
      </c>
      <c r="P143" s="1" t="s">
        <v>408</v>
      </c>
      <c r="Q143" s="6" t="s">
        <v>73</v>
      </c>
      <c r="R143" s="1">
        <v>31288.4735325966</v>
      </c>
    </row>
    <row r="144">
      <c r="B144" s="1" t="s">
        <v>409</v>
      </c>
      <c r="C144" s="6" t="s">
        <v>73</v>
      </c>
      <c r="D144" s="1">
        <v>73728.0</v>
      </c>
      <c r="I144" s="1" t="s">
        <v>410</v>
      </c>
      <c r="J144" s="6" t="s">
        <v>73</v>
      </c>
      <c r="K144" s="1">
        <v>0.204497182102922</v>
      </c>
      <c r="P144" s="1" t="s">
        <v>411</v>
      </c>
      <c r="Q144" s="6" t="s">
        <v>73</v>
      </c>
      <c r="R144" s="1">
        <v>31288.6044431515</v>
      </c>
    </row>
    <row r="145">
      <c r="B145" s="1" t="s">
        <v>412</v>
      </c>
      <c r="C145" s="6" t="s">
        <v>73</v>
      </c>
      <c r="D145" s="1">
        <v>81920.0</v>
      </c>
      <c r="I145" s="1" t="s">
        <v>413</v>
      </c>
      <c r="J145" s="6" t="s">
        <v>73</v>
      </c>
      <c r="K145" s="1">
        <v>0.193411702736108</v>
      </c>
      <c r="P145" s="1" t="s">
        <v>414</v>
      </c>
      <c r="Q145" s="6" t="s">
        <v>73</v>
      </c>
      <c r="R145" s="1">
        <v>31288.6044431515</v>
      </c>
    </row>
    <row r="146">
      <c r="B146" s="1" t="s">
        <v>415</v>
      </c>
      <c r="C146" s="6" t="s">
        <v>73</v>
      </c>
      <c r="D146" s="1">
        <v>90112.0</v>
      </c>
      <c r="I146" s="1" t="s">
        <v>416</v>
      </c>
      <c r="J146" s="6" t="s">
        <v>73</v>
      </c>
      <c r="K146" s="1">
        <v>0.179966590099271</v>
      </c>
      <c r="P146" s="1" t="s">
        <v>417</v>
      </c>
      <c r="Q146" s="6" t="s">
        <v>73</v>
      </c>
      <c r="R146" s="1">
        <v>31288.6044431515</v>
      </c>
    </row>
    <row r="147">
      <c r="B147" s="1" t="s">
        <v>418</v>
      </c>
      <c r="C147" s="6" t="s">
        <v>73</v>
      </c>
      <c r="D147" s="1">
        <v>98304.0</v>
      </c>
      <c r="I147" s="1" t="s">
        <v>419</v>
      </c>
      <c r="J147" s="6" t="s">
        <v>73</v>
      </c>
      <c r="K147" s="1">
        <v>0.168889607741043</v>
      </c>
      <c r="P147" s="1" t="s">
        <v>420</v>
      </c>
      <c r="Q147" s="6" t="s">
        <v>73</v>
      </c>
      <c r="R147" s="1">
        <v>31288.6044431515</v>
      </c>
    </row>
    <row r="148">
      <c r="B148" s="1" t="s">
        <v>421</v>
      </c>
      <c r="C148" s="6" t="s">
        <v>73</v>
      </c>
      <c r="D148" s="1">
        <v>106496.0</v>
      </c>
      <c r="I148" s="1" t="s">
        <v>422</v>
      </c>
      <c r="J148" s="6" t="s">
        <v>73</v>
      </c>
      <c r="K148" s="1">
        <v>0.158898744266166</v>
      </c>
      <c r="P148" s="1" t="s">
        <v>423</v>
      </c>
      <c r="Q148" s="6" t="s">
        <v>73</v>
      </c>
      <c r="R148" s="1">
        <v>31288.6044431515</v>
      </c>
    </row>
    <row r="149">
      <c r="B149" s="1" t="s">
        <v>424</v>
      </c>
      <c r="C149" s="6" t="s">
        <v>73</v>
      </c>
      <c r="D149" s="1">
        <v>114688.0</v>
      </c>
      <c r="I149" s="1" t="s">
        <v>425</v>
      </c>
      <c r="J149" s="6" t="s">
        <v>73</v>
      </c>
      <c r="K149" s="1">
        <v>0.149244011193835</v>
      </c>
      <c r="P149" s="1" t="s">
        <v>426</v>
      </c>
      <c r="Q149" s="6" t="s">
        <v>73</v>
      </c>
      <c r="R149" s="1">
        <v>31288.6044431515</v>
      </c>
    </row>
    <row r="150">
      <c r="B150" s="1" t="s">
        <v>427</v>
      </c>
      <c r="C150" s="6" t="s">
        <v>73</v>
      </c>
      <c r="D150" s="1">
        <v>122880.0</v>
      </c>
      <c r="I150" s="1" t="s">
        <v>428</v>
      </c>
      <c r="J150" s="6" t="s">
        <v>73</v>
      </c>
      <c r="K150" s="1">
        <v>0.140759733560401</v>
      </c>
      <c r="P150" s="1" t="s">
        <v>429</v>
      </c>
      <c r="Q150" s="6" t="s">
        <v>73</v>
      </c>
      <c r="R150" s="1">
        <v>31288.6044431515</v>
      </c>
    </row>
    <row r="151">
      <c r="B151" s="1" t="s">
        <v>430</v>
      </c>
      <c r="C151" s="6" t="s">
        <v>73</v>
      </c>
      <c r="D151" s="1">
        <v>131072.0</v>
      </c>
      <c r="I151" s="1" t="s">
        <v>431</v>
      </c>
      <c r="J151" s="6" t="s">
        <v>73</v>
      </c>
      <c r="K151" s="1">
        <v>0.134256886113879</v>
      </c>
      <c r="P151" s="1" t="s">
        <v>432</v>
      </c>
      <c r="Q151" s="6" t="s">
        <v>73</v>
      </c>
      <c r="R151" s="1">
        <v>31288.6044431515</v>
      </c>
    </row>
    <row r="152">
      <c r="B152" s="1" t="s">
        <v>433</v>
      </c>
      <c r="C152" s="6" t="s">
        <v>73</v>
      </c>
      <c r="D152" s="1">
        <v>147456.0</v>
      </c>
      <c r="I152" s="1" t="s">
        <v>434</v>
      </c>
      <c r="J152" s="6" t="s">
        <v>73</v>
      </c>
      <c r="K152" s="1">
        <v>0.118762434410612</v>
      </c>
      <c r="P152" s="1" t="s">
        <v>435</v>
      </c>
      <c r="Q152" s="6" t="s">
        <v>73</v>
      </c>
      <c r="R152" s="1">
        <v>31287.5571433757</v>
      </c>
    </row>
    <row r="153">
      <c r="B153" s="1" t="s">
        <v>436</v>
      </c>
      <c r="C153" s="6" t="s">
        <v>73</v>
      </c>
      <c r="D153" s="1">
        <v>163840.0</v>
      </c>
      <c r="I153" s="1" t="s">
        <v>437</v>
      </c>
      <c r="J153" s="6" t="s">
        <v>73</v>
      </c>
      <c r="K153" s="1">
        <v>0.108184440111248</v>
      </c>
      <c r="P153" s="1" t="s">
        <v>438</v>
      </c>
      <c r="Q153" s="6" t="s">
        <v>73</v>
      </c>
      <c r="R153" s="1">
        <v>31287.5571433757</v>
      </c>
    </row>
    <row r="154">
      <c r="B154" s="1" t="s">
        <v>439</v>
      </c>
      <c r="C154" s="6" t="s">
        <v>73</v>
      </c>
      <c r="D154" s="1">
        <v>180224.0</v>
      </c>
      <c r="I154" s="1" t="s">
        <v>440</v>
      </c>
      <c r="J154" s="6" t="s">
        <v>73</v>
      </c>
      <c r="K154" s="7">
        <v>0.0985598492879916</v>
      </c>
      <c r="L154" s="7">
        <v>0.0985598492879916</v>
      </c>
      <c r="P154" s="1" t="s">
        <v>441</v>
      </c>
      <c r="Q154" s="6" t="s">
        <v>73</v>
      </c>
      <c r="R154" s="1">
        <v>31287.5571433757</v>
      </c>
    </row>
    <row r="155">
      <c r="B155" s="1" t="s">
        <v>442</v>
      </c>
      <c r="C155" s="6" t="s">
        <v>73</v>
      </c>
      <c r="D155" s="1">
        <v>196608.0</v>
      </c>
      <c r="I155" s="1" t="s">
        <v>443</v>
      </c>
      <c r="J155" s="6" t="s">
        <v>73</v>
      </c>
      <c r="K155" s="7">
        <v>0.0861923953525656</v>
      </c>
      <c r="L155" s="7">
        <v>0.0861923953525656</v>
      </c>
      <c r="P155" s="1" t="s">
        <v>444</v>
      </c>
      <c r="Q155" s="6" t="s">
        <v>73</v>
      </c>
      <c r="R155" s="1">
        <v>31287.5571433757</v>
      </c>
    </row>
    <row r="156">
      <c r="B156" s="1" t="s">
        <v>445</v>
      </c>
      <c r="C156" s="6" t="s">
        <v>73</v>
      </c>
      <c r="D156" s="1">
        <v>212992.0</v>
      </c>
      <c r="I156" s="1" t="s">
        <v>446</v>
      </c>
      <c r="J156" s="6" t="s">
        <v>73</v>
      </c>
      <c r="K156" s="7">
        <v>0.0787448313054049</v>
      </c>
      <c r="L156" s="7">
        <v>0.0787448313054049</v>
      </c>
      <c r="P156" s="1" t="s">
        <v>447</v>
      </c>
      <c r="Q156" s="6" t="s">
        <v>73</v>
      </c>
      <c r="R156" s="1">
        <v>31287.5571433757</v>
      </c>
    </row>
    <row r="157">
      <c r="B157" s="1" t="s">
        <v>448</v>
      </c>
      <c r="C157" s="6" t="s">
        <v>73</v>
      </c>
      <c r="D157" s="1">
        <v>229376.0</v>
      </c>
      <c r="I157" s="1" t="s">
        <v>449</v>
      </c>
      <c r="J157" s="6" t="s">
        <v>73</v>
      </c>
      <c r="K157" s="7">
        <v>0.0691979236295817</v>
      </c>
      <c r="L157" s="7">
        <v>0.0691979236295817</v>
      </c>
      <c r="P157" s="1" t="s">
        <v>450</v>
      </c>
      <c r="Q157" s="6" t="s">
        <v>73</v>
      </c>
      <c r="R157" s="1">
        <v>31287.5571433757</v>
      </c>
    </row>
    <row r="158">
      <c r="B158" s="1" t="s">
        <v>451</v>
      </c>
      <c r="C158" s="6" t="s">
        <v>73</v>
      </c>
      <c r="D158" s="1">
        <v>245760.0</v>
      </c>
      <c r="I158" s="1" t="s">
        <v>452</v>
      </c>
      <c r="J158" s="6" t="s">
        <v>73</v>
      </c>
      <c r="K158" s="7">
        <v>0.0616615136099472</v>
      </c>
      <c r="L158" s="7">
        <v>0.0616615136099472</v>
      </c>
      <c r="P158" s="1" t="s">
        <v>453</v>
      </c>
      <c r="Q158" s="6" t="s">
        <v>73</v>
      </c>
      <c r="R158" s="1">
        <v>31287.5571433757</v>
      </c>
    </row>
    <row r="159">
      <c r="B159" s="1" t="s">
        <v>454</v>
      </c>
      <c r="C159" s="6" t="s">
        <v>73</v>
      </c>
      <c r="D159" s="1">
        <v>262144.0</v>
      </c>
      <c r="I159" s="1" t="s">
        <v>455</v>
      </c>
      <c r="J159" s="6" t="s">
        <v>73</v>
      </c>
      <c r="K159" s="7">
        <v>0.0537415935464169</v>
      </c>
      <c r="L159" s="7">
        <v>0.0537415935464169</v>
      </c>
      <c r="P159" s="1" t="s">
        <v>456</v>
      </c>
      <c r="Q159" s="6" t="s">
        <v>73</v>
      </c>
      <c r="R159" s="1">
        <v>31287.5571433757</v>
      </c>
    </row>
    <row r="160">
      <c r="B160" s="1" t="s">
        <v>457</v>
      </c>
      <c r="C160" s="6" t="s">
        <v>73</v>
      </c>
      <c r="D160" s="1">
        <v>294912.0</v>
      </c>
      <c r="I160" s="1" t="s">
        <v>458</v>
      </c>
      <c r="J160" s="6" t="s">
        <v>73</v>
      </c>
      <c r="K160" s="7">
        <v>0.0434849538292097</v>
      </c>
      <c r="L160" s="7">
        <v>0.0434849538292097</v>
      </c>
      <c r="P160" s="1" t="s">
        <v>459</v>
      </c>
      <c r="Q160" s="6" t="s">
        <v>73</v>
      </c>
      <c r="R160" s="1">
        <v>31283.3675936591</v>
      </c>
    </row>
    <row r="161">
      <c r="B161" s="1" t="s">
        <v>460</v>
      </c>
      <c r="C161" s="6" t="s">
        <v>73</v>
      </c>
      <c r="D161" s="1">
        <v>327680.0</v>
      </c>
      <c r="I161" s="1" t="s">
        <v>461</v>
      </c>
      <c r="J161" s="6" t="s">
        <v>73</v>
      </c>
      <c r="K161" s="7">
        <v>0.0344469102112319</v>
      </c>
      <c r="L161" s="7">
        <v>0.0344469102112319</v>
      </c>
      <c r="P161" s="1" t="s">
        <v>462</v>
      </c>
      <c r="Q161" s="6" t="s">
        <v>73</v>
      </c>
      <c r="R161" s="1">
        <v>31283.3675936591</v>
      </c>
    </row>
    <row r="162">
      <c r="B162" s="1" t="s">
        <v>463</v>
      </c>
      <c r="C162" s="6" t="s">
        <v>73</v>
      </c>
      <c r="D162" s="1">
        <v>360448.0</v>
      </c>
      <c r="I162" s="1" t="s">
        <v>464</v>
      </c>
      <c r="J162" s="6" t="s">
        <v>73</v>
      </c>
      <c r="K162" s="7">
        <v>0.0306120497494298</v>
      </c>
      <c r="L162" s="7">
        <v>0.0306120497494298</v>
      </c>
      <c r="P162" s="1" t="s">
        <v>465</v>
      </c>
      <c r="Q162" s="6" t="s">
        <v>73</v>
      </c>
      <c r="R162" s="1">
        <v>31283.3675936591</v>
      </c>
    </row>
    <row r="163">
      <c r="B163" s="1" t="s">
        <v>466</v>
      </c>
      <c r="C163" s="6" t="s">
        <v>73</v>
      </c>
      <c r="D163" s="1">
        <v>393216.0</v>
      </c>
      <c r="I163" s="1" t="s">
        <v>467</v>
      </c>
      <c r="J163" s="6" t="s">
        <v>73</v>
      </c>
      <c r="K163" s="7">
        <v>0.0276390015002761</v>
      </c>
      <c r="L163" s="7">
        <v>0.0276390015002761</v>
      </c>
      <c r="P163" s="1" t="s">
        <v>468</v>
      </c>
      <c r="Q163" s="6" t="s">
        <v>73</v>
      </c>
      <c r="R163" s="1">
        <v>31283.3675936591</v>
      </c>
    </row>
    <row r="164">
      <c r="B164" s="1" t="s">
        <v>469</v>
      </c>
      <c r="C164" s="6" t="s">
        <v>73</v>
      </c>
      <c r="D164" s="1">
        <v>425984.0</v>
      </c>
      <c r="I164" s="1" t="s">
        <v>470</v>
      </c>
      <c r="J164" s="6" t="s">
        <v>73</v>
      </c>
      <c r="K164" s="7">
        <v>0.0252820994943304</v>
      </c>
      <c r="L164" s="7">
        <v>0.0252820994943304</v>
      </c>
      <c r="P164" s="1" t="s">
        <v>471</v>
      </c>
      <c r="Q164" s="6" t="s">
        <v>73</v>
      </c>
      <c r="R164" s="1">
        <v>31283.3675936591</v>
      </c>
    </row>
    <row r="165">
      <c r="B165" s="1" t="s">
        <v>472</v>
      </c>
      <c r="C165" s="6" t="s">
        <v>73</v>
      </c>
      <c r="D165" s="1">
        <v>458752.0</v>
      </c>
      <c r="I165" s="1" t="s">
        <v>473</v>
      </c>
      <c r="J165" s="6" t="s">
        <v>73</v>
      </c>
      <c r="K165" s="7">
        <v>0.0220762228692613</v>
      </c>
      <c r="L165" s="7">
        <v>0.0220762228692613</v>
      </c>
      <c r="P165" s="1" t="s">
        <v>474</v>
      </c>
      <c r="Q165" s="6" t="s">
        <v>73</v>
      </c>
      <c r="R165" s="1">
        <v>31283.3675936591</v>
      </c>
    </row>
    <row r="166">
      <c r="B166" s="1" t="s">
        <v>475</v>
      </c>
      <c r="C166" s="6" t="s">
        <v>73</v>
      </c>
      <c r="D166" s="1">
        <v>491520.0</v>
      </c>
      <c r="I166" s="1" t="s">
        <v>476</v>
      </c>
      <c r="J166" s="6" t="s">
        <v>73</v>
      </c>
      <c r="K166" s="7">
        <v>0.0171494786277435</v>
      </c>
      <c r="L166" s="7">
        <v>0.0171494786277435</v>
      </c>
      <c r="P166" s="1" t="s">
        <v>477</v>
      </c>
      <c r="Q166" s="6" t="s">
        <v>73</v>
      </c>
      <c r="R166" s="1">
        <v>31283.3675936591</v>
      </c>
    </row>
    <row r="167">
      <c r="B167" s="1" t="s">
        <v>478</v>
      </c>
      <c r="C167" s="6" t="s">
        <v>73</v>
      </c>
      <c r="D167" s="1">
        <v>524288.0</v>
      </c>
      <c r="I167" s="1" t="s">
        <v>479</v>
      </c>
      <c r="J167" s="6" t="s">
        <v>73</v>
      </c>
      <c r="K167" s="7">
        <v>0.0121217399241706</v>
      </c>
      <c r="L167" s="7">
        <v>0.0121217399241706</v>
      </c>
      <c r="P167" s="1" t="s">
        <v>480</v>
      </c>
      <c r="Q167" s="6" t="s">
        <v>73</v>
      </c>
      <c r="R167" s="1">
        <v>31283.3675936591</v>
      </c>
    </row>
    <row r="168">
      <c r="B168" s="1" t="s">
        <v>481</v>
      </c>
      <c r="C168" s="6" t="s">
        <v>73</v>
      </c>
      <c r="D168" s="1">
        <v>589824.0</v>
      </c>
      <c r="I168" s="1" t="s">
        <v>482</v>
      </c>
      <c r="J168" s="6" t="s">
        <v>73</v>
      </c>
      <c r="K168" s="7">
        <v>0.00938921853350316</v>
      </c>
      <c r="L168" s="7">
        <v>0.00938921853350316</v>
      </c>
      <c r="P168" s="1" t="s">
        <v>483</v>
      </c>
      <c r="Q168" s="6" t="s">
        <v>73</v>
      </c>
      <c r="R168" s="1">
        <v>31273.9390547465</v>
      </c>
    </row>
    <row r="169">
      <c r="B169" s="1" t="s">
        <v>484</v>
      </c>
      <c r="C169" s="6" t="s">
        <v>73</v>
      </c>
      <c r="D169" s="1">
        <v>655360.0</v>
      </c>
      <c r="I169" s="1" t="s">
        <v>485</v>
      </c>
      <c r="J169" s="6" t="s">
        <v>73</v>
      </c>
      <c r="K169" s="7">
        <v>0.00671815627415762</v>
      </c>
      <c r="L169" s="7">
        <v>0.00671815627415762</v>
      </c>
      <c r="P169" s="1" t="s">
        <v>486</v>
      </c>
      <c r="Q169" s="6" t="s">
        <v>73</v>
      </c>
      <c r="R169" s="1">
        <v>31273.9390547465</v>
      </c>
    </row>
    <row r="170">
      <c r="B170" s="1" t="s">
        <v>487</v>
      </c>
      <c r="C170" s="6" t="s">
        <v>73</v>
      </c>
      <c r="D170" s="1">
        <v>720896.0</v>
      </c>
      <c r="I170" s="1" t="s">
        <v>488</v>
      </c>
      <c r="J170" s="6" t="s">
        <v>73</v>
      </c>
      <c r="K170" s="7">
        <v>0.00304146969440899</v>
      </c>
      <c r="L170" s="7">
        <v>0.00304146969440899</v>
      </c>
      <c r="P170" s="1" t="s">
        <v>489</v>
      </c>
      <c r="Q170" s="6" t="s">
        <v>73</v>
      </c>
      <c r="R170" s="1">
        <v>31273.9390547465</v>
      </c>
    </row>
    <row r="171">
      <c r="B171" s="1" t="s">
        <v>490</v>
      </c>
      <c r="C171" s="6" t="s">
        <v>73</v>
      </c>
      <c r="D171" s="1">
        <v>786432.0</v>
      </c>
      <c r="I171" s="1" t="s">
        <v>491</v>
      </c>
      <c r="J171" s="6" t="s">
        <v>73</v>
      </c>
      <c r="K171" s="7">
        <v>-0.00167129668898891</v>
      </c>
      <c r="L171" s="7">
        <v>-0.00167129668898891</v>
      </c>
      <c r="P171" s="1" t="s">
        <v>492</v>
      </c>
      <c r="Q171" s="6" t="s">
        <v>73</v>
      </c>
      <c r="R171" s="1">
        <v>31273.9390547465</v>
      </c>
    </row>
    <row r="172">
      <c r="B172" s="1" t="s">
        <v>493</v>
      </c>
      <c r="C172" s="6" t="s">
        <v>73</v>
      </c>
      <c r="D172" s="1">
        <v>851968.0</v>
      </c>
      <c r="I172" s="1" t="s">
        <v>494</v>
      </c>
      <c r="J172" s="6" t="s">
        <v>73</v>
      </c>
      <c r="K172" s="7">
        <v>-0.00102247131415889</v>
      </c>
      <c r="L172" s="7">
        <v>-0.00102247131415889</v>
      </c>
      <c r="P172" s="1" t="s">
        <v>495</v>
      </c>
      <c r="Q172" s="6" t="s">
        <v>73</v>
      </c>
      <c r="R172" s="1">
        <v>31273.9390547465</v>
      </c>
    </row>
    <row r="173">
      <c r="B173" s="1" t="s">
        <v>496</v>
      </c>
      <c r="C173" s="6" t="s">
        <v>73</v>
      </c>
      <c r="D173" s="1">
        <v>917504.0</v>
      </c>
      <c r="I173" s="1" t="s">
        <v>497</v>
      </c>
      <c r="J173" s="6" t="s">
        <v>73</v>
      </c>
      <c r="K173" s="7">
        <v>4.90722877974692E-4</v>
      </c>
      <c r="L173" s="7">
        <v>4.90722877974692E-4</v>
      </c>
      <c r="P173" s="1" t="s">
        <v>498</v>
      </c>
      <c r="Q173" s="6" t="s">
        <v>73</v>
      </c>
      <c r="R173" s="1">
        <v>31273.9390547465</v>
      </c>
    </row>
    <row r="174">
      <c r="B174" s="1" t="s">
        <v>499</v>
      </c>
      <c r="C174" s="6" t="s">
        <v>73</v>
      </c>
      <c r="D174" s="1">
        <v>983040.0</v>
      </c>
      <c r="I174" s="1" t="s">
        <v>500</v>
      </c>
      <c r="J174" s="6" t="s">
        <v>73</v>
      </c>
      <c r="K174" s="7">
        <v>-3.68399602390768E-4</v>
      </c>
      <c r="L174" s="7">
        <v>-3.68399602390768E-4</v>
      </c>
      <c r="P174" s="1" t="s">
        <v>501</v>
      </c>
      <c r="Q174" s="6" t="s">
        <v>73</v>
      </c>
      <c r="R174" s="1">
        <v>31273.9390547465</v>
      </c>
    </row>
    <row r="175">
      <c r="B175" s="1" t="s">
        <v>502</v>
      </c>
      <c r="C175" s="6" t="s">
        <v>73</v>
      </c>
      <c r="D175" s="1">
        <v>1048576.0</v>
      </c>
      <c r="I175" s="1" t="s">
        <v>503</v>
      </c>
      <c r="J175" s="6" t="s">
        <v>73</v>
      </c>
      <c r="K175" s="7">
        <v>-0.00463634572806215</v>
      </c>
      <c r="L175" s="7">
        <v>-0.00463634572806215</v>
      </c>
      <c r="P175" s="1" t="s">
        <v>504</v>
      </c>
      <c r="Q175" s="6" t="s">
        <v>73</v>
      </c>
      <c r="R175" s="1">
        <v>31273.9390547465</v>
      </c>
    </row>
    <row r="176">
      <c r="B176" s="1" t="s">
        <v>505</v>
      </c>
      <c r="C176" s="6" t="s">
        <v>73</v>
      </c>
      <c r="D176" s="1">
        <v>1179648.0</v>
      </c>
      <c r="I176" s="1" t="s">
        <v>506</v>
      </c>
      <c r="J176" s="6" t="s">
        <v>73</v>
      </c>
      <c r="K176" s="7">
        <v>-0.00999455529924853</v>
      </c>
      <c r="L176" s="7">
        <v>-0.00999455529924853</v>
      </c>
      <c r="P176" s="1" t="s">
        <v>507</v>
      </c>
      <c r="Q176" s="6" t="s">
        <v>73</v>
      </c>
      <c r="R176" s="1">
        <v>31257.1701854151</v>
      </c>
    </row>
    <row r="177">
      <c r="B177" s="1" t="s">
        <v>508</v>
      </c>
      <c r="C177" s="6" t="s">
        <v>73</v>
      </c>
      <c r="D177" s="1">
        <v>1310720.0</v>
      </c>
      <c r="I177" s="1" t="s">
        <v>509</v>
      </c>
      <c r="J177" s="6" t="s">
        <v>73</v>
      </c>
      <c r="K177" s="7">
        <v>-0.00737241353566953</v>
      </c>
      <c r="L177" s="7">
        <v>-0.00737241353566953</v>
      </c>
      <c r="P177" s="1" t="s">
        <v>510</v>
      </c>
      <c r="Q177" s="6" t="s">
        <v>73</v>
      </c>
      <c r="R177" s="1">
        <v>31257.1701854151</v>
      </c>
    </row>
    <row r="178">
      <c r="B178" s="1" t="s">
        <v>511</v>
      </c>
      <c r="C178" s="6" t="s">
        <v>73</v>
      </c>
      <c r="D178" s="1">
        <v>1441792.0</v>
      </c>
      <c r="I178" s="1" t="s">
        <v>512</v>
      </c>
      <c r="J178" s="6" t="s">
        <v>73</v>
      </c>
      <c r="K178" s="7">
        <v>-0.00635171763422981</v>
      </c>
      <c r="L178" s="7">
        <v>-0.00635171763422981</v>
      </c>
      <c r="P178" s="1" t="s">
        <v>513</v>
      </c>
      <c r="Q178" s="6" t="s">
        <v>73</v>
      </c>
      <c r="R178" s="1">
        <v>31257.1701854151</v>
      </c>
    </row>
    <row r="179">
      <c r="B179" s="1" t="s">
        <v>514</v>
      </c>
      <c r="C179" s="6" t="s">
        <v>73</v>
      </c>
      <c r="D179" s="1">
        <v>1572864.0</v>
      </c>
      <c r="I179" s="1" t="s">
        <v>515</v>
      </c>
      <c r="J179" s="6" t="s">
        <v>73</v>
      </c>
      <c r="K179" s="7">
        <v>-0.00615957401623113</v>
      </c>
      <c r="L179" s="7">
        <v>-0.00615957401623113</v>
      </c>
      <c r="P179" s="1" t="s">
        <v>516</v>
      </c>
      <c r="Q179" s="6" t="s">
        <v>73</v>
      </c>
      <c r="R179" s="1">
        <v>31257.1701854151</v>
      </c>
    </row>
    <row r="180">
      <c r="B180" s="1" t="s">
        <v>517</v>
      </c>
      <c r="C180" s="6" t="s">
        <v>73</v>
      </c>
      <c r="D180" s="1">
        <v>1703936.0</v>
      </c>
      <c r="I180" s="1" t="s">
        <v>518</v>
      </c>
      <c r="J180" s="6" t="s">
        <v>73</v>
      </c>
      <c r="K180" s="7">
        <v>-7.71000783199027E-4</v>
      </c>
      <c r="L180" s="7">
        <v>-7.71000783199027E-4</v>
      </c>
      <c r="P180" s="1" t="s">
        <v>519</v>
      </c>
      <c r="Q180" s="6" t="s">
        <v>73</v>
      </c>
      <c r="R180" s="1">
        <v>31257.1701854151</v>
      </c>
    </row>
    <row r="181">
      <c r="B181" s="1" t="s">
        <v>520</v>
      </c>
      <c r="C181" s="6" t="s">
        <v>73</v>
      </c>
      <c r="D181" s="1">
        <v>1835008.0</v>
      </c>
      <c r="I181" s="1" t="s">
        <v>521</v>
      </c>
      <c r="J181" s="6" t="s">
        <v>73</v>
      </c>
      <c r="K181" s="7">
        <v>-0.0019065321239502</v>
      </c>
      <c r="L181" s="7">
        <v>-0.0019065321239502</v>
      </c>
      <c r="P181" s="1" t="s">
        <v>522</v>
      </c>
      <c r="Q181" s="6" t="s">
        <v>73</v>
      </c>
      <c r="R181" s="1">
        <v>31257.1701854151</v>
      </c>
    </row>
    <row r="182">
      <c r="B182" s="1" t="s">
        <v>523</v>
      </c>
      <c r="C182" s="6" t="s">
        <v>73</v>
      </c>
      <c r="D182" s="1">
        <v>1966080.0</v>
      </c>
      <c r="I182" s="1" t="s">
        <v>524</v>
      </c>
      <c r="J182" s="6" t="s">
        <v>73</v>
      </c>
      <c r="K182" s="7">
        <v>-0.00541224968830423</v>
      </c>
      <c r="L182" s="7">
        <v>-0.00541224968830423</v>
      </c>
      <c r="P182" s="1" t="s">
        <v>525</v>
      </c>
      <c r="Q182" s="6" t="s">
        <v>73</v>
      </c>
      <c r="R182" s="1">
        <v>31257.1701854151</v>
      </c>
    </row>
    <row r="183">
      <c r="B183" s="1" t="s">
        <v>526</v>
      </c>
      <c r="C183" s="6" t="s">
        <v>73</v>
      </c>
      <c r="D183" s="1">
        <v>2097152.0</v>
      </c>
      <c r="I183" s="1" t="s">
        <v>527</v>
      </c>
      <c r="J183" s="6" t="s">
        <v>73</v>
      </c>
      <c r="K183" s="7">
        <v>-0.00348903922417043</v>
      </c>
      <c r="L183" s="7">
        <v>-0.00348903922417043</v>
      </c>
      <c r="P183" s="1" t="s">
        <v>528</v>
      </c>
      <c r="Q183" s="6" t="s">
        <v>73</v>
      </c>
      <c r="R183" s="1">
        <v>31257.1701854151</v>
      </c>
    </row>
    <row r="184">
      <c r="B184" s="1" t="s">
        <v>529</v>
      </c>
      <c r="C184" s="6" t="s">
        <v>73</v>
      </c>
      <c r="D184" s="1">
        <v>2359296.0</v>
      </c>
      <c r="I184" s="1" t="s">
        <v>530</v>
      </c>
      <c r="J184" s="6" t="s">
        <v>73</v>
      </c>
      <c r="K184" s="7">
        <v>5.44979505463727E-4</v>
      </c>
      <c r="L184" s="7">
        <v>5.44979505463727E-4</v>
      </c>
      <c r="P184" s="1" t="s">
        <v>531</v>
      </c>
      <c r="Q184" s="6" t="s">
        <v>73</v>
      </c>
      <c r="R184" s="1">
        <v>31219.4072973847</v>
      </c>
    </row>
    <row r="185">
      <c r="B185" s="1" t="s">
        <v>532</v>
      </c>
      <c r="C185" s="6" t="s">
        <v>73</v>
      </c>
      <c r="D185" s="1">
        <v>2621440.0</v>
      </c>
      <c r="I185" s="1" t="s">
        <v>533</v>
      </c>
      <c r="J185" s="6" t="s">
        <v>73</v>
      </c>
      <c r="K185" s="7">
        <v>5.53327382038615E-4</v>
      </c>
      <c r="L185" s="7">
        <v>5.53327382038615E-4</v>
      </c>
      <c r="P185" s="1" t="s">
        <v>534</v>
      </c>
      <c r="Q185" s="6" t="s">
        <v>73</v>
      </c>
      <c r="R185" s="1">
        <v>31219.4072973847</v>
      </c>
    </row>
    <row r="186">
      <c r="B186" s="1" t="s">
        <v>535</v>
      </c>
      <c r="C186" s="6" t="s">
        <v>73</v>
      </c>
      <c r="D186" s="1">
        <v>2883584.0</v>
      </c>
      <c r="I186" s="1" t="s">
        <v>536</v>
      </c>
      <c r="J186" s="6" t="s">
        <v>73</v>
      </c>
      <c r="K186" s="7">
        <v>-0.00128753497412326</v>
      </c>
      <c r="L186" s="7">
        <v>-0.00128753497412326</v>
      </c>
      <c r="P186" s="1" t="s">
        <v>537</v>
      </c>
      <c r="Q186" s="6" t="s">
        <v>73</v>
      </c>
      <c r="R186" s="1">
        <v>31219.4072973847</v>
      </c>
    </row>
    <row r="187">
      <c r="B187" s="1" t="s">
        <v>538</v>
      </c>
      <c r="C187" s="6" t="s">
        <v>73</v>
      </c>
      <c r="D187" s="1">
        <v>3145728.0</v>
      </c>
      <c r="I187" s="1" t="s">
        <v>539</v>
      </c>
      <c r="J187" s="6" t="s">
        <v>73</v>
      </c>
      <c r="K187" s="7">
        <v>0.00313416941496425</v>
      </c>
      <c r="L187" s="7">
        <v>0.00313416941496425</v>
      </c>
      <c r="P187" s="1" t="s">
        <v>540</v>
      </c>
      <c r="Q187" s="6" t="s">
        <v>73</v>
      </c>
      <c r="R187" s="1">
        <v>31219.4072973847</v>
      </c>
    </row>
    <row r="188">
      <c r="B188" s="1" t="s">
        <v>541</v>
      </c>
      <c r="C188" s="6" t="s">
        <v>73</v>
      </c>
      <c r="D188" s="1">
        <v>3407872.0</v>
      </c>
      <c r="I188" s="1" t="s">
        <v>542</v>
      </c>
      <c r="J188" s="6" t="s">
        <v>73</v>
      </c>
      <c r="K188" s="7">
        <v>-0.00605178220658886</v>
      </c>
      <c r="L188" s="7">
        <v>-0.00605178220658886</v>
      </c>
      <c r="P188" s="1" t="s">
        <v>543</v>
      </c>
      <c r="Q188" s="6" t="s">
        <v>73</v>
      </c>
      <c r="R188" s="1">
        <v>31219.4072973847</v>
      </c>
    </row>
    <row r="189">
      <c r="B189" s="1" t="s">
        <v>544</v>
      </c>
      <c r="C189" s="6" t="s">
        <v>73</v>
      </c>
      <c r="D189" s="1">
        <v>3670016.0</v>
      </c>
      <c r="I189" s="1" t="s">
        <v>545</v>
      </c>
      <c r="J189" s="6" t="s">
        <v>73</v>
      </c>
      <c r="K189" s="7">
        <v>-0.00683678533304832</v>
      </c>
      <c r="L189" s="7">
        <v>-0.00683678533304832</v>
      </c>
      <c r="P189" s="1" t="s">
        <v>546</v>
      </c>
      <c r="Q189" s="6" t="s">
        <v>73</v>
      </c>
      <c r="R189" s="1">
        <v>31219.4072973847</v>
      </c>
    </row>
    <row r="190">
      <c r="B190" s="1" t="s">
        <v>547</v>
      </c>
      <c r="C190" s="6" t="s">
        <v>73</v>
      </c>
      <c r="D190" s="1">
        <v>3932160.0</v>
      </c>
      <c r="I190" s="1" t="s">
        <v>548</v>
      </c>
      <c r="J190" s="6" t="s">
        <v>73</v>
      </c>
      <c r="K190" s="7">
        <v>-0.00152876355061493</v>
      </c>
      <c r="L190" s="7">
        <v>-0.00152876355061493</v>
      </c>
      <c r="P190" s="1" t="s">
        <v>549</v>
      </c>
      <c r="Q190" s="6" t="s">
        <v>73</v>
      </c>
      <c r="R190" s="1">
        <v>31219.4072973847</v>
      </c>
    </row>
    <row r="191">
      <c r="B191" s="1" t="s">
        <v>550</v>
      </c>
      <c r="C191" s="6" t="s">
        <v>73</v>
      </c>
      <c r="D191" s="1">
        <v>4194304.0</v>
      </c>
      <c r="I191" s="1" t="s">
        <v>551</v>
      </c>
      <c r="J191" s="6" t="s">
        <v>73</v>
      </c>
      <c r="K191" s="7">
        <v>-0.002931434461243</v>
      </c>
      <c r="L191" s="7">
        <v>-0.002931434461243</v>
      </c>
      <c r="P191" s="1" t="s">
        <v>552</v>
      </c>
      <c r="Q191" s="6" t="s">
        <v>73</v>
      </c>
      <c r="R191" s="1">
        <v>31219.4072973847</v>
      </c>
    </row>
    <row r="192">
      <c r="B192" s="1" t="s">
        <v>553</v>
      </c>
      <c r="C192" s="6" t="s">
        <v>73</v>
      </c>
      <c r="D192" s="1">
        <v>4718592.0</v>
      </c>
      <c r="I192" s="1" t="s">
        <v>554</v>
      </c>
      <c r="J192" s="6" t="s">
        <v>73</v>
      </c>
      <c r="K192" s="7">
        <v>-0.010746359246776</v>
      </c>
      <c r="L192" s="7">
        <v>-0.010746359246776</v>
      </c>
      <c r="P192" s="1" t="s">
        <v>555</v>
      </c>
      <c r="Q192" s="6" t="s">
        <v>73</v>
      </c>
      <c r="R192" s="1">
        <v>31152.160246121</v>
      </c>
    </row>
    <row r="193">
      <c r="B193" s="1" t="s">
        <v>556</v>
      </c>
      <c r="C193" s="6" t="s">
        <v>73</v>
      </c>
      <c r="D193" s="1">
        <v>5242880.0</v>
      </c>
      <c r="I193" s="1" t="s">
        <v>557</v>
      </c>
      <c r="J193" s="6" t="s">
        <v>73</v>
      </c>
      <c r="K193" s="7">
        <v>-0.00320334880477025</v>
      </c>
      <c r="L193" s="7">
        <v>-0.00320334880477025</v>
      </c>
      <c r="P193" s="1" t="s">
        <v>558</v>
      </c>
      <c r="Q193" s="6" t="s">
        <v>73</v>
      </c>
      <c r="R193" s="1">
        <v>31152.160246121</v>
      </c>
    </row>
    <row r="194">
      <c r="B194" s="1" t="s">
        <v>559</v>
      </c>
      <c r="C194" s="6" t="s">
        <v>73</v>
      </c>
      <c r="D194" s="1">
        <v>5767168.0</v>
      </c>
      <c r="I194" s="1" t="s">
        <v>560</v>
      </c>
      <c r="J194" s="6" t="s">
        <v>73</v>
      </c>
      <c r="K194" s="7">
        <v>0.00452516579249118</v>
      </c>
      <c r="L194" s="7">
        <v>0.00452516579249118</v>
      </c>
      <c r="P194" s="1" t="s">
        <v>561</v>
      </c>
      <c r="Q194" s="6" t="s">
        <v>73</v>
      </c>
      <c r="R194" s="1">
        <v>31152.160246121</v>
      </c>
    </row>
    <row r="195">
      <c r="B195" s="1" t="s">
        <v>562</v>
      </c>
      <c r="C195" s="6" t="s">
        <v>73</v>
      </c>
      <c r="D195" s="1">
        <v>6291456.0</v>
      </c>
      <c r="I195" s="1" t="s">
        <v>563</v>
      </c>
      <c r="J195" s="6" t="s">
        <v>73</v>
      </c>
      <c r="K195" s="7">
        <v>-2.16508173228047E-4</v>
      </c>
      <c r="L195" s="7">
        <v>-2.16508173228047E-4</v>
      </c>
      <c r="P195" s="1" t="s">
        <v>564</v>
      </c>
      <c r="Q195" s="6" t="s">
        <v>73</v>
      </c>
      <c r="R195" s="1">
        <v>31152.160246121</v>
      </c>
    </row>
    <row r="196">
      <c r="B196" s="1" t="s">
        <v>565</v>
      </c>
      <c r="C196" s="6" t="s">
        <v>73</v>
      </c>
      <c r="D196" s="1">
        <v>6815744.0</v>
      </c>
      <c r="I196" s="1" t="s">
        <v>566</v>
      </c>
      <c r="J196" s="6" t="s">
        <v>73</v>
      </c>
      <c r="K196" s="7">
        <v>-0.00618615840855152</v>
      </c>
      <c r="L196" s="7">
        <v>-0.00618615840855152</v>
      </c>
      <c r="P196" s="1" t="s">
        <v>567</v>
      </c>
      <c r="Q196" s="6" t="s">
        <v>73</v>
      </c>
      <c r="R196" s="1">
        <v>31152.160246121</v>
      </c>
    </row>
    <row r="197">
      <c r="B197" s="1" t="s">
        <v>568</v>
      </c>
      <c r="C197" s="6" t="s">
        <v>73</v>
      </c>
      <c r="D197" s="1">
        <v>7340032.0</v>
      </c>
      <c r="I197" s="1" t="s">
        <v>569</v>
      </c>
      <c r="J197" s="6" t="s">
        <v>73</v>
      </c>
      <c r="K197" s="7">
        <v>-0.00754419052605593</v>
      </c>
      <c r="L197" s="7">
        <v>-0.00754419052605593</v>
      </c>
      <c r="P197" s="1" t="s">
        <v>570</v>
      </c>
      <c r="Q197" s="6" t="s">
        <v>73</v>
      </c>
      <c r="R197" s="1">
        <v>31152.160246121</v>
      </c>
    </row>
    <row r="198">
      <c r="B198" s="1" t="s">
        <v>571</v>
      </c>
      <c r="C198" s="6" t="s">
        <v>73</v>
      </c>
      <c r="D198" s="1">
        <v>7864320.0</v>
      </c>
      <c r="I198" s="1" t="s">
        <v>572</v>
      </c>
      <c r="J198" s="6" t="s">
        <v>73</v>
      </c>
      <c r="K198" s="7">
        <v>-0.00599519890732492</v>
      </c>
      <c r="L198" s="7">
        <v>-0.00599519890732492</v>
      </c>
      <c r="P198" s="1" t="s">
        <v>573</v>
      </c>
      <c r="Q198" s="6" t="s">
        <v>73</v>
      </c>
      <c r="R198" s="1">
        <v>31152.160246121</v>
      </c>
    </row>
    <row r="199">
      <c r="B199" s="1" t="s">
        <v>574</v>
      </c>
      <c r="C199" s="6" t="s">
        <v>73</v>
      </c>
      <c r="D199" s="1">
        <v>8388608.0</v>
      </c>
      <c r="I199" s="1" t="s">
        <v>575</v>
      </c>
      <c r="J199" s="6" t="s">
        <v>73</v>
      </c>
      <c r="K199" s="7">
        <v>0.00159656116396767</v>
      </c>
      <c r="L199" s="7">
        <v>0.00159656116396767</v>
      </c>
      <c r="P199" s="1" t="s">
        <v>576</v>
      </c>
      <c r="Q199" s="6" t="s">
        <v>73</v>
      </c>
      <c r="R199" s="1">
        <v>31152.160246121</v>
      </c>
    </row>
    <row r="200">
      <c r="B200" s="1" t="s">
        <v>577</v>
      </c>
      <c r="C200" s="6" t="s">
        <v>73</v>
      </c>
      <c r="D200" s="1">
        <v>9437184.0</v>
      </c>
      <c r="I200" s="1" t="s">
        <v>578</v>
      </c>
      <c r="J200" s="6" t="s">
        <v>73</v>
      </c>
      <c r="K200" s="7">
        <v>0.00541119029104675</v>
      </c>
      <c r="L200" s="7">
        <v>0.00541119029104675</v>
      </c>
      <c r="P200" s="1" t="s">
        <v>579</v>
      </c>
      <c r="Q200" s="6" t="s">
        <v>73</v>
      </c>
      <c r="R200" s="1">
        <v>31008.7760480803</v>
      </c>
    </row>
    <row r="201">
      <c r="B201" s="1" t="s">
        <v>580</v>
      </c>
      <c r="C201" s="6" t="s">
        <v>73</v>
      </c>
      <c r="D201" s="1">
        <v>1.048576E7</v>
      </c>
      <c r="I201" s="1" t="s">
        <v>581</v>
      </c>
      <c r="J201" s="6" t="s">
        <v>73</v>
      </c>
      <c r="K201" s="7">
        <v>0.00501470029787798</v>
      </c>
      <c r="L201" s="7">
        <v>0.00501470029787798</v>
      </c>
      <c r="P201" s="1" t="s">
        <v>582</v>
      </c>
      <c r="Q201" s="6" t="s">
        <v>73</v>
      </c>
      <c r="R201" s="1">
        <v>31008.7760480803</v>
      </c>
    </row>
    <row r="202">
      <c r="B202" s="1" t="s">
        <v>583</v>
      </c>
      <c r="C202" s="6" t="s">
        <v>73</v>
      </c>
      <c r="D202" s="1">
        <v>1.1534336E7</v>
      </c>
      <c r="I202" s="1" t="s">
        <v>584</v>
      </c>
      <c r="J202" s="6" t="s">
        <v>73</v>
      </c>
      <c r="K202" s="7">
        <v>-0.00379432409076497</v>
      </c>
      <c r="L202" s="7">
        <v>-0.00379432409076497</v>
      </c>
      <c r="P202" s="1" t="s">
        <v>585</v>
      </c>
      <c r="Q202" s="6" t="s">
        <v>73</v>
      </c>
      <c r="R202" s="1">
        <v>31008.7760480803</v>
      </c>
    </row>
    <row r="203">
      <c r="B203" s="1" t="s">
        <v>586</v>
      </c>
      <c r="C203" s="6" t="s">
        <v>73</v>
      </c>
      <c r="D203" s="1">
        <v>1.2582912E7</v>
      </c>
      <c r="I203" s="1" t="s">
        <v>587</v>
      </c>
      <c r="J203" s="6" t="s">
        <v>73</v>
      </c>
      <c r="K203" s="7">
        <v>-0.00173472569547783</v>
      </c>
      <c r="L203" s="7">
        <v>-0.00173472569547783</v>
      </c>
      <c r="P203" s="1" t="s">
        <v>588</v>
      </c>
      <c r="Q203" s="6" t="s">
        <v>73</v>
      </c>
      <c r="R203" s="1">
        <v>31008.7760480803</v>
      </c>
    </row>
    <row r="204">
      <c r="B204" s="1" t="s">
        <v>589</v>
      </c>
      <c r="C204" s="6" t="s">
        <v>73</v>
      </c>
      <c r="D204" s="1">
        <v>1.3631488E7</v>
      </c>
      <c r="I204" s="1" t="s">
        <v>590</v>
      </c>
      <c r="J204" s="6" t="s">
        <v>73</v>
      </c>
      <c r="K204" s="7">
        <v>-0.00182821240510267</v>
      </c>
      <c r="L204" s="7">
        <v>-0.00182821240510267</v>
      </c>
      <c r="P204" s="1" t="s">
        <v>591</v>
      </c>
      <c r="Q204" s="6" t="s">
        <v>73</v>
      </c>
      <c r="R204" s="1">
        <v>31008.7760480803</v>
      </c>
    </row>
    <row r="205">
      <c r="B205" s="1" t="s">
        <v>592</v>
      </c>
      <c r="C205" s="6" t="s">
        <v>73</v>
      </c>
      <c r="D205" s="1">
        <v>1.4680064E7</v>
      </c>
      <c r="I205" s="1" t="s">
        <v>593</v>
      </c>
      <c r="J205" s="6" t="s">
        <v>73</v>
      </c>
      <c r="K205" s="7">
        <v>0.0018698087520892</v>
      </c>
      <c r="L205" s="7">
        <v>0.0018698087520892</v>
      </c>
      <c r="P205" s="1" t="s">
        <v>594</v>
      </c>
      <c r="Q205" s="6" t="s">
        <v>73</v>
      </c>
      <c r="R205" s="1">
        <v>31008.7760480803</v>
      </c>
    </row>
    <row r="206">
      <c r="B206" s="1" t="s">
        <v>595</v>
      </c>
      <c r="C206" s="6" t="s">
        <v>73</v>
      </c>
      <c r="D206" s="1">
        <v>1.572864E7</v>
      </c>
      <c r="I206" s="1" t="s">
        <v>596</v>
      </c>
      <c r="J206" s="6" t="s">
        <v>73</v>
      </c>
      <c r="K206" s="7">
        <v>-0.00266388228114622</v>
      </c>
      <c r="L206" s="7">
        <v>-0.00266388228114622</v>
      </c>
      <c r="P206" s="1" t="s">
        <v>597</v>
      </c>
      <c r="Q206" s="6" t="s">
        <v>73</v>
      </c>
      <c r="R206" s="1">
        <v>31008.7760480803</v>
      </c>
    </row>
    <row r="207">
      <c r="B207" s="1" t="s">
        <v>598</v>
      </c>
      <c r="C207" s="6" t="s">
        <v>73</v>
      </c>
      <c r="D207" s="1">
        <v>1.6777216E7</v>
      </c>
      <c r="I207" s="1" t="s">
        <v>599</v>
      </c>
      <c r="J207" s="6" t="s">
        <v>73</v>
      </c>
      <c r="K207" s="7">
        <v>0.00119283299826933</v>
      </c>
      <c r="L207" s="7">
        <v>0.00119283299826933</v>
      </c>
      <c r="P207" s="1" t="s">
        <v>600</v>
      </c>
      <c r="Q207" s="6" t="s">
        <v>73</v>
      </c>
      <c r="R207" s="1">
        <v>31008.7760480803</v>
      </c>
    </row>
    <row r="208">
      <c r="B208" s="1" t="s">
        <v>601</v>
      </c>
      <c r="C208" s="6" t="s">
        <v>73</v>
      </c>
      <c r="D208" s="1">
        <v>1.8874368E7</v>
      </c>
      <c r="I208" s="1" t="s">
        <v>602</v>
      </c>
      <c r="J208" s="6" t="s">
        <v>73</v>
      </c>
      <c r="K208" s="7">
        <v>0.00206793125487814</v>
      </c>
      <c r="L208" s="7">
        <v>0.00206793125487814</v>
      </c>
      <c r="P208" s="1" t="s">
        <v>603</v>
      </c>
      <c r="Q208" s="6" t="s">
        <v>73</v>
      </c>
      <c r="R208" s="1">
        <v>30720.0</v>
      </c>
    </row>
    <row r="209">
      <c r="B209" s="1" t="s">
        <v>604</v>
      </c>
      <c r="C209" s="6" t="s">
        <v>73</v>
      </c>
      <c r="D209" s="1">
        <v>2.097152E7</v>
      </c>
      <c r="I209" s="1" t="s">
        <v>605</v>
      </c>
      <c r="J209" s="6" t="s">
        <v>73</v>
      </c>
      <c r="K209" s="7">
        <v>0.00158525901954687</v>
      </c>
      <c r="L209" s="7">
        <v>0.00158525901954687</v>
      </c>
      <c r="P209" s="1" t="s">
        <v>606</v>
      </c>
      <c r="Q209" s="6" t="s">
        <v>73</v>
      </c>
      <c r="R209" s="1">
        <v>30720.0</v>
      </c>
    </row>
    <row r="210">
      <c r="B210" s="1" t="s">
        <v>607</v>
      </c>
      <c r="C210" s="6" t="s">
        <v>73</v>
      </c>
      <c r="D210" s="1">
        <v>2.3068672E7</v>
      </c>
      <c r="I210" s="1" t="s">
        <v>608</v>
      </c>
      <c r="J210" s="6" t="s">
        <v>73</v>
      </c>
      <c r="K210" s="7">
        <v>4.02597002256533E-4</v>
      </c>
      <c r="L210" s="7">
        <v>4.02597002256533E-4</v>
      </c>
      <c r="P210" s="1" t="s">
        <v>609</v>
      </c>
      <c r="Q210" s="6" t="s">
        <v>73</v>
      </c>
      <c r="R210" s="1">
        <v>30720.0</v>
      </c>
    </row>
    <row r="211">
      <c r="B211" s="1" t="s">
        <v>610</v>
      </c>
      <c r="C211" s="6" t="s">
        <v>73</v>
      </c>
      <c r="D211" s="1">
        <v>2.5165824E7</v>
      </c>
      <c r="I211" s="1" t="s">
        <v>611</v>
      </c>
      <c r="J211" s="6" t="s">
        <v>73</v>
      </c>
      <c r="K211" s="7">
        <v>-0.00842759965620155</v>
      </c>
      <c r="L211" s="7">
        <v>-0.00842759965620155</v>
      </c>
      <c r="P211" s="1" t="s">
        <v>612</v>
      </c>
      <c r="Q211" s="6" t="s">
        <v>73</v>
      </c>
      <c r="R211" s="1">
        <v>30720.0</v>
      </c>
    </row>
    <row r="212">
      <c r="B212" s="1" t="s">
        <v>613</v>
      </c>
      <c r="C212" s="6" t="s">
        <v>73</v>
      </c>
      <c r="D212" s="1">
        <v>2.7262976E7</v>
      </c>
      <c r="I212" s="1" t="s">
        <v>614</v>
      </c>
      <c r="J212" s="6" t="s">
        <v>73</v>
      </c>
      <c r="K212" s="7">
        <v>-4.99198757778485E-4</v>
      </c>
      <c r="L212" s="7">
        <v>-4.99198757778485E-4</v>
      </c>
      <c r="P212" s="1" t="s">
        <v>615</v>
      </c>
      <c r="Q212" s="6" t="s">
        <v>73</v>
      </c>
      <c r="R212" s="1">
        <v>30720.0</v>
      </c>
    </row>
    <row r="213">
      <c r="B213" s="1" t="s">
        <v>616</v>
      </c>
      <c r="C213" s="6" t="s">
        <v>73</v>
      </c>
      <c r="D213" s="1">
        <v>2.9360128E7</v>
      </c>
      <c r="I213" s="1" t="s">
        <v>617</v>
      </c>
      <c r="J213" s="6" t="s">
        <v>73</v>
      </c>
      <c r="K213" s="7">
        <v>0.00345676286400765</v>
      </c>
      <c r="L213" s="7">
        <v>0.00345676286400765</v>
      </c>
      <c r="P213" s="1" t="s">
        <v>618</v>
      </c>
      <c r="Q213" s="6" t="s">
        <v>73</v>
      </c>
      <c r="R213" s="1">
        <v>30720.0</v>
      </c>
    </row>
    <row r="214">
      <c r="B214" s="1" t="s">
        <v>619</v>
      </c>
      <c r="C214" s="6" t="s">
        <v>73</v>
      </c>
      <c r="D214" s="1">
        <v>3.145728E7</v>
      </c>
      <c r="I214" s="1" t="s">
        <v>620</v>
      </c>
      <c r="J214" s="6" t="s">
        <v>73</v>
      </c>
      <c r="K214" s="7">
        <v>0.00426329752434729</v>
      </c>
      <c r="L214" s="7">
        <v>0.00426329752434729</v>
      </c>
      <c r="P214" s="1" t="s">
        <v>621</v>
      </c>
      <c r="Q214" s="6" t="s">
        <v>73</v>
      </c>
      <c r="R214" s="1">
        <v>30720.0</v>
      </c>
    </row>
    <row r="215">
      <c r="B215" s="1" t="s">
        <v>622</v>
      </c>
      <c r="C215" s="6" t="s">
        <v>73</v>
      </c>
      <c r="D215" s="1">
        <v>3.3554432E7</v>
      </c>
      <c r="I215" s="1" t="s">
        <v>623</v>
      </c>
      <c r="J215" s="6" t="s">
        <v>73</v>
      </c>
      <c r="K215" s="7">
        <v>-0.00138929592081805</v>
      </c>
      <c r="L215" s="7">
        <v>-0.00138929592081805</v>
      </c>
      <c r="P215" s="1" t="s">
        <v>624</v>
      </c>
      <c r="Q215" s="6" t="s">
        <v>73</v>
      </c>
      <c r="R215" s="1">
        <v>30720.0</v>
      </c>
    </row>
    <row r="216">
      <c r="B216" s="1" t="s">
        <v>625</v>
      </c>
      <c r="C216" s="6" t="s">
        <v>73</v>
      </c>
      <c r="D216" s="1">
        <v>3.7748736E7</v>
      </c>
      <c r="I216" s="1" t="s">
        <v>626</v>
      </c>
      <c r="J216" s="6" t="s">
        <v>73</v>
      </c>
      <c r="K216" s="7">
        <v>-5.83097223397777E-4</v>
      </c>
      <c r="L216" s="7">
        <v>-5.83097223397777E-4</v>
      </c>
      <c r="P216" s="1" t="s">
        <v>627</v>
      </c>
      <c r="Q216" s="6" t="s">
        <v>73</v>
      </c>
      <c r="R216" s="1">
        <v>30099.3299593197</v>
      </c>
    </row>
    <row r="217">
      <c r="B217" s="1" t="s">
        <v>628</v>
      </c>
      <c r="C217" s="6" t="s">
        <v>73</v>
      </c>
      <c r="D217" s="1">
        <v>4.194304E7</v>
      </c>
      <c r="I217" s="1" t="s">
        <v>629</v>
      </c>
      <c r="J217" s="6" t="s">
        <v>73</v>
      </c>
      <c r="K217" s="7">
        <v>-0.00297918893429028</v>
      </c>
      <c r="L217" s="7">
        <v>-0.00297918893429028</v>
      </c>
      <c r="P217" s="1" t="s">
        <v>630</v>
      </c>
      <c r="Q217" s="6" t="s">
        <v>73</v>
      </c>
      <c r="R217" s="1">
        <v>30099.3299593197</v>
      </c>
    </row>
    <row r="218">
      <c r="B218" s="1" t="s">
        <v>631</v>
      </c>
      <c r="C218" s="6" t="s">
        <v>73</v>
      </c>
      <c r="D218" s="1">
        <v>4.6137344E7</v>
      </c>
      <c r="I218" s="1" t="s">
        <v>632</v>
      </c>
      <c r="J218" s="6" t="s">
        <v>73</v>
      </c>
      <c r="K218" s="7">
        <v>0.00122629603924507</v>
      </c>
      <c r="L218" s="7">
        <v>0.00122629603924507</v>
      </c>
      <c r="P218" s="1" t="s">
        <v>633</v>
      </c>
      <c r="Q218" s="6" t="s">
        <v>73</v>
      </c>
      <c r="R218" s="1">
        <v>30099.3299593197</v>
      </c>
    </row>
    <row r="219">
      <c r="B219" s="1" t="s">
        <v>634</v>
      </c>
      <c r="C219" s="6" t="s">
        <v>73</v>
      </c>
      <c r="D219" s="1">
        <v>5.0331648E7</v>
      </c>
      <c r="I219" s="1" t="s">
        <v>635</v>
      </c>
      <c r="J219" s="6" t="s">
        <v>73</v>
      </c>
      <c r="K219" s="7">
        <v>0.0053523001401703</v>
      </c>
      <c r="L219" s="7">
        <v>0.0053523001401703</v>
      </c>
      <c r="P219" s="1" t="s">
        <v>636</v>
      </c>
      <c r="Q219" s="6" t="s">
        <v>73</v>
      </c>
      <c r="R219" s="1">
        <v>30099.3299593197</v>
      </c>
    </row>
    <row r="220">
      <c r="B220" s="1" t="s">
        <v>637</v>
      </c>
      <c r="C220" s="6" t="s">
        <v>73</v>
      </c>
      <c r="D220" s="1">
        <v>5.4525952E7</v>
      </c>
      <c r="I220" s="1" t="s">
        <v>638</v>
      </c>
      <c r="J220" s="6" t="s">
        <v>73</v>
      </c>
      <c r="K220" s="7">
        <v>9.27543048501178E-5</v>
      </c>
      <c r="L220" s="7">
        <v>9.27543048501178E-5</v>
      </c>
      <c r="P220" s="1" t="s">
        <v>639</v>
      </c>
      <c r="Q220" s="6" t="s">
        <v>73</v>
      </c>
      <c r="R220" s="1">
        <v>30099.3299593197</v>
      </c>
    </row>
    <row r="221">
      <c r="B221" s="1" t="s">
        <v>640</v>
      </c>
      <c r="C221" s="6" t="s">
        <v>73</v>
      </c>
      <c r="D221" s="1">
        <v>5.8720256E7</v>
      </c>
      <c r="I221" s="1" t="s">
        <v>641</v>
      </c>
      <c r="J221" s="6" t="s">
        <v>73</v>
      </c>
      <c r="K221" s="7">
        <v>-0.00351552919973086</v>
      </c>
      <c r="L221" s="7">
        <v>-0.00351552919973086</v>
      </c>
      <c r="P221" s="1" t="s">
        <v>642</v>
      </c>
      <c r="Q221" s="6" t="s">
        <v>73</v>
      </c>
      <c r="R221" s="1">
        <v>30099.3299593197</v>
      </c>
    </row>
    <row r="222">
      <c r="B222" s="1" t="s">
        <v>643</v>
      </c>
      <c r="C222" s="6" t="s">
        <v>73</v>
      </c>
      <c r="D222" s="1">
        <v>6.291456E7</v>
      </c>
      <c r="I222" s="1" t="s">
        <v>644</v>
      </c>
      <c r="J222" s="6" t="s">
        <v>73</v>
      </c>
      <c r="K222" s="7">
        <v>2.85377113656393E-4</v>
      </c>
      <c r="L222" s="7">
        <v>2.85377113656393E-4</v>
      </c>
      <c r="P222" s="1" t="s">
        <v>645</v>
      </c>
      <c r="Q222" s="6" t="s">
        <v>73</v>
      </c>
      <c r="R222" s="1">
        <v>30099.3299593197</v>
      </c>
    </row>
    <row r="223">
      <c r="B223" s="1" t="s">
        <v>646</v>
      </c>
      <c r="C223" s="6" t="s">
        <v>73</v>
      </c>
      <c r="D223" s="1">
        <v>6.7108864E7</v>
      </c>
      <c r="I223" s="1" t="s">
        <v>647</v>
      </c>
      <c r="J223" s="6" t="s">
        <v>73</v>
      </c>
      <c r="K223" s="7">
        <v>0.00198051446355962</v>
      </c>
      <c r="L223" s="7">
        <v>0.00198051446355962</v>
      </c>
      <c r="P223" s="1" t="s">
        <v>648</v>
      </c>
      <c r="Q223" s="6" t="s">
        <v>73</v>
      </c>
      <c r="R223" s="1">
        <v>30099.3299593197</v>
      </c>
    </row>
    <row r="224">
      <c r="B224" s="1" t="s">
        <v>649</v>
      </c>
      <c r="C224" s="6" t="s">
        <v>73</v>
      </c>
      <c r="D224" s="1">
        <v>7.5497472E7</v>
      </c>
      <c r="I224" s="1" t="s">
        <v>650</v>
      </c>
      <c r="J224" s="6" t="s">
        <v>73</v>
      </c>
      <c r="K224" s="7">
        <v>-0.00223747832208898</v>
      </c>
      <c r="L224" s="7">
        <v>-0.00223747832208898</v>
      </c>
      <c r="P224" s="1" t="s">
        <v>651</v>
      </c>
      <c r="Q224" s="6" t="s">
        <v>73</v>
      </c>
      <c r="R224" s="1">
        <v>28963.093757401</v>
      </c>
    </row>
    <row r="225">
      <c r="B225" s="1" t="s">
        <v>652</v>
      </c>
      <c r="C225" s="6" t="s">
        <v>73</v>
      </c>
      <c r="D225" s="1">
        <v>8.388608E7</v>
      </c>
      <c r="I225" s="1" t="s">
        <v>653</v>
      </c>
      <c r="J225" s="6" t="s">
        <v>73</v>
      </c>
      <c r="K225" s="7">
        <v>-0.00247380957798149</v>
      </c>
      <c r="L225" s="7">
        <v>-0.00247380957798149</v>
      </c>
      <c r="P225" s="1" t="s">
        <v>654</v>
      </c>
      <c r="Q225" s="6" t="s">
        <v>73</v>
      </c>
      <c r="R225" s="1">
        <v>28963.093757401</v>
      </c>
    </row>
    <row r="226">
      <c r="B226" s="1" t="s">
        <v>655</v>
      </c>
      <c r="C226" s="6" t="s">
        <v>73</v>
      </c>
      <c r="D226" s="1">
        <v>9.2274688E7</v>
      </c>
      <c r="I226" s="1" t="s">
        <v>656</v>
      </c>
      <c r="J226" s="6" t="s">
        <v>73</v>
      </c>
      <c r="K226" s="7">
        <v>-5.83019192042733E-4</v>
      </c>
      <c r="L226" s="7">
        <v>-5.83019192042733E-4</v>
      </c>
      <c r="P226" s="1" t="s">
        <v>657</v>
      </c>
      <c r="Q226" s="6" t="s">
        <v>73</v>
      </c>
      <c r="R226" s="1">
        <v>28963.093757401</v>
      </c>
    </row>
    <row r="227">
      <c r="B227" s="1" t="s">
        <v>658</v>
      </c>
      <c r="C227" s="6" t="s">
        <v>73</v>
      </c>
      <c r="D227" s="1">
        <v>1.00663296E8</v>
      </c>
      <c r="I227" s="1" t="s">
        <v>659</v>
      </c>
      <c r="J227" s="6" t="s">
        <v>73</v>
      </c>
      <c r="K227" s="7">
        <v>-0.0019990988135925</v>
      </c>
      <c r="L227" s="7">
        <v>-0.0019990988135925</v>
      </c>
      <c r="P227" s="1" t="s">
        <v>660</v>
      </c>
      <c r="Q227" s="6" t="s">
        <v>73</v>
      </c>
      <c r="R227" s="1">
        <v>28963.093757401</v>
      </c>
    </row>
    <row r="228">
      <c r="B228" s="1" t="s">
        <v>661</v>
      </c>
      <c r="C228" s="6" t="s">
        <v>73</v>
      </c>
      <c r="D228" s="1">
        <v>1.09051904E8</v>
      </c>
      <c r="I228" s="1" t="s">
        <v>662</v>
      </c>
      <c r="J228" s="6" t="s">
        <v>73</v>
      </c>
      <c r="K228" s="7">
        <v>-0.00214026229093522</v>
      </c>
      <c r="L228" s="7">
        <v>-0.00214026229093522</v>
      </c>
      <c r="P228" s="1" t="s">
        <v>663</v>
      </c>
      <c r="Q228" s="6" t="s">
        <v>73</v>
      </c>
      <c r="R228" s="1">
        <v>28963.093757401</v>
      </c>
    </row>
    <row r="229">
      <c r="B229" s="1" t="s">
        <v>664</v>
      </c>
      <c r="C229" s="6" t="s">
        <v>73</v>
      </c>
      <c r="D229" s="1">
        <v>1.17440512E8</v>
      </c>
      <c r="I229" s="1" t="s">
        <v>665</v>
      </c>
      <c r="J229" s="6" t="s">
        <v>73</v>
      </c>
      <c r="K229" s="7">
        <v>1.87167402003086E-4</v>
      </c>
      <c r="L229" s="7">
        <v>1.87167402003086E-4</v>
      </c>
      <c r="P229" s="1" t="s">
        <v>666</v>
      </c>
      <c r="Q229" s="6" t="s">
        <v>73</v>
      </c>
      <c r="R229" s="1">
        <v>28963.093757401</v>
      </c>
    </row>
    <row r="230">
      <c r="B230" s="1" t="s">
        <v>667</v>
      </c>
      <c r="C230" s="6" t="s">
        <v>73</v>
      </c>
      <c r="D230" s="1">
        <v>1.2582912E8</v>
      </c>
      <c r="I230" s="1" t="s">
        <v>668</v>
      </c>
      <c r="J230" s="6" t="s">
        <v>73</v>
      </c>
      <c r="K230" s="7">
        <v>0.00202958846172407</v>
      </c>
      <c r="L230" s="7">
        <v>0.00202958846172407</v>
      </c>
      <c r="P230" s="1" t="s">
        <v>669</v>
      </c>
      <c r="Q230" s="6" t="s">
        <v>73</v>
      </c>
      <c r="R230" s="1">
        <v>28963.093757401</v>
      </c>
    </row>
    <row r="231">
      <c r="B231" s="1" t="s">
        <v>670</v>
      </c>
      <c r="C231" s="6" t="s">
        <v>73</v>
      </c>
      <c r="D231" s="1">
        <v>1.34217728E8</v>
      </c>
      <c r="I231" s="1" t="s">
        <v>671</v>
      </c>
      <c r="J231" s="6" t="s">
        <v>73</v>
      </c>
      <c r="K231" s="7">
        <v>5.53085989470237E-4</v>
      </c>
      <c r="L231" s="7">
        <v>5.53085989470237E-4</v>
      </c>
      <c r="P231" s="1" t="s">
        <v>672</v>
      </c>
      <c r="Q231" s="6" t="s">
        <v>73</v>
      </c>
      <c r="R231" s="1">
        <v>28963.093757401</v>
      </c>
    </row>
    <row r="232">
      <c r="B232" s="1" t="s">
        <v>673</v>
      </c>
      <c r="C232" s="6" t="s">
        <v>73</v>
      </c>
      <c r="D232" s="1">
        <v>1.50994944E8</v>
      </c>
      <c r="I232" s="1" t="s">
        <v>674</v>
      </c>
      <c r="J232" s="6" t="s">
        <v>73</v>
      </c>
      <c r="K232" s="7">
        <v>-9.39882871454301E-4</v>
      </c>
      <c r="L232" s="7">
        <v>-9.39882871454301E-4</v>
      </c>
      <c r="P232" s="1" t="s">
        <v>675</v>
      </c>
      <c r="Q232" s="6" t="s">
        <v>73</v>
      </c>
      <c r="R232" s="1">
        <v>26227.1968765249</v>
      </c>
    </row>
    <row r="233">
      <c r="B233" s="1" t="s">
        <v>676</v>
      </c>
      <c r="C233" s="6" t="s">
        <v>73</v>
      </c>
      <c r="D233" s="1">
        <v>1.6777216E8</v>
      </c>
      <c r="I233" s="1" t="s">
        <v>677</v>
      </c>
      <c r="J233" s="6" t="s">
        <v>73</v>
      </c>
      <c r="K233" s="7">
        <v>1.86189999211717E-4</v>
      </c>
      <c r="L233" s="7">
        <v>1.86189999211717E-4</v>
      </c>
      <c r="P233" s="1" t="s">
        <v>678</v>
      </c>
      <c r="Q233" s="6" t="s">
        <v>73</v>
      </c>
      <c r="R233" s="1">
        <v>26227.1968765249</v>
      </c>
    </row>
    <row r="234">
      <c r="B234" s="1" t="s">
        <v>679</v>
      </c>
      <c r="C234" s="6" t="s">
        <v>73</v>
      </c>
      <c r="D234" s="1">
        <v>1.84549376E8</v>
      </c>
      <c r="I234" s="1" t="s">
        <v>680</v>
      </c>
      <c r="J234" s="6" t="s">
        <v>73</v>
      </c>
      <c r="K234" s="7">
        <v>0.00110860050061534</v>
      </c>
      <c r="L234" s="7">
        <v>0.00110860050061534</v>
      </c>
      <c r="P234" s="1" t="s">
        <v>681</v>
      </c>
      <c r="Q234" s="6" t="s">
        <v>73</v>
      </c>
      <c r="R234" s="1">
        <v>26227.1968765249</v>
      </c>
    </row>
    <row r="235">
      <c r="B235" s="1" t="s">
        <v>682</v>
      </c>
      <c r="C235" s="6" t="s">
        <v>73</v>
      </c>
      <c r="D235" s="1">
        <v>2.01326592E8</v>
      </c>
      <c r="I235" s="1" t="s">
        <v>683</v>
      </c>
      <c r="J235" s="6" t="s">
        <v>73</v>
      </c>
      <c r="K235" s="7">
        <v>-6.17903540512499E-4</v>
      </c>
      <c r="L235" s="7">
        <v>-6.17903540512499E-4</v>
      </c>
      <c r="P235" s="1" t="s">
        <v>684</v>
      </c>
      <c r="Q235" s="6" t="s">
        <v>73</v>
      </c>
      <c r="R235" s="1">
        <v>26227.1968765249</v>
      </c>
    </row>
    <row r="236">
      <c r="B236" s="1" t="s">
        <v>685</v>
      </c>
      <c r="C236" s="6" t="s">
        <v>73</v>
      </c>
      <c r="D236" s="1">
        <v>2.18103808E8</v>
      </c>
      <c r="I236" s="1" t="s">
        <v>686</v>
      </c>
      <c r="J236" s="6" t="s">
        <v>73</v>
      </c>
      <c r="K236" s="7">
        <v>4.05249282085851E-4</v>
      </c>
      <c r="L236" s="7">
        <v>4.05249282085851E-4</v>
      </c>
      <c r="P236" s="1" t="s">
        <v>687</v>
      </c>
      <c r="Q236" s="6" t="s">
        <v>73</v>
      </c>
      <c r="R236" s="1">
        <v>26227.1968765249</v>
      </c>
    </row>
    <row r="237">
      <c r="B237" s="1" t="s">
        <v>688</v>
      </c>
      <c r="C237" s="6" t="s">
        <v>73</v>
      </c>
      <c r="D237" s="1">
        <v>2.34881024E8</v>
      </c>
      <c r="I237" s="1" t="s">
        <v>689</v>
      </c>
      <c r="J237" s="6" t="s">
        <v>73</v>
      </c>
      <c r="K237" s="7">
        <v>1.40971912878873E-4</v>
      </c>
      <c r="L237" s="7">
        <v>1.40971912878873E-4</v>
      </c>
      <c r="P237" s="1" t="s">
        <v>690</v>
      </c>
      <c r="Q237" s="6" t="s">
        <v>73</v>
      </c>
      <c r="R237" s="1">
        <v>26227.1968765249</v>
      </c>
    </row>
    <row r="238">
      <c r="B238" s="1" t="s">
        <v>691</v>
      </c>
      <c r="C238" s="6" t="s">
        <v>73</v>
      </c>
      <c r="D238" s="1">
        <v>2.5165824E8</v>
      </c>
      <c r="I238" s="1" t="s">
        <v>692</v>
      </c>
      <c r="J238" s="6" t="s">
        <v>73</v>
      </c>
      <c r="K238" s="7">
        <v>2.243938785087E-4</v>
      </c>
      <c r="L238" s="7">
        <v>2.243938785087E-4</v>
      </c>
      <c r="P238" s="1" t="s">
        <v>693</v>
      </c>
      <c r="Q238" s="6" t="s">
        <v>73</v>
      </c>
      <c r="R238" s="1">
        <v>26227.1968765249</v>
      </c>
    </row>
    <row r="239">
      <c r="B239" s="1" t="s">
        <v>694</v>
      </c>
      <c r="C239" s="6" t="s">
        <v>73</v>
      </c>
      <c r="D239" s="1">
        <v>2.68435456E8</v>
      </c>
      <c r="I239" s="1" t="s">
        <v>695</v>
      </c>
      <c r="J239" s="6" t="s">
        <v>73</v>
      </c>
      <c r="K239" s="7">
        <v>7.76620467390909E-5</v>
      </c>
      <c r="L239" s="7">
        <v>7.76620467390909E-5</v>
      </c>
      <c r="P239" s="1" t="s">
        <v>696</v>
      </c>
      <c r="Q239" s="6" t="s">
        <v>73</v>
      </c>
      <c r="R239" s="1">
        <v>26227.1968765249</v>
      </c>
    </row>
    <row r="240">
      <c r="B240" s="1" t="s">
        <v>697</v>
      </c>
      <c r="C240" s="6" t="s">
        <v>73</v>
      </c>
      <c r="D240" s="1">
        <v>3.01989888E8</v>
      </c>
      <c r="I240" s="1" t="s">
        <v>698</v>
      </c>
      <c r="J240" s="6" t="s">
        <v>73</v>
      </c>
      <c r="K240" s="1">
        <v>0.0</v>
      </c>
      <c r="L240" s="1">
        <v>0.0</v>
      </c>
      <c r="P240" s="1" t="s">
        <v>699</v>
      </c>
      <c r="Q240" s="6" t="s">
        <v>73</v>
      </c>
      <c r="R240" s="1">
        <v>20066.2199728798</v>
      </c>
    </row>
    <row r="241">
      <c r="B241" s="1" t="s">
        <v>700</v>
      </c>
      <c r="C241" s="6" t="s">
        <v>73</v>
      </c>
      <c r="D241" s="1">
        <v>3.3554432E8</v>
      </c>
      <c r="I241" s="1" t="s">
        <v>701</v>
      </c>
      <c r="J241" s="6" t="s">
        <v>73</v>
      </c>
      <c r="K241" s="1">
        <v>0.0</v>
      </c>
      <c r="L241" s="1">
        <v>0.0</v>
      </c>
      <c r="P241" s="1" t="s">
        <v>702</v>
      </c>
      <c r="Q241" s="6" t="s">
        <v>73</v>
      </c>
      <c r="R241" s="1">
        <v>20066.2199728798</v>
      </c>
    </row>
    <row r="242">
      <c r="B242" s="1" t="s">
        <v>703</v>
      </c>
      <c r="C242" s="6" t="s">
        <v>73</v>
      </c>
      <c r="D242" s="1">
        <v>3.69098752E8</v>
      </c>
      <c r="I242" s="1" t="s">
        <v>704</v>
      </c>
      <c r="J242" s="6" t="s">
        <v>73</v>
      </c>
      <c r="K242" s="1">
        <v>0.0</v>
      </c>
      <c r="L242" s="1">
        <v>0.0</v>
      </c>
      <c r="P242" s="1" t="s">
        <v>705</v>
      </c>
      <c r="Q242" s="6" t="s">
        <v>73</v>
      </c>
      <c r="R242" s="1">
        <v>20066.2199728798</v>
      </c>
    </row>
    <row r="243">
      <c r="B243" s="1" t="s">
        <v>706</v>
      </c>
      <c r="C243" s="6" t="s">
        <v>73</v>
      </c>
      <c r="D243" s="1">
        <v>4.02653184E8</v>
      </c>
      <c r="I243" s="1" t="s">
        <v>707</v>
      </c>
      <c r="J243" s="6" t="s">
        <v>73</v>
      </c>
      <c r="K243" s="1">
        <v>0.0</v>
      </c>
      <c r="L243" s="1">
        <v>0.0</v>
      </c>
      <c r="P243" s="1" t="s">
        <v>708</v>
      </c>
      <c r="Q243" s="6" t="s">
        <v>73</v>
      </c>
      <c r="R243" s="1">
        <v>20066.2199728798</v>
      </c>
    </row>
    <row r="244">
      <c r="B244" s="1" t="s">
        <v>709</v>
      </c>
      <c r="C244" s="6" t="s">
        <v>73</v>
      </c>
      <c r="D244" s="1">
        <v>4.36207616E8</v>
      </c>
      <c r="I244" s="1" t="s">
        <v>710</v>
      </c>
      <c r="J244" s="6" t="s">
        <v>73</v>
      </c>
      <c r="K244" s="1">
        <v>0.0</v>
      </c>
      <c r="L244" s="1">
        <v>0.0</v>
      </c>
      <c r="P244" s="1" t="s">
        <v>711</v>
      </c>
      <c r="Q244" s="6" t="s">
        <v>73</v>
      </c>
      <c r="R244" s="1">
        <v>20066.2199728798</v>
      </c>
    </row>
    <row r="245">
      <c r="B245" s="1" t="s">
        <v>712</v>
      </c>
      <c r="C245" s="6" t="s">
        <v>73</v>
      </c>
      <c r="D245" s="1">
        <v>4.69762048E8</v>
      </c>
      <c r="I245" s="1" t="s">
        <v>713</v>
      </c>
      <c r="J245" s="6" t="s">
        <v>73</v>
      </c>
      <c r="K245" s="1">
        <v>0.0</v>
      </c>
      <c r="L245" s="1">
        <v>0.0</v>
      </c>
      <c r="P245" s="1" t="s">
        <v>714</v>
      </c>
      <c r="Q245" s="6" t="s">
        <v>73</v>
      </c>
      <c r="R245" s="1">
        <v>20066.2199728798</v>
      </c>
    </row>
    <row r="246">
      <c r="B246" s="1" t="s">
        <v>715</v>
      </c>
      <c r="C246" s="6" t="s">
        <v>73</v>
      </c>
      <c r="D246" s="1">
        <v>5.0331648E8</v>
      </c>
      <c r="I246" s="1" t="s">
        <v>716</v>
      </c>
      <c r="J246" s="6" t="s">
        <v>73</v>
      </c>
      <c r="K246" s="1">
        <v>0.0</v>
      </c>
      <c r="L246" s="1">
        <v>0.0</v>
      </c>
      <c r="P246" s="1" t="s">
        <v>717</v>
      </c>
      <c r="Q246" s="6" t="s">
        <v>73</v>
      </c>
      <c r="R246" s="1">
        <v>20066.2199728798</v>
      </c>
    </row>
    <row r="247">
      <c r="B247" s="1" t="s">
        <v>718</v>
      </c>
      <c r="C247" s="6" t="s">
        <v>73</v>
      </c>
      <c r="D247" s="1">
        <v>5.36870912E8</v>
      </c>
      <c r="I247" s="1" t="s">
        <v>719</v>
      </c>
      <c r="J247" s="6" t="s">
        <v>73</v>
      </c>
      <c r="K247" s="1">
        <v>0.0</v>
      </c>
      <c r="L247" s="1">
        <v>0.0</v>
      </c>
      <c r="P247" s="1" t="s">
        <v>720</v>
      </c>
      <c r="Q247" s="6" t="s">
        <v>73</v>
      </c>
      <c r="R247" s="1">
        <v>20066.2199728798</v>
      </c>
    </row>
    <row r="248">
      <c r="B248" s="1" t="s">
        <v>721</v>
      </c>
      <c r="C248" s="6" t="s">
        <v>73</v>
      </c>
      <c r="D248" s="1">
        <v>6.03979776E8</v>
      </c>
      <c r="I248" s="1" t="s">
        <v>722</v>
      </c>
      <c r="J248" s="6" t="s">
        <v>73</v>
      </c>
      <c r="K248" s="1">
        <v>0.0</v>
      </c>
      <c r="L248" s="1">
        <v>0.0</v>
      </c>
      <c r="P248" s="1" t="s">
        <v>723</v>
      </c>
      <c r="Q248" s="6" t="s">
        <v>73</v>
      </c>
      <c r="R248" s="1">
        <v>0.0</v>
      </c>
    </row>
    <row r="249">
      <c r="B249" s="1" t="s">
        <v>724</v>
      </c>
      <c r="C249" s="6" t="s">
        <v>73</v>
      </c>
      <c r="D249" s="1">
        <v>6.7108864E8</v>
      </c>
      <c r="I249" s="1" t="s">
        <v>725</v>
      </c>
      <c r="J249" s="6" t="s">
        <v>73</v>
      </c>
      <c r="K249" s="1">
        <v>0.0</v>
      </c>
      <c r="L249" s="1">
        <v>0.0</v>
      </c>
      <c r="P249" s="1" t="s">
        <v>726</v>
      </c>
      <c r="Q249" s="6" t="s">
        <v>73</v>
      </c>
      <c r="R249" s="1">
        <v>0.0</v>
      </c>
    </row>
    <row r="250">
      <c r="B250" s="1" t="s">
        <v>727</v>
      </c>
      <c r="C250" s="6" t="s">
        <v>73</v>
      </c>
      <c r="D250" s="1">
        <v>7.38197504E8</v>
      </c>
      <c r="I250" s="1" t="s">
        <v>728</v>
      </c>
      <c r="J250" s="6" t="s">
        <v>73</v>
      </c>
      <c r="K250" s="1">
        <v>0.0</v>
      </c>
      <c r="L250" s="1">
        <v>0.0</v>
      </c>
      <c r="P250" s="1" t="s">
        <v>729</v>
      </c>
      <c r="Q250" s="6" t="s">
        <v>73</v>
      </c>
      <c r="R250" s="1">
        <v>0.0</v>
      </c>
    </row>
    <row r="251">
      <c r="B251" s="1" t="s">
        <v>730</v>
      </c>
      <c r="C251" s="6" t="s">
        <v>73</v>
      </c>
      <c r="D251" s="1">
        <v>8.05306368E8</v>
      </c>
      <c r="I251" s="1" t="s">
        <v>731</v>
      </c>
      <c r="J251" s="6" t="s">
        <v>73</v>
      </c>
      <c r="K251" s="1">
        <v>0.0</v>
      </c>
      <c r="L251" s="1">
        <v>0.0</v>
      </c>
      <c r="P251" s="1" t="s">
        <v>732</v>
      </c>
      <c r="Q251" s="6" t="s">
        <v>73</v>
      </c>
      <c r="R251" s="1">
        <v>0.0</v>
      </c>
    </row>
    <row r="252">
      <c r="B252" s="1" t="s">
        <v>733</v>
      </c>
      <c r="C252" s="6" t="s">
        <v>73</v>
      </c>
      <c r="D252" s="1">
        <v>8.72415232E8</v>
      </c>
      <c r="I252" s="1" t="s">
        <v>734</v>
      </c>
      <c r="J252" s="6" t="s">
        <v>73</v>
      </c>
      <c r="K252" s="1">
        <v>0.0</v>
      </c>
      <c r="L252" s="1">
        <v>0.0</v>
      </c>
      <c r="P252" s="1" t="s">
        <v>735</v>
      </c>
      <c r="Q252" s="6" t="s">
        <v>73</v>
      </c>
      <c r="R252" s="1">
        <v>0.0</v>
      </c>
    </row>
    <row r="253">
      <c r="B253" s="1" t="s">
        <v>736</v>
      </c>
      <c r="C253" s="6" t="s">
        <v>73</v>
      </c>
      <c r="D253" s="1">
        <v>9.39524096E8</v>
      </c>
      <c r="I253" s="1" t="s">
        <v>737</v>
      </c>
      <c r="J253" s="6" t="s">
        <v>73</v>
      </c>
      <c r="K253" s="1">
        <v>0.0</v>
      </c>
      <c r="L253" s="1">
        <v>0.0</v>
      </c>
      <c r="P253" s="1" t="s">
        <v>738</v>
      </c>
      <c r="Q253" s="6" t="s">
        <v>73</v>
      </c>
      <c r="R253" s="1">
        <v>0.0</v>
      </c>
    </row>
    <row r="254">
      <c r="B254" s="1" t="s">
        <v>739</v>
      </c>
      <c r="C254" s="6" t="s">
        <v>73</v>
      </c>
      <c r="D254" s="1">
        <v>1.00663296E9</v>
      </c>
      <c r="I254" s="1" t="s">
        <v>740</v>
      </c>
      <c r="J254" s="6" t="s">
        <v>73</v>
      </c>
      <c r="K254" s="1">
        <v>0.0</v>
      </c>
      <c r="L254" s="1">
        <v>0.0</v>
      </c>
      <c r="P254" s="1" t="s">
        <v>741</v>
      </c>
      <c r="Q254" s="6" t="s">
        <v>73</v>
      </c>
      <c r="R254" s="1">
        <v>0.0</v>
      </c>
    </row>
    <row r="255">
      <c r="B255" s="1" t="s">
        <v>742</v>
      </c>
      <c r="C255" s="6" t="s">
        <v>73</v>
      </c>
      <c r="D255" s="1">
        <v>1.073741824E9</v>
      </c>
      <c r="I255" s="1" t="s">
        <v>743</v>
      </c>
      <c r="J255" s="6" t="s">
        <v>73</v>
      </c>
      <c r="K255" s="1">
        <v>0.0</v>
      </c>
      <c r="L255" s="1">
        <v>0.0</v>
      </c>
      <c r="P255" s="1" t="s">
        <v>744</v>
      </c>
      <c r="Q255" s="6" t="s">
        <v>73</v>
      </c>
      <c r="R255" s="1">
        <v>0.0</v>
      </c>
    </row>
    <row r="256">
      <c r="B256" s="1" t="s">
        <v>745</v>
      </c>
      <c r="C256" s="6" t="s">
        <v>73</v>
      </c>
      <c r="D256" s="1">
        <v>1.207959552E9</v>
      </c>
      <c r="I256" s="1" t="s">
        <v>746</v>
      </c>
      <c r="J256" s="6" t="s">
        <v>73</v>
      </c>
      <c r="K256" s="1">
        <v>0.0</v>
      </c>
      <c r="L256" s="1">
        <v>0.0</v>
      </c>
      <c r="P256" s="1" t="s">
        <v>747</v>
      </c>
      <c r="Q256" s="6" t="s">
        <v>73</v>
      </c>
      <c r="R256" s="1">
        <v>0.0</v>
      </c>
    </row>
    <row r="257">
      <c r="B257" s="1" t="s">
        <v>748</v>
      </c>
      <c r="C257" s="6" t="s">
        <v>73</v>
      </c>
      <c r="D257" s="1">
        <v>1.34217728E9</v>
      </c>
      <c r="I257" s="1" t="s">
        <v>749</v>
      </c>
      <c r="J257" s="6" t="s">
        <v>73</v>
      </c>
      <c r="K257" s="1">
        <v>0.0</v>
      </c>
      <c r="L257" s="1">
        <v>0.0</v>
      </c>
      <c r="P257" s="1" t="s">
        <v>750</v>
      </c>
      <c r="Q257" s="6" t="s">
        <v>73</v>
      </c>
      <c r="R257" s="1">
        <v>0.0</v>
      </c>
    </row>
    <row r="258">
      <c r="B258" s="1" t="s">
        <v>751</v>
      </c>
      <c r="C258" s="6" t="s">
        <v>73</v>
      </c>
      <c r="D258" s="1">
        <v>1.476395008E9</v>
      </c>
      <c r="I258" s="1" t="s">
        <v>752</v>
      </c>
      <c r="J258" s="6" t="s">
        <v>73</v>
      </c>
      <c r="K258" s="1">
        <v>0.0</v>
      </c>
      <c r="L258" s="1">
        <v>0.0</v>
      </c>
      <c r="P258" s="1" t="s">
        <v>753</v>
      </c>
      <c r="Q258" s="6" t="s">
        <v>73</v>
      </c>
      <c r="R258" s="1">
        <v>0.0</v>
      </c>
    </row>
    <row r="259">
      <c r="B259" s="1" t="s">
        <v>754</v>
      </c>
      <c r="C259" s="6" t="s">
        <v>73</v>
      </c>
      <c r="D259" s="1">
        <v>1.610612736E9</v>
      </c>
      <c r="I259" s="1" t="s">
        <v>755</v>
      </c>
      <c r="J259" s="6" t="s">
        <v>73</v>
      </c>
      <c r="K259" s="1">
        <v>0.0</v>
      </c>
      <c r="L259" s="1">
        <v>0.0</v>
      </c>
      <c r="P259" s="1" t="s">
        <v>756</v>
      </c>
      <c r="Q259" s="6" t="s">
        <v>73</v>
      </c>
      <c r="R259" s="1">
        <v>0.0</v>
      </c>
    </row>
    <row r="260">
      <c r="B260" s="1" t="s">
        <v>757</v>
      </c>
      <c r="C260" s="6" t="s">
        <v>73</v>
      </c>
      <c r="D260" s="1">
        <v>1.744830464E9</v>
      </c>
      <c r="I260" s="1" t="s">
        <v>758</v>
      </c>
      <c r="J260" s="6" t="s">
        <v>73</v>
      </c>
      <c r="K260" s="1">
        <v>0.0</v>
      </c>
      <c r="L260" s="1">
        <v>0.0</v>
      </c>
      <c r="P260" s="1" t="s">
        <v>759</v>
      </c>
      <c r="Q260" s="6" t="s">
        <v>73</v>
      </c>
      <c r="R260" s="1">
        <v>0.0</v>
      </c>
    </row>
    <row r="261">
      <c r="B261" s="1" t="s">
        <v>760</v>
      </c>
      <c r="C261" s="6" t="s">
        <v>73</v>
      </c>
      <c r="D261" s="1">
        <v>1.879048192E9</v>
      </c>
      <c r="I261" s="1" t="s">
        <v>761</v>
      </c>
      <c r="J261" s="6" t="s">
        <v>73</v>
      </c>
      <c r="K261" s="1">
        <v>0.0</v>
      </c>
      <c r="L261" s="1">
        <v>0.0</v>
      </c>
      <c r="P261" s="1" t="s">
        <v>762</v>
      </c>
      <c r="Q261" s="6" t="s">
        <v>73</v>
      </c>
      <c r="R261" s="1">
        <v>0.0</v>
      </c>
    </row>
    <row r="262">
      <c r="B262" s="1" t="s">
        <v>763</v>
      </c>
      <c r="C262" s="6" t="s">
        <v>73</v>
      </c>
      <c r="D262" s="1">
        <v>2.01326592E9</v>
      </c>
      <c r="I262" s="1" t="s">
        <v>764</v>
      </c>
      <c r="J262" s="6" t="s">
        <v>73</v>
      </c>
      <c r="K262" s="1">
        <v>0.0</v>
      </c>
      <c r="L262" s="1">
        <v>0.0</v>
      </c>
      <c r="P262" s="1" t="s">
        <v>765</v>
      </c>
      <c r="Q262" s="6" t="s">
        <v>73</v>
      </c>
      <c r="R262" s="1">
        <v>0.0</v>
      </c>
    </row>
    <row r="263">
      <c r="B263" s="1" t="s">
        <v>766</v>
      </c>
      <c r="C263" s="6" t="s">
        <v>73</v>
      </c>
      <c r="D263" s="1">
        <v>2.147483648E9</v>
      </c>
      <c r="I263" s="1" t="s">
        <v>767</v>
      </c>
      <c r="J263" s="6" t="s">
        <v>73</v>
      </c>
      <c r="K263" s="1">
        <v>0.0</v>
      </c>
      <c r="L263" s="1">
        <v>0.0</v>
      </c>
      <c r="P263" s="1" t="s">
        <v>768</v>
      </c>
      <c r="Q263" s="6" t="s">
        <v>73</v>
      </c>
      <c r="R263" s="1">
        <v>0.0</v>
      </c>
    </row>
    <row r="264">
      <c r="B264" s="1" t="s">
        <v>769</v>
      </c>
      <c r="C264" s="6" t="s">
        <v>73</v>
      </c>
      <c r="D264" s="1">
        <v>2.415919104E9</v>
      </c>
      <c r="I264" s="1" t="s">
        <v>770</v>
      </c>
      <c r="J264" s="6" t="s">
        <v>73</v>
      </c>
      <c r="K264" s="1">
        <v>0.0</v>
      </c>
      <c r="L264" s="1">
        <v>0.0</v>
      </c>
      <c r="P264" s="1" t="s">
        <v>771</v>
      </c>
      <c r="Q264" s="6" t="s">
        <v>73</v>
      </c>
      <c r="R264" s="1">
        <v>0.0</v>
      </c>
    </row>
    <row r="265">
      <c r="B265" s="1" t="s">
        <v>772</v>
      </c>
      <c r="C265" s="6" t="s">
        <v>73</v>
      </c>
      <c r="D265" s="1">
        <v>2.68435456E9</v>
      </c>
      <c r="I265" s="1" t="s">
        <v>773</v>
      </c>
      <c r="J265" s="6" t="s">
        <v>73</v>
      </c>
      <c r="K265" s="1">
        <v>0.0</v>
      </c>
      <c r="L265" s="1">
        <v>0.0</v>
      </c>
      <c r="P265" s="1" t="s">
        <v>774</v>
      </c>
      <c r="Q265" s="6" t="s">
        <v>73</v>
      </c>
      <c r="R265" s="1">
        <v>0.0</v>
      </c>
    </row>
    <row r="266">
      <c r="B266" s="1" t="s">
        <v>775</v>
      </c>
      <c r="C266" s="6" t="s">
        <v>73</v>
      </c>
      <c r="D266" s="1">
        <v>2.952790016E9</v>
      </c>
      <c r="I266" s="1" t="s">
        <v>776</v>
      </c>
      <c r="J266" s="6" t="s">
        <v>73</v>
      </c>
      <c r="K266" s="1">
        <v>0.0</v>
      </c>
      <c r="L266" s="1">
        <v>0.0</v>
      </c>
      <c r="P266" s="1" t="s">
        <v>777</v>
      </c>
      <c r="Q266" s="6" t="s">
        <v>73</v>
      </c>
      <c r="R266" s="1">
        <v>0.0</v>
      </c>
    </row>
    <row r="267">
      <c r="B267" s="1" t="s">
        <v>778</v>
      </c>
      <c r="C267" s="6" t="s">
        <v>73</v>
      </c>
      <c r="D267" s="1">
        <v>3.221225472E9</v>
      </c>
      <c r="I267" s="1" t="s">
        <v>779</v>
      </c>
      <c r="J267" s="6" t="s">
        <v>73</v>
      </c>
      <c r="K267" s="1">
        <v>0.0</v>
      </c>
      <c r="L267" s="1">
        <v>0.0</v>
      </c>
      <c r="P267" s="1" t="s">
        <v>780</v>
      </c>
      <c r="Q267" s="6" t="s">
        <v>73</v>
      </c>
      <c r="R267" s="1">
        <v>0.0</v>
      </c>
    </row>
    <row r="268">
      <c r="B268" s="1" t="s">
        <v>781</v>
      </c>
      <c r="C268" s="6" t="s">
        <v>73</v>
      </c>
      <c r="D268" s="1">
        <v>3.489660928E9</v>
      </c>
      <c r="I268" s="1" t="s">
        <v>782</v>
      </c>
      <c r="J268" s="6" t="s">
        <v>73</v>
      </c>
      <c r="K268" s="1">
        <v>0.0</v>
      </c>
      <c r="L268" s="1">
        <v>0.0</v>
      </c>
      <c r="P268" s="1" t="s">
        <v>783</v>
      </c>
      <c r="Q268" s="6" t="s">
        <v>73</v>
      </c>
      <c r="R268" s="1">
        <v>0.0</v>
      </c>
    </row>
    <row r="269">
      <c r="B269" s="1" t="s">
        <v>784</v>
      </c>
      <c r="C269" s="6" t="s">
        <v>73</v>
      </c>
      <c r="D269" s="1">
        <v>3.758096384E9</v>
      </c>
      <c r="I269" s="1" t="s">
        <v>785</v>
      </c>
      <c r="J269" s="6" t="s">
        <v>73</v>
      </c>
      <c r="K269" s="1">
        <v>0.0</v>
      </c>
      <c r="L269" s="1">
        <v>0.0</v>
      </c>
      <c r="P269" s="1" t="s">
        <v>786</v>
      </c>
      <c r="Q269" s="6" t="s">
        <v>73</v>
      </c>
      <c r="R269" s="1">
        <v>0.0</v>
      </c>
    </row>
    <row r="270">
      <c r="B270" s="1" t="s">
        <v>787</v>
      </c>
      <c r="C270" s="6" t="s">
        <v>73</v>
      </c>
      <c r="D270" s="1">
        <v>4.02653184E9</v>
      </c>
      <c r="I270" s="1" t="s">
        <v>788</v>
      </c>
      <c r="J270" s="6" t="s">
        <v>73</v>
      </c>
      <c r="K270" s="1">
        <v>0.0</v>
      </c>
      <c r="L270" s="1">
        <v>0.0</v>
      </c>
      <c r="P270" s="1" t="s">
        <v>789</v>
      </c>
      <c r="Q270" s="6" t="s">
        <v>73</v>
      </c>
      <c r="R270" s="1">
        <v>0.0</v>
      </c>
    </row>
    <row r="271">
      <c r="B271" s="1" t="s">
        <v>790</v>
      </c>
      <c r="C271" s="6" t="s">
        <v>73</v>
      </c>
      <c r="D271" s="1">
        <v>4.294967296E9</v>
      </c>
      <c r="I271" s="1" t="s">
        <v>791</v>
      </c>
      <c r="J271" s="6" t="s">
        <v>73</v>
      </c>
      <c r="K271" s="1">
        <v>0.0</v>
      </c>
      <c r="L271" s="1">
        <v>0.0</v>
      </c>
      <c r="P271" s="1" t="s">
        <v>792</v>
      </c>
      <c r="Q271" s="6" t="s">
        <v>73</v>
      </c>
      <c r="R271" s="1">
        <v>0.0</v>
      </c>
    </row>
    <row r="272">
      <c r="B272" s="1" t="s">
        <v>793</v>
      </c>
      <c r="C272" s="6" t="s">
        <v>73</v>
      </c>
      <c r="D272" s="1">
        <v>4.831838208E9</v>
      </c>
      <c r="I272" s="1" t="s">
        <v>794</v>
      </c>
      <c r="J272" s="6" t="s">
        <v>73</v>
      </c>
      <c r="K272" s="1">
        <v>0.0</v>
      </c>
      <c r="L272" s="1">
        <v>0.0</v>
      </c>
      <c r="P272" s="1" t="s">
        <v>795</v>
      </c>
      <c r="Q272" s="6" t="s">
        <v>73</v>
      </c>
      <c r="R272" s="1">
        <v>0.0</v>
      </c>
    </row>
    <row r="273">
      <c r="B273" s="1" t="s">
        <v>796</v>
      </c>
      <c r="C273" s="6" t="s">
        <v>73</v>
      </c>
      <c r="D273" s="1">
        <v>5.36870912E9</v>
      </c>
      <c r="I273" s="1" t="s">
        <v>797</v>
      </c>
      <c r="J273" s="6" t="s">
        <v>73</v>
      </c>
      <c r="K273" s="1">
        <v>0.0</v>
      </c>
      <c r="L273" s="1">
        <v>0.0</v>
      </c>
      <c r="P273" s="1" t="s">
        <v>798</v>
      </c>
      <c r="Q273" s="6" t="s">
        <v>73</v>
      </c>
      <c r="R273" s="1">
        <v>0.0</v>
      </c>
    </row>
    <row r="274">
      <c r="B274" s="1" t="s">
        <v>799</v>
      </c>
      <c r="C274" s="6" t="s">
        <v>73</v>
      </c>
      <c r="D274" s="1">
        <v>5.905580032E9</v>
      </c>
      <c r="I274" s="1" t="s">
        <v>800</v>
      </c>
      <c r="J274" s="6" t="s">
        <v>73</v>
      </c>
      <c r="K274" s="1">
        <v>0.0</v>
      </c>
      <c r="L274" s="1">
        <v>0.0</v>
      </c>
      <c r="P274" s="1" t="s">
        <v>801</v>
      </c>
      <c r="Q274" s="6" t="s">
        <v>73</v>
      </c>
      <c r="R274" s="1">
        <v>0.0</v>
      </c>
    </row>
    <row r="275">
      <c r="B275" s="1" t="s">
        <v>802</v>
      </c>
      <c r="C275" s="6" t="s">
        <v>73</v>
      </c>
      <c r="D275" s="1">
        <v>6.442450944E9</v>
      </c>
      <c r="I275" s="1" t="s">
        <v>803</v>
      </c>
      <c r="J275" s="6" t="s">
        <v>73</v>
      </c>
      <c r="K275" s="1">
        <v>0.0</v>
      </c>
      <c r="L275" s="1">
        <v>0.0</v>
      </c>
      <c r="P275" s="1" t="s">
        <v>804</v>
      </c>
      <c r="Q275" s="6" t="s">
        <v>73</v>
      </c>
      <c r="R275" s="1">
        <v>0.0</v>
      </c>
    </row>
    <row r="276">
      <c r="B276" s="1" t="s">
        <v>805</v>
      </c>
      <c r="C276" s="6" t="s">
        <v>73</v>
      </c>
      <c r="D276" s="1">
        <v>6.979321856E9</v>
      </c>
      <c r="I276" s="1" t="s">
        <v>806</v>
      </c>
      <c r="J276" s="6" t="s">
        <v>73</v>
      </c>
      <c r="K276" s="1">
        <v>0.0</v>
      </c>
      <c r="L276" s="1">
        <v>0.0</v>
      </c>
      <c r="P276" s="1" t="s">
        <v>807</v>
      </c>
      <c r="Q276" s="6" t="s">
        <v>73</v>
      </c>
      <c r="R276" s="1">
        <v>0.0</v>
      </c>
    </row>
    <row r="277">
      <c r="B277" s="1" t="s">
        <v>808</v>
      </c>
      <c r="C277" s="6" t="s">
        <v>73</v>
      </c>
      <c r="D277" s="1">
        <v>7.516192768E9</v>
      </c>
      <c r="I277" s="1" t="s">
        <v>809</v>
      </c>
      <c r="J277" s="6" t="s">
        <v>73</v>
      </c>
      <c r="K277" s="1">
        <v>0.0</v>
      </c>
      <c r="L277" s="1">
        <v>0.0</v>
      </c>
      <c r="P277" s="1" t="s">
        <v>810</v>
      </c>
      <c r="Q277" s="6" t="s">
        <v>73</v>
      </c>
      <c r="R277" s="1">
        <v>0.0</v>
      </c>
    </row>
    <row r="278">
      <c r="B278" s="1" t="s">
        <v>811</v>
      </c>
      <c r="C278" s="6" t="s">
        <v>73</v>
      </c>
      <c r="D278" s="1">
        <v>8.05306368E9</v>
      </c>
      <c r="I278" s="1" t="s">
        <v>812</v>
      </c>
      <c r="J278" s="6" t="s">
        <v>73</v>
      </c>
      <c r="K278" s="1">
        <v>0.0</v>
      </c>
      <c r="L278" s="1">
        <v>0.0</v>
      </c>
      <c r="P278" s="1" t="s">
        <v>813</v>
      </c>
      <c r="Q278" s="6" t="s">
        <v>73</v>
      </c>
      <c r="R278" s="1">
        <v>0.0</v>
      </c>
    </row>
    <row r="279">
      <c r="B279" s="1" t="s">
        <v>814</v>
      </c>
      <c r="C279" s="6" t="s">
        <v>73</v>
      </c>
      <c r="D279" s="1">
        <v>8.589934592E9</v>
      </c>
      <c r="I279" s="1" t="s">
        <v>815</v>
      </c>
      <c r="J279" s="6" t="s">
        <v>73</v>
      </c>
      <c r="K279" s="1">
        <v>0.0</v>
      </c>
      <c r="L279" s="1">
        <v>0.0</v>
      </c>
      <c r="P279" s="1" t="s">
        <v>816</v>
      </c>
      <c r="Q279" s="6" t="s">
        <v>73</v>
      </c>
      <c r="R279" s="1">
        <v>0.0</v>
      </c>
    </row>
    <row r="280">
      <c r="B280" s="1" t="s">
        <v>817</v>
      </c>
      <c r="C280" s="6" t="s">
        <v>73</v>
      </c>
      <c r="D280" s="1">
        <v>9.663676416E9</v>
      </c>
      <c r="I280" s="1" t="s">
        <v>818</v>
      </c>
      <c r="J280" s="6" t="s">
        <v>73</v>
      </c>
      <c r="K280" s="1">
        <v>0.0</v>
      </c>
      <c r="L280" s="1">
        <v>0.0</v>
      </c>
      <c r="P280" s="1" t="s">
        <v>819</v>
      </c>
      <c r="Q280" s="6" t="s">
        <v>73</v>
      </c>
      <c r="R280" s="1">
        <v>0.0</v>
      </c>
    </row>
    <row r="281">
      <c r="B281" s="1" t="s">
        <v>820</v>
      </c>
      <c r="C281" s="6" t="s">
        <v>73</v>
      </c>
      <c r="D281" s="1">
        <v>1.073741824E10</v>
      </c>
      <c r="I281" s="1" t="s">
        <v>821</v>
      </c>
      <c r="J281" s="6" t="s">
        <v>73</v>
      </c>
      <c r="K281" s="1">
        <v>0.0</v>
      </c>
      <c r="L281" s="1">
        <v>0.0</v>
      </c>
      <c r="P281" s="1" t="s">
        <v>822</v>
      </c>
      <c r="Q281" s="6" t="s">
        <v>73</v>
      </c>
      <c r="R281" s="1">
        <v>0.0</v>
      </c>
    </row>
    <row r="282">
      <c r="B282" s="1" t="s">
        <v>823</v>
      </c>
      <c r="C282" s="6" t="s">
        <v>73</v>
      </c>
      <c r="D282" s="1">
        <v>1.1811160064E10</v>
      </c>
      <c r="I282" s="1" t="s">
        <v>824</v>
      </c>
      <c r="J282" s="6" t="s">
        <v>73</v>
      </c>
      <c r="K282" s="1">
        <v>0.0</v>
      </c>
      <c r="L282" s="1">
        <v>0.0</v>
      </c>
      <c r="P282" s="1" t="s">
        <v>825</v>
      </c>
      <c r="Q282" s="6" t="s">
        <v>73</v>
      </c>
      <c r="R282" s="1">
        <v>0.0</v>
      </c>
    </row>
    <row r="283">
      <c r="B283" s="1" t="s">
        <v>826</v>
      </c>
      <c r="C283" s="6" t="s">
        <v>73</v>
      </c>
      <c r="D283" s="1">
        <v>1.2884901888E10</v>
      </c>
      <c r="I283" s="1" t="s">
        <v>827</v>
      </c>
      <c r="J283" s="6" t="s">
        <v>73</v>
      </c>
      <c r="K283" s="1">
        <v>0.0</v>
      </c>
      <c r="L283" s="1">
        <v>0.0</v>
      </c>
      <c r="P283" s="1" t="s">
        <v>828</v>
      </c>
      <c r="Q283" s="6" t="s">
        <v>73</v>
      </c>
      <c r="R283" s="1">
        <v>0.0</v>
      </c>
    </row>
    <row r="284">
      <c r="B284" s="1" t="s">
        <v>829</v>
      </c>
      <c r="C284" s="6" t="s">
        <v>73</v>
      </c>
      <c r="D284" s="1">
        <v>1.3958643712E10</v>
      </c>
      <c r="I284" s="1" t="s">
        <v>830</v>
      </c>
      <c r="J284" s="6" t="s">
        <v>73</v>
      </c>
      <c r="K284" s="1">
        <v>0.0</v>
      </c>
      <c r="L284" s="1">
        <v>0.0</v>
      </c>
      <c r="P284" s="1" t="s">
        <v>831</v>
      </c>
      <c r="Q284" s="6" t="s">
        <v>73</v>
      </c>
      <c r="R284" s="1">
        <v>0.0</v>
      </c>
    </row>
    <row r="285">
      <c r="B285" s="1" t="s">
        <v>832</v>
      </c>
      <c r="C285" s="6" t="s">
        <v>73</v>
      </c>
      <c r="D285" s="1">
        <v>1.5032385536E10</v>
      </c>
      <c r="I285" s="1" t="s">
        <v>833</v>
      </c>
      <c r="J285" s="6" t="s">
        <v>73</v>
      </c>
      <c r="K285" s="1">
        <v>0.0</v>
      </c>
      <c r="L285" s="1">
        <v>0.0</v>
      </c>
      <c r="P285" s="1" t="s">
        <v>834</v>
      </c>
      <c r="Q285" s="6" t="s">
        <v>73</v>
      </c>
      <c r="R285" s="1">
        <v>0.0</v>
      </c>
    </row>
    <row r="286">
      <c r="B286" s="1" t="s">
        <v>835</v>
      </c>
      <c r="C286" s="6" t="s">
        <v>73</v>
      </c>
      <c r="D286" s="1">
        <v>1.610612736E10</v>
      </c>
      <c r="I286" s="1" t="s">
        <v>836</v>
      </c>
      <c r="J286" s="6" t="s">
        <v>73</v>
      </c>
      <c r="K286" s="1">
        <v>0.0</v>
      </c>
      <c r="L286" s="1">
        <v>0.0</v>
      </c>
      <c r="P286" s="1" t="s">
        <v>837</v>
      </c>
      <c r="Q286" s="6" t="s">
        <v>73</v>
      </c>
      <c r="R286" s="1">
        <v>0.0</v>
      </c>
    </row>
    <row r="287">
      <c r="B287" s="1" t="s">
        <v>838</v>
      </c>
      <c r="C287" s="6" t="s">
        <v>73</v>
      </c>
      <c r="D287" s="1">
        <v>1.7179869184E10</v>
      </c>
      <c r="I287" s="1" t="s">
        <v>839</v>
      </c>
      <c r="J287" s="6" t="s">
        <v>73</v>
      </c>
      <c r="K287" s="1">
        <v>0.0</v>
      </c>
      <c r="L287" s="1">
        <v>0.0</v>
      </c>
      <c r="P287" s="1" t="s">
        <v>840</v>
      </c>
      <c r="Q287" s="6" t="s">
        <v>73</v>
      </c>
      <c r="R287" s="1">
        <v>0.0</v>
      </c>
    </row>
    <row r="288">
      <c r="B288" s="1" t="s">
        <v>841</v>
      </c>
      <c r="C288" s="6" t="s">
        <v>73</v>
      </c>
      <c r="D288" s="1">
        <v>1.9327352832E10</v>
      </c>
      <c r="I288" s="1" t="s">
        <v>842</v>
      </c>
      <c r="J288" s="6" t="s">
        <v>73</v>
      </c>
      <c r="K288" s="1">
        <v>0.0</v>
      </c>
      <c r="L288" s="1">
        <v>0.0</v>
      </c>
      <c r="P288" s="1" t="s">
        <v>843</v>
      </c>
      <c r="Q288" s="6" t="s">
        <v>73</v>
      </c>
      <c r="R288" s="1">
        <v>0.0</v>
      </c>
    </row>
    <row r="289">
      <c r="B289" s="1" t="s">
        <v>844</v>
      </c>
      <c r="C289" s="6" t="s">
        <v>73</v>
      </c>
      <c r="D289" s="1">
        <v>2.147483648E10</v>
      </c>
      <c r="I289" s="1" t="s">
        <v>845</v>
      </c>
      <c r="J289" s="6" t="s">
        <v>73</v>
      </c>
      <c r="K289" s="1">
        <v>0.0</v>
      </c>
      <c r="L289" s="1">
        <v>0.0</v>
      </c>
      <c r="P289" s="1" t="s">
        <v>846</v>
      </c>
      <c r="Q289" s="6" t="s">
        <v>73</v>
      </c>
      <c r="R289" s="1">
        <v>0.0</v>
      </c>
    </row>
    <row r="290">
      <c r="B290" s="1" t="s">
        <v>847</v>
      </c>
      <c r="C290" s="6" t="s">
        <v>73</v>
      </c>
      <c r="D290" s="1">
        <v>2.3622320128E10</v>
      </c>
      <c r="I290" s="1" t="s">
        <v>848</v>
      </c>
      <c r="J290" s="6" t="s">
        <v>73</v>
      </c>
      <c r="K290" s="1">
        <v>0.0</v>
      </c>
      <c r="L290" s="1">
        <v>0.0</v>
      </c>
      <c r="P290" s="1" t="s">
        <v>849</v>
      </c>
      <c r="Q290" s="6" t="s">
        <v>73</v>
      </c>
      <c r="R290" s="1">
        <v>0.0</v>
      </c>
    </row>
    <row r="291">
      <c r="B291" s="1" t="s">
        <v>850</v>
      </c>
      <c r="C291" s="6" t="s">
        <v>73</v>
      </c>
      <c r="D291" s="1">
        <v>2.5769803776E10</v>
      </c>
      <c r="I291" s="1" t="s">
        <v>851</v>
      </c>
      <c r="J291" s="6" t="s">
        <v>73</v>
      </c>
      <c r="K291" s="1">
        <v>0.0</v>
      </c>
      <c r="L291" s="1">
        <v>0.0</v>
      </c>
      <c r="P291" s="1" t="s">
        <v>852</v>
      </c>
      <c r="Q291" s="6" t="s">
        <v>73</v>
      </c>
      <c r="R291" s="1">
        <v>0.0</v>
      </c>
    </row>
    <row r="292">
      <c r="B292" s="1" t="s">
        <v>853</v>
      </c>
      <c r="C292" s="6" t="s">
        <v>73</v>
      </c>
      <c r="D292" s="1">
        <v>2.7917287424E10</v>
      </c>
      <c r="I292" s="1" t="s">
        <v>854</v>
      </c>
      <c r="J292" s="6" t="s">
        <v>73</v>
      </c>
      <c r="K292" s="1">
        <v>0.0</v>
      </c>
      <c r="L292" s="1">
        <v>0.0</v>
      </c>
      <c r="P292" s="1" t="s">
        <v>855</v>
      </c>
      <c r="Q292" s="6" t="s">
        <v>73</v>
      </c>
      <c r="R292" s="1">
        <v>0.0</v>
      </c>
    </row>
    <row r="293">
      <c r="B293" s="1" t="s">
        <v>856</v>
      </c>
      <c r="C293" s="6" t="s">
        <v>73</v>
      </c>
      <c r="D293" s="1">
        <v>3.0064771072E10</v>
      </c>
      <c r="I293" s="1" t="s">
        <v>857</v>
      </c>
      <c r="J293" s="6" t="s">
        <v>73</v>
      </c>
      <c r="K293" s="1">
        <v>0.0</v>
      </c>
      <c r="L293" s="1">
        <v>0.0</v>
      </c>
      <c r="P293" s="1" t="s">
        <v>858</v>
      </c>
      <c r="Q293" s="6" t="s">
        <v>73</v>
      </c>
      <c r="R293" s="1">
        <v>0.0</v>
      </c>
    </row>
    <row r="294">
      <c r="B294" s="1" t="s">
        <v>859</v>
      </c>
      <c r="C294" s="6" t="s">
        <v>73</v>
      </c>
      <c r="D294" s="1">
        <v>3.221225472E10</v>
      </c>
      <c r="I294" s="1" t="s">
        <v>860</v>
      </c>
      <c r="J294" s="6" t="s">
        <v>73</v>
      </c>
      <c r="K294" s="1">
        <v>0.0</v>
      </c>
      <c r="L294" s="1">
        <v>0.0</v>
      </c>
      <c r="P294" s="1" t="s">
        <v>861</v>
      </c>
      <c r="Q294" s="6" t="s">
        <v>73</v>
      </c>
      <c r="R294" s="1">
        <v>0.0</v>
      </c>
    </row>
    <row r="295">
      <c r="B295" s="1" t="s">
        <v>862</v>
      </c>
      <c r="C295" s="6" t="s">
        <v>73</v>
      </c>
      <c r="D295" s="1">
        <v>3.4359738368E10</v>
      </c>
      <c r="I295" s="1" t="s">
        <v>863</v>
      </c>
      <c r="J295" s="6" t="s">
        <v>73</v>
      </c>
      <c r="K295" s="1">
        <v>0.0</v>
      </c>
      <c r="L295" s="1">
        <v>0.0</v>
      </c>
      <c r="P295" s="1" t="s">
        <v>864</v>
      </c>
      <c r="Q295" s="6" t="s">
        <v>73</v>
      </c>
      <c r="R295" s="1">
        <v>0.0</v>
      </c>
    </row>
    <row r="296">
      <c r="B296" s="1" t="s">
        <v>865</v>
      </c>
      <c r="C296" s="6" t="s">
        <v>73</v>
      </c>
      <c r="D296" s="1">
        <v>3.8654705664E10</v>
      </c>
      <c r="I296" s="1" t="s">
        <v>866</v>
      </c>
      <c r="J296" s="6" t="s">
        <v>73</v>
      </c>
      <c r="K296" s="1">
        <v>0.0</v>
      </c>
      <c r="L296" s="1">
        <v>0.0</v>
      </c>
      <c r="P296" s="1" t="s">
        <v>867</v>
      </c>
      <c r="Q296" s="6" t="s">
        <v>73</v>
      </c>
      <c r="R296" s="1">
        <v>0.0</v>
      </c>
    </row>
    <row r="297">
      <c r="B297" s="1" t="s">
        <v>868</v>
      </c>
      <c r="C297" s="6" t="s">
        <v>73</v>
      </c>
      <c r="D297" s="1">
        <v>4.294967296E10</v>
      </c>
      <c r="I297" s="1" t="s">
        <v>869</v>
      </c>
      <c r="J297" s="6" t="s">
        <v>73</v>
      </c>
      <c r="K297" s="1">
        <v>0.0</v>
      </c>
      <c r="L297" s="1">
        <v>0.0</v>
      </c>
      <c r="P297" s="1" t="s">
        <v>870</v>
      </c>
      <c r="Q297" s="6" t="s">
        <v>73</v>
      </c>
      <c r="R297" s="1">
        <v>0.0</v>
      </c>
    </row>
    <row r="298">
      <c r="B298" s="1" t="s">
        <v>871</v>
      </c>
      <c r="C298" s="6" t="s">
        <v>73</v>
      </c>
      <c r="D298" s="1">
        <v>4.7244640256E10</v>
      </c>
      <c r="I298" s="1" t="s">
        <v>872</v>
      </c>
      <c r="J298" s="6" t="s">
        <v>73</v>
      </c>
      <c r="K298" s="1">
        <v>0.0</v>
      </c>
      <c r="L298" s="1">
        <v>0.0</v>
      </c>
      <c r="P298" s="1" t="s">
        <v>873</v>
      </c>
      <c r="Q298" s="6" t="s">
        <v>73</v>
      </c>
      <c r="R298" s="1">
        <v>0.0</v>
      </c>
    </row>
    <row r="299">
      <c r="B299" s="1" t="s">
        <v>874</v>
      </c>
      <c r="C299" s="6" t="s">
        <v>73</v>
      </c>
      <c r="D299" s="1">
        <v>5.1539607552E10</v>
      </c>
      <c r="I299" s="1" t="s">
        <v>875</v>
      </c>
      <c r="J299" s="6" t="s">
        <v>73</v>
      </c>
      <c r="K299" s="1">
        <v>0.0</v>
      </c>
      <c r="L299" s="1">
        <v>0.0</v>
      </c>
      <c r="P299" s="1" t="s">
        <v>876</v>
      </c>
      <c r="Q299" s="6" t="s">
        <v>73</v>
      </c>
      <c r="R299" s="1">
        <v>0.0</v>
      </c>
    </row>
    <row r="300">
      <c r="B300" s="1" t="s">
        <v>877</v>
      </c>
      <c r="C300" s="6" t="s">
        <v>73</v>
      </c>
      <c r="D300" s="1">
        <v>5.5834574848E10</v>
      </c>
      <c r="I300" s="1" t="s">
        <v>878</v>
      </c>
      <c r="J300" s="6" t="s">
        <v>73</v>
      </c>
      <c r="K300" s="1">
        <v>0.0</v>
      </c>
      <c r="L300" s="1">
        <v>0.0</v>
      </c>
      <c r="P300" s="1" t="s">
        <v>879</v>
      </c>
      <c r="Q300" s="6" t="s">
        <v>73</v>
      </c>
      <c r="R300" s="1">
        <v>0.0</v>
      </c>
    </row>
    <row r="301">
      <c r="B301" s="1" t="s">
        <v>880</v>
      </c>
      <c r="C301" s="6" t="s">
        <v>73</v>
      </c>
      <c r="D301" s="1">
        <v>6.0129542144E10</v>
      </c>
      <c r="I301" s="1" t="s">
        <v>881</v>
      </c>
      <c r="J301" s="6" t="s">
        <v>73</v>
      </c>
      <c r="K301" s="1">
        <v>0.0</v>
      </c>
      <c r="L301" s="1">
        <v>0.0</v>
      </c>
      <c r="P301" s="1" t="s">
        <v>882</v>
      </c>
      <c r="Q301" s="6" t="s">
        <v>73</v>
      </c>
      <c r="R301" s="1">
        <v>0.0</v>
      </c>
    </row>
    <row r="302">
      <c r="B302" s="1" t="s">
        <v>883</v>
      </c>
      <c r="C302" s="6" t="s">
        <v>73</v>
      </c>
      <c r="D302" s="1">
        <v>6.442450944E10</v>
      </c>
      <c r="I302" s="1" t="s">
        <v>884</v>
      </c>
      <c r="J302" s="6" t="s">
        <v>73</v>
      </c>
      <c r="K302" s="1">
        <v>0.0</v>
      </c>
      <c r="L302" s="1">
        <v>0.0</v>
      </c>
      <c r="P302" s="1" t="s">
        <v>885</v>
      </c>
      <c r="Q302" s="6" t="s">
        <v>73</v>
      </c>
      <c r="R302" s="1">
        <v>0.0</v>
      </c>
    </row>
    <row r="303">
      <c r="B303" s="1" t="s">
        <v>886</v>
      </c>
      <c r="C303" s="6" t="s">
        <v>73</v>
      </c>
      <c r="D303" s="1">
        <v>6.8719476736E10</v>
      </c>
      <c r="I303" s="1" t="s">
        <v>887</v>
      </c>
      <c r="J303" s="6" t="s">
        <v>73</v>
      </c>
      <c r="K303" s="1">
        <v>0.0</v>
      </c>
      <c r="L303" s="1">
        <v>0.0</v>
      </c>
      <c r="P303" s="1" t="s">
        <v>888</v>
      </c>
      <c r="Q303" s="6" t="s">
        <v>73</v>
      </c>
      <c r="R303" s="1">
        <v>0.0</v>
      </c>
    </row>
    <row r="304">
      <c r="B304" s="1" t="s">
        <v>889</v>
      </c>
      <c r="C304" s="6" t="s">
        <v>73</v>
      </c>
      <c r="D304" s="1">
        <v>7.7309411328E10</v>
      </c>
      <c r="I304" s="1" t="s">
        <v>890</v>
      </c>
      <c r="J304" s="6" t="s">
        <v>73</v>
      </c>
      <c r="K304" s="1">
        <v>0.0</v>
      </c>
      <c r="L304" s="1">
        <v>0.0</v>
      </c>
      <c r="P304" s="1" t="s">
        <v>891</v>
      </c>
      <c r="Q304" s="6" t="s">
        <v>73</v>
      </c>
      <c r="R304" s="1">
        <v>0.0</v>
      </c>
    </row>
    <row r="305">
      <c r="B305" s="1" t="s">
        <v>892</v>
      </c>
      <c r="C305" s="6" t="s">
        <v>73</v>
      </c>
      <c r="D305" s="1">
        <v>8.589934592E10</v>
      </c>
      <c r="I305" s="1" t="s">
        <v>893</v>
      </c>
      <c r="J305" s="6" t="s">
        <v>73</v>
      </c>
      <c r="K305" s="1">
        <v>0.0</v>
      </c>
      <c r="L305" s="1">
        <v>0.0</v>
      </c>
      <c r="P305" s="1" t="s">
        <v>894</v>
      </c>
      <c r="Q305" s="6" t="s">
        <v>73</v>
      </c>
      <c r="R305" s="1">
        <v>0.0</v>
      </c>
    </row>
    <row r="306">
      <c r="B306" s="1" t="s">
        <v>895</v>
      </c>
      <c r="C306" s="6" t="s">
        <v>73</v>
      </c>
      <c r="D306" s="1">
        <v>9.4489280512E10</v>
      </c>
      <c r="I306" s="1" t="s">
        <v>896</v>
      </c>
      <c r="J306" s="6" t="s">
        <v>73</v>
      </c>
      <c r="K306" s="1">
        <v>0.0</v>
      </c>
      <c r="L306" s="1">
        <v>0.0</v>
      </c>
      <c r="P306" s="1" t="s">
        <v>897</v>
      </c>
      <c r="Q306" s="6" t="s">
        <v>73</v>
      </c>
      <c r="R306" s="1">
        <v>0.0</v>
      </c>
    </row>
    <row r="307">
      <c r="B307" s="1" t="s">
        <v>898</v>
      </c>
      <c r="C307" s="6" t="s">
        <v>73</v>
      </c>
      <c r="D307" s="1">
        <v>1.03079215104E11</v>
      </c>
      <c r="I307" s="1" t="s">
        <v>899</v>
      </c>
      <c r="J307" s="6" t="s">
        <v>73</v>
      </c>
      <c r="K307" s="1">
        <v>0.0</v>
      </c>
      <c r="L307" s="1">
        <v>0.0</v>
      </c>
      <c r="P307" s="1" t="s">
        <v>900</v>
      </c>
      <c r="Q307" s="6" t="s">
        <v>73</v>
      </c>
      <c r="R307" s="1">
        <v>0.0</v>
      </c>
    </row>
    <row r="308">
      <c r="B308" s="1" t="s">
        <v>901</v>
      </c>
      <c r="C308" s="6" t="s">
        <v>73</v>
      </c>
      <c r="D308" s="1">
        <v>1.11669149696E11</v>
      </c>
      <c r="I308" s="1" t="s">
        <v>902</v>
      </c>
      <c r="J308" s="6" t="s">
        <v>73</v>
      </c>
      <c r="K308" s="1">
        <v>0.0</v>
      </c>
      <c r="L308" s="1">
        <v>0.0</v>
      </c>
      <c r="P308" s="1" t="s">
        <v>903</v>
      </c>
      <c r="Q308" s="6" t="s">
        <v>73</v>
      </c>
      <c r="R308" s="1">
        <v>0.0</v>
      </c>
    </row>
    <row r="309">
      <c r="B309" s="1" t="s">
        <v>904</v>
      </c>
      <c r="C309" s="6" t="s">
        <v>73</v>
      </c>
      <c r="D309" s="1">
        <v>1.20259084288E11</v>
      </c>
      <c r="I309" s="1" t="s">
        <v>905</v>
      </c>
      <c r="J309" s="6" t="s">
        <v>73</v>
      </c>
      <c r="K309" s="1">
        <v>0.0</v>
      </c>
      <c r="L309" s="1">
        <v>0.0</v>
      </c>
      <c r="P309" s="1" t="s">
        <v>906</v>
      </c>
      <c r="Q309" s="6" t="s">
        <v>73</v>
      </c>
      <c r="R309" s="1">
        <v>0.0</v>
      </c>
    </row>
    <row r="310">
      <c r="B310" s="1" t="s">
        <v>907</v>
      </c>
      <c r="C310" s="6" t="s">
        <v>73</v>
      </c>
      <c r="D310" s="1">
        <v>1.2884901888E11</v>
      </c>
      <c r="I310" s="1" t="s">
        <v>908</v>
      </c>
      <c r="J310" s="6" t="s">
        <v>73</v>
      </c>
      <c r="K310" s="1">
        <v>0.0</v>
      </c>
      <c r="L310" s="1">
        <v>0.0</v>
      </c>
      <c r="P310" s="1" t="s">
        <v>909</v>
      </c>
      <c r="Q310" s="6" t="s">
        <v>73</v>
      </c>
      <c r="R310" s="1">
        <v>0.0</v>
      </c>
    </row>
    <row r="311">
      <c r="B311" s="1" t="s">
        <v>910</v>
      </c>
      <c r="C311" s="6" t="s">
        <v>73</v>
      </c>
      <c r="D311" s="1">
        <v>1.37438953472E11</v>
      </c>
      <c r="I311" s="1" t="s">
        <v>911</v>
      </c>
      <c r="J311" s="6" t="s">
        <v>73</v>
      </c>
      <c r="K311" s="1">
        <v>0.0</v>
      </c>
      <c r="L311" s="1">
        <v>0.0</v>
      </c>
      <c r="P311" s="1" t="s">
        <v>912</v>
      </c>
      <c r="Q311" s="6" t="s">
        <v>73</v>
      </c>
      <c r="R311" s="1">
        <v>0.0</v>
      </c>
    </row>
    <row r="312">
      <c r="B312" s="1" t="s">
        <v>913</v>
      </c>
      <c r="C312" s="6" t="s">
        <v>73</v>
      </c>
      <c r="D312" s="1">
        <v>1.54618822656E11</v>
      </c>
      <c r="I312" s="1" t="s">
        <v>914</v>
      </c>
      <c r="J312" s="6" t="s">
        <v>73</v>
      </c>
      <c r="K312" s="1">
        <v>0.0</v>
      </c>
      <c r="L312" s="1">
        <v>0.0</v>
      </c>
      <c r="P312" s="1" t="s">
        <v>915</v>
      </c>
      <c r="Q312" s="6" t="s">
        <v>73</v>
      </c>
      <c r="R312" s="1">
        <v>0.0</v>
      </c>
    </row>
    <row r="313">
      <c r="B313" s="1" t="s">
        <v>916</v>
      </c>
      <c r="C313" s="6" t="s">
        <v>73</v>
      </c>
      <c r="D313" s="1">
        <v>1.7179869184E11</v>
      </c>
      <c r="I313" s="1" t="s">
        <v>917</v>
      </c>
      <c r="J313" s="6" t="s">
        <v>73</v>
      </c>
      <c r="K313" s="1">
        <v>0.0</v>
      </c>
      <c r="L313" s="1">
        <v>0.0</v>
      </c>
      <c r="P313" s="1" t="s">
        <v>918</v>
      </c>
      <c r="Q313" s="6" t="s">
        <v>73</v>
      </c>
      <c r="R313" s="1">
        <v>0.0</v>
      </c>
    </row>
    <row r="314">
      <c r="B314" s="1" t="s">
        <v>919</v>
      </c>
      <c r="C314" s="6" t="s">
        <v>73</v>
      </c>
      <c r="D314" s="1">
        <v>1.88978561024E11</v>
      </c>
      <c r="I314" s="1" t="s">
        <v>920</v>
      </c>
      <c r="J314" s="6" t="s">
        <v>73</v>
      </c>
      <c r="K314" s="1">
        <v>0.0</v>
      </c>
      <c r="L314" s="1">
        <v>0.0</v>
      </c>
      <c r="P314" s="1" t="s">
        <v>921</v>
      </c>
      <c r="Q314" s="6" t="s">
        <v>73</v>
      </c>
      <c r="R314" s="1">
        <v>0.0</v>
      </c>
    </row>
    <row r="315">
      <c r="B315" s="1" t="s">
        <v>922</v>
      </c>
      <c r="C315" s="6" t="s">
        <v>73</v>
      </c>
      <c r="D315" s="1">
        <v>2.06158430208E11</v>
      </c>
      <c r="I315" s="1" t="s">
        <v>923</v>
      </c>
      <c r="J315" s="6" t="s">
        <v>73</v>
      </c>
      <c r="K315" s="1">
        <v>0.0</v>
      </c>
      <c r="L315" s="1">
        <v>0.0</v>
      </c>
      <c r="P315" s="1" t="s">
        <v>924</v>
      </c>
      <c r="Q315" s="6" t="s">
        <v>73</v>
      </c>
      <c r="R315" s="1">
        <v>0.0</v>
      </c>
    </row>
    <row r="316">
      <c r="B316" s="1" t="s">
        <v>925</v>
      </c>
      <c r="C316" s="6" t="s">
        <v>73</v>
      </c>
      <c r="D316" s="1">
        <v>2.23338299392E11</v>
      </c>
      <c r="I316" s="1" t="s">
        <v>926</v>
      </c>
      <c r="J316" s="6" t="s">
        <v>73</v>
      </c>
      <c r="K316" s="1">
        <v>0.0</v>
      </c>
      <c r="L316" s="1">
        <v>0.0</v>
      </c>
      <c r="P316" s="1" t="s">
        <v>927</v>
      </c>
      <c r="Q316" s="6" t="s">
        <v>73</v>
      </c>
      <c r="R316" s="1">
        <v>0.0</v>
      </c>
    </row>
    <row r="317">
      <c r="B317" s="1" t="s">
        <v>928</v>
      </c>
      <c r="C317" s="6" t="s">
        <v>73</v>
      </c>
      <c r="D317" s="1">
        <v>2.40518168576E11</v>
      </c>
      <c r="I317" s="1" t="s">
        <v>929</v>
      </c>
      <c r="J317" s="6" t="s">
        <v>73</v>
      </c>
      <c r="K317" s="1">
        <v>0.0</v>
      </c>
      <c r="L317" s="1">
        <v>0.0</v>
      </c>
      <c r="P317" s="1" t="s">
        <v>930</v>
      </c>
      <c r="Q317" s="6" t="s">
        <v>73</v>
      </c>
      <c r="R317" s="1">
        <v>0.0</v>
      </c>
    </row>
    <row r="318">
      <c r="B318" s="1" t="s">
        <v>931</v>
      </c>
      <c r="C318" s="6" t="s">
        <v>73</v>
      </c>
      <c r="D318" s="1">
        <v>2.5769803776E11</v>
      </c>
      <c r="I318" s="1" t="s">
        <v>932</v>
      </c>
      <c r="J318" s="6" t="s">
        <v>73</v>
      </c>
      <c r="K318" s="1">
        <v>0.0</v>
      </c>
      <c r="L318" s="1">
        <v>0.0</v>
      </c>
      <c r="P318" s="1" t="s">
        <v>933</v>
      </c>
      <c r="Q318" s="6" t="s">
        <v>73</v>
      </c>
      <c r="R318" s="1">
        <v>0.0</v>
      </c>
    </row>
    <row r="319">
      <c r="B319" s="1" t="s">
        <v>934</v>
      </c>
      <c r="C319" s="6" t="s">
        <v>73</v>
      </c>
      <c r="D319" s="1">
        <v>2.74877906944E11</v>
      </c>
      <c r="I319" s="1" t="s">
        <v>935</v>
      </c>
      <c r="J319" s="6" t="s">
        <v>73</v>
      </c>
      <c r="K319" s="1">
        <v>0.0</v>
      </c>
      <c r="L319" s="1">
        <v>0.0</v>
      </c>
      <c r="P319" s="1" t="s">
        <v>936</v>
      </c>
      <c r="Q319" s="6" t="s">
        <v>73</v>
      </c>
      <c r="R319" s="1">
        <v>0.0</v>
      </c>
    </row>
    <row r="321">
      <c r="A321" s="6" t="s">
        <v>17</v>
      </c>
    </row>
    <row r="322">
      <c r="A322" s="1" t="s">
        <v>937</v>
      </c>
      <c r="B322" s="1" t="s">
        <v>938</v>
      </c>
      <c r="C322" s="1" t="s">
        <v>939</v>
      </c>
    </row>
    <row r="323">
      <c r="A323" s="1" t="s">
        <v>30</v>
      </c>
    </row>
    <row r="324">
      <c r="A324" s="1" t="s">
        <v>60</v>
      </c>
      <c r="B324" s="1" t="s">
        <v>27</v>
      </c>
      <c r="C324" s="1" t="s">
        <v>940</v>
      </c>
      <c r="M324" s="1" t="s">
        <v>38</v>
      </c>
      <c r="N324" s="6" t="s">
        <v>941</v>
      </c>
    </row>
    <row r="325">
      <c r="A325" s="1" t="s">
        <v>942</v>
      </c>
      <c r="B325" s="1" t="s">
        <v>943</v>
      </c>
      <c r="N325" s="1" t="s">
        <v>38</v>
      </c>
      <c r="O325" s="1" t="s">
        <v>944</v>
      </c>
    </row>
    <row r="326">
      <c r="A326" s="1" t="s">
        <v>68</v>
      </c>
      <c r="B326" s="1" t="s">
        <v>55</v>
      </c>
      <c r="C326" s="1" t="s">
        <v>56</v>
      </c>
      <c r="M326" s="1" t="s">
        <v>38</v>
      </c>
      <c r="N326" s="1">
        <v>0.0</v>
      </c>
    </row>
    <row r="327">
      <c r="A327" s="1" t="s">
        <v>945</v>
      </c>
      <c r="B327" s="1" t="s">
        <v>946</v>
      </c>
      <c r="C327" s="1" t="s">
        <v>947</v>
      </c>
      <c r="F327" s="1" t="s">
        <v>38</v>
      </c>
      <c r="G327" s="1">
        <v>0.0</v>
      </c>
    </row>
    <row r="328">
      <c r="A328" s="1" t="s">
        <v>64</v>
      </c>
      <c r="B328" s="1" t="s">
        <v>948</v>
      </c>
      <c r="C328" s="1" t="s">
        <v>949</v>
      </c>
      <c r="D328" s="7">
        <v>1.0E-6</v>
      </c>
      <c r="E328" s="1" t="s">
        <v>950</v>
      </c>
      <c r="K328" s="1" t="s">
        <v>38</v>
      </c>
      <c r="L328" s="1">
        <v>0.0</v>
      </c>
    </row>
    <row r="329">
      <c r="A329" s="1" t="s">
        <v>951</v>
      </c>
      <c r="B329" s="1" t="s">
        <v>44</v>
      </c>
      <c r="K329" s="1" t="s">
        <v>38</v>
      </c>
      <c r="L329" s="1">
        <v>0.0</v>
      </c>
    </row>
    <row r="330">
      <c r="A330" s="1" t="s">
        <v>952</v>
      </c>
      <c r="B330" s="1" t="s">
        <v>44</v>
      </c>
      <c r="P330" s="1" t="s">
        <v>38</v>
      </c>
      <c r="Q330" s="1">
        <v>0.0</v>
      </c>
    </row>
    <row r="332">
      <c r="A332" s="6" t="s">
        <v>17</v>
      </c>
    </row>
    <row r="333">
      <c r="A333" s="1" t="s">
        <v>953</v>
      </c>
      <c r="B333" s="1" t="s">
        <v>939</v>
      </c>
    </row>
    <row r="334">
      <c r="A334" s="1" t="s">
        <v>30</v>
      </c>
    </row>
    <row r="335">
      <c r="A335" s="1" t="s">
        <v>954</v>
      </c>
      <c r="B335" s="1" t="s">
        <v>955</v>
      </c>
      <c r="C335" s="1" t="s">
        <v>956</v>
      </c>
      <c r="D335" s="1" t="s">
        <v>949</v>
      </c>
      <c r="E335" s="7">
        <v>1.0E-6</v>
      </c>
      <c r="F335" s="1" t="s">
        <v>950</v>
      </c>
      <c r="H335" s="1" t="s">
        <v>38</v>
      </c>
      <c r="I335" s="1">
        <v>1.0</v>
      </c>
    </row>
    <row r="336">
      <c r="A336" s="1" t="s">
        <v>954</v>
      </c>
      <c r="B336" s="1" t="s">
        <v>955</v>
      </c>
      <c r="C336" s="1" t="s">
        <v>957</v>
      </c>
      <c r="D336" s="1" t="s">
        <v>949</v>
      </c>
      <c r="E336" s="7">
        <v>1.0E-6</v>
      </c>
      <c r="F336" s="1" t="s">
        <v>950</v>
      </c>
      <c r="J336" s="1" t="s">
        <v>38</v>
      </c>
      <c r="K336" s="1">
        <v>10.0</v>
      </c>
    </row>
    <row r="337">
      <c r="A337" s="1" t="s">
        <v>60</v>
      </c>
      <c r="B337" s="1" t="s">
        <v>27</v>
      </c>
      <c r="C337" s="1" t="s">
        <v>958</v>
      </c>
      <c r="D337" s="1" t="s">
        <v>959</v>
      </c>
      <c r="G337" s="1" t="s">
        <v>38</v>
      </c>
      <c r="H337" s="6" t="s">
        <v>960</v>
      </c>
    </row>
    <row r="339">
      <c r="A339" s="1" t="s">
        <v>961</v>
      </c>
      <c r="B339" s="1" t="s">
        <v>962</v>
      </c>
      <c r="L339" s="1" t="s">
        <v>38</v>
      </c>
      <c r="M339" s="1">
        <v>0.375516364</v>
      </c>
    </row>
    <row r="340">
      <c r="A340" s="1" t="s">
        <v>942</v>
      </c>
      <c r="B340" s="1" t="s">
        <v>963</v>
      </c>
      <c r="C340" s="1" t="s">
        <v>964</v>
      </c>
      <c r="D340" s="1" t="s">
        <v>61</v>
      </c>
      <c r="E340" s="1" t="s">
        <v>38</v>
      </c>
      <c r="F340" s="1">
        <v>121.545264</v>
      </c>
    </row>
    <row r="341">
      <c r="A341" s="1" t="s">
        <v>965</v>
      </c>
      <c r="W341" s="1" t="s">
        <v>38</v>
      </c>
      <c r="X341" s="1">
        <v>0.0</v>
      </c>
    </row>
    <row r="342">
      <c r="A342" s="1" t="s">
        <v>966</v>
      </c>
      <c r="B342" s="1" t="s">
        <v>27</v>
      </c>
      <c r="C342" s="1" t="s">
        <v>967</v>
      </c>
      <c r="D342" s="1" t="s">
        <v>968</v>
      </c>
      <c r="M342" s="1" t="s">
        <v>38</v>
      </c>
      <c r="N342" s="1">
        <v>0.0</v>
      </c>
    </row>
    <row r="343">
      <c r="A343" s="1" t="s">
        <v>969</v>
      </c>
      <c r="B343" s="1" t="s">
        <v>27</v>
      </c>
      <c r="C343" s="1" t="s">
        <v>968</v>
      </c>
      <c r="P343" s="1" t="s">
        <v>38</v>
      </c>
      <c r="Q343" s="6" t="s">
        <v>970</v>
      </c>
    </row>
    <row r="344">
      <c r="A344" s="1" t="s">
        <v>60</v>
      </c>
      <c r="B344" s="1" t="s">
        <v>27</v>
      </c>
      <c r="C344" s="1" t="s">
        <v>971</v>
      </c>
      <c r="Q344" s="1" t="s">
        <v>38</v>
      </c>
      <c r="R344" s="6" t="s">
        <v>941</v>
      </c>
    </row>
    <row r="345">
      <c r="A345" s="1" t="s">
        <v>972</v>
      </c>
      <c r="B345" s="1" t="s">
        <v>973</v>
      </c>
      <c r="P345" s="1" t="s">
        <v>38</v>
      </c>
      <c r="Q345" s="1">
        <v>10.0</v>
      </c>
    </row>
    <row r="346">
      <c r="A346" s="1" t="s">
        <v>974</v>
      </c>
      <c r="B346" s="1" t="s">
        <v>975</v>
      </c>
      <c r="C346" s="1" t="s">
        <v>976</v>
      </c>
      <c r="Q346" s="1" t="s">
        <v>38</v>
      </c>
      <c r="R346" s="7">
        <v>0.00999999978</v>
      </c>
    </row>
    <row r="347">
      <c r="A347" s="1" t="s">
        <v>60</v>
      </c>
      <c r="B347" s="1" t="s">
        <v>27</v>
      </c>
      <c r="C347" s="1" t="s">
        <v>977</v>
      </c>
      <c r="R347" s="1" t="s">
        <v>38</v>
      </c>
      <c r="S347" s="6" t="s">
        <v>978</v>
      </c>
    </row>
    <row r="348">
      <c r="A348" s="1" t="s">
        <v>979</v>
      </c>
      <c r="B348" s="1" t="s">
        <v>27</v>
      </c>
      <c r="C348" s="1" t="s">
        <v>980</v>
      </c>
      <c r="T348" s="1" t="s">
        <v>38</v>
      </c>
      <c r="U348" s="6" t="s">
        <v>981</v>
      </c>
    </row>
    <row r="349">
      <c r="A349" s="1" t="s">
        <v>982</v>
      </c>
      <c r="B349" s="6" t="s">
        <v>983</v>
      </c>
      <c r="C349" s="1" t="s">
        <v>984</v>
      </c>
      <c r="N349" s="1" t="s">
        <v>38</v>
      </c>
      <c r="O349" s="6" t="s">
        <v>981</v>
      </c>
    </row>
    <row r="350">
      <c r="A350" s="1" t="s">
        <v>982</v>
      </c>
      <c r="B350" s="6" t="s">
        <v>983</v>
      </c>
      <c r="C350" s="1" t="s">
        <v>985</v>
      </c>
      <c r="R350" s="1" t="s">
        <v>38</v>
      </c>
      <c r="S350" s="1">
        <v>1.0</v>
      </c>
    </row>
    <row r="351">
      <c r="A351" s="1" t="s">
        <v>982</v>
      </c>
      <c r="B351" s="6" t="s">
        <v>986</v>
      </c>
      <c r="C351" s="1" t="s">
        <v>984</v>
      </c>
      <c r="N351" s="1" t="s">
        <v>38</v>
      </c>
      <c r="O351" s="6" t="s">
        <v>981</v>
      </c>
    </row>
    <row r="352">
      <c r="A352" s="1" t="s">
        <v>982</v>
      </c>
      <c r="B352" s="6" t="s">
        <v>986</v>
      </c>
      <c r="C352" s="1" t="s">
        <v>985</v>
      </c>
      <c r="R352" s="1" t="s">
        <v>38</v>
      </c>
      <c r="S352" s="1">
        <v>1.0</v>
      </c>
    </row>
    <row r="353">
      <c r="A353" s="1" t="s">
        <v>48</v>
      </c>
      <c r="B353" s="1" t="s">
        <v>987</v>
      </c>
      <c r="C353" s="1" t="s">
        <v>988</v>
      </c>
      <c r="Q353" s="1" t="s">
        <v>38</v>
      </c>
      <c r="R353" s="1">
        <v>25.0</v>
      </c>
    </row>
    <row r="354">
      <c r="A354" s="1" t="s">
        <v>989</v>
      </c>
      <c r="Q354" s="1" t="s">
        <v>38</v>
      </c>
      <c r="R354" s="1">
        <v>0.100000001</v>
      </c>
    </row>
    <row r="355">
      <c r="A355" s="1" t="s">
        <v>990</v>
      </c>
      <c r="B355" s="1" t="s">
        <v>991</v>
      </c>
      <c r="Q355" s="1" t="s">
        <v>38</v>
      </c>
      <c r="R355" s="1">
        <v>0.0</v>
      </c>
    </row>
    <row r="356">
      <c r="A356" s="1" t="s">
        <v>992</v>
      </c>
      <c r="R356" s="1" t="s">
        <v>38</v>
      </c>
      <c r="S356" s="1">
        <v>0.0</v>
      </c>
    </row>
    <row r="357">
      <c r="A357" s="1" t="s">
        <v>993</v>
      </c>
      <c r="B357" s="1" t="s">
        <v>994</v>
      </c>
      <c r="C357" s="6" t="s">
        <v>981</v>
      </c>
    </row>
    <row r="358">
      <c r="A358" s="1" t="s">
        <v>993</v>
      </c>
      <c r="B358" s="1" t="s">
        <v>985</v>
      </c>
      <c r="F358" s="1" t="s">
        <v>38</v>
      </c>
      <c r="G358" s="1">
        <v>1.0</v>
      </c>
    </row>
    <row r="359">
      <c r="A359" s="1" t="s">
        <v>995</v>
      </c>
      <c r="B359" s="1" t="s">
        <v>991</v>
      </c>
      <c r="N359" s="1" t="s">
        <v>38</v>
      </c>
      <c r="O359" s="6" t="s">
        <v>981</v>
      </c>
    </row>
    <row r="360">
      <c r="A360" s="1" t="s">
        <v>995</v>
      </c>
      <c r="B360" s="1" t="s">
        <v>991</v>
      </c>
      <c r="C360" s="1" t="s">
        <v>996</v>
      </c>
      <c r="L360" s="1" t="s">
        <v>38</v>
      </c>
      <c r="M360" s="1">
        <v>0.0</v>
      </c>
    </row>
    <row r="361">
      <c r="A361" s="1" t="s">
        <v>64</v>
      </c>
      <c r="B361" s="1" t="s">
        <v>997</v>
      </c>
      <c r="C361" s="1" t="s">
        <v>27</v>
      </c>
      <c r="D361" s="1" t="s">
        <v>998</v>
      </c>
      <c r="E361" s="1" t="s">
        <v>999</v>
      </c>
      <c r="F361" s="1" t="s">
        <v>38</v>
      </c>
      <c r="G361" s="1">
        <v>-28.5299686</v>
      </c>
    </row>
    <row r="362">
      <c r="A362" s="1" t="s">
        <v>1000</v>
      </c>
      <c r="B362" s="1" t="s">
        <v>1001</v>
      </c>
      <c r="C362" s="1" t="s">
        <v>1002</v>
      </c>
      <c r="D362" s="1" t="s">
        <v>27</v>
      </c>
      <c r="E362" s="1" t="s">
        <v>1003</v>
      </c>
      <c r="F362" s="1" t="s">
        <v>1004</v>
      </c>
      <c r="G362" s="6" t="s">
        <v>1005</v>
      </c>
    </row>
    <row r="363">
      <c r="A363" s="1" t="s">
        <v>64</v>
      </c>
      <c r="B363" s="1" t="s">
        <v>1006</v>
      </c>
      <c r="C363" s="1" t="s">
        <v>1007</v>
      </c>
      <c r="O363" s="1" t="s">
        <v>38</v>
      </c>
      <c r="P363" s="1">
        <v>0.0</v>
      </c>
    </row>
    <row r="364">
      <c r="A364" s="1" t="s">
        <v>1008</v>
      </c>
      <c r="B364" s="1" t="s">
        <v>1009</v>
      </c>
      <c r="C364" s="1" t="s">
        <v>1010</v>
      </c>
      <c r="P364" s="1" t="s">
        <v>38</v>
      </c>
      <c r="Q364" s="1">
        <v>0.0</v>
      </c>
    </row>
    <row r="367">
      <c r="A367" s="6" t="s">
        <v>17</v>
      </c>
    </row>
    <row r="368">
      <c r="A368" s="1" t="s">
        <v>1011</v>
      </c>
      <c r="B368" s="1" t="s">
        <v>966</v>
      </c>
      <c r="C368" s="1" t="s">
        <v>1012</v>
      </c>
    </row>
    <row r="369">
      <c r="A369" s="1" t="s">
        <v>30</v>
      </c>
    </row>
    <row r="370">
      <c r="A370" s="1">
        <v>1.0</v>
      </c>
      <c r="C370" s="1" t="s">
        <v>38</v>
      </c>
      <c r="E370" s="1">
        <v>48216.19922</v>
      </c>
      <c r="G370" s="1" t="s">
        <v>38</v>
      </c>
      <c r="I370" s="1">
        <v>1.0</v>
      </c>
      <c r="K370" s="1" t="s">
        <v>38</v>
      </c>
      <c r="M370" s="1">
        <v>0.0</v>
      </c>
    </row>
    <row r="371">
      <c r="A371" s="1">
        <v>2.0</v>
      </c>
      <c r="C371" s="1" t="s">
        <v>38</v>
      </c>
      <c r="E371" s="1">
        <v>50847.39844</v>
      </c>
      <c r="G371" s="1" t="s">
        <v>38</v>
      </c>
      <c r="I371" s="1">
        <v>1.0</v>
      </c>
      <c r="K371" s="1" t="s">
        <v>38</v>
      </c>
      <c r="M371" s="1">
        <v>0.0</v>
      </c>
    </row>
    <row r="372">
      <c r="A372" s="1">
        <v>3.0</v>
      </c>
      <c r="C372" s="1" t="s">
        <v>38</v>
      </c>
      <c r="E372" s="1">
        <v>48984.97266</v>
      </c>
      <c r="G372" s="1" t="s">
        <v>38</v>
      </c>
      <c r="I372" s="1">
        <v>1.0</v>
      </c>
      <c r="K372" s="1" t="s">
        <v>38</v>
      </c>
      <c r="M372" s="1">
        <v>0.0</v>
      </c>
    </row>
    <row r="373">
      <c r="A373" s="1">
        <v>4.0</v>
      </c>
      <c r="C373" s="1" t="s">
        <v>38</v>
      </c>
      <c r="E373" s="1">
        <v>51354.28906</v>
      </c>
      <c r="G373" s="1" t="s">
        <v>38</v>
      </c>
      <c r="I373" s="1">
        <v>1.0</v>
      </c>
      <c r="K373" s="1" t="s">
        <v>38</v>
      </c>
      <c r="M373" s="1">
        <v>0.0</v>
      </c>
    </row>
    <row r="374">
      <c r="A374" s="1" t="s">
        <v>34</v>
      </c>
    </row>
    <row r="375">
      <c r="M375" s="1" t="s">
        <v>953</v>
      </c>
      <c r="N375" s="1" t="s">
        <v>1013</v>
      </c>
    </row>
    <row r="376">
      <c r="B376" s="1" t="s">
        <v>953</v>
      </c>
      <c r="C376" s="1" t="s">
        <v>1014</v>
      </c>
      <c r="D376" s="1" t="s">
        <v>1015</v>
      </c>
      <c r="E376" s="1" t="s">
        <v>1016</v>
      </c>
    </row>
    <row r="377">
      <c r="A377" s="1" t="s">
        <v>1017</v>
      </c>
      <c r="P377" s="1" t="s">
        <v>1018</v>
      </c>
      <c r="AC377" s="1" t="s">
        <v>1019</v>
      </c>
      <c r="AD377" s="1" t="s">
        <v>1020</v>
      </c>
    </row>
    <row r="378">
      <c r="B378" s="1" t="s">
        <v>1021</v>
      </c>
      <c r="G378" s="1" t="s">
        <v>1022</v>
      </c>
      <c r="H378" s="6" t="s">
        <v>73</v>
      </c>
      <c r="I378" s="1">
        <v>1000.0</v>
      </c>
      <c r="N378" s="1" t="s">
        <v>1023</v>
      </c>
      <c r="O378" s="6" t="s">
        <v>73</v>
      </c>
      <c r="P378" s="1">
        <v>0.0</v>
      </c>
    </row>
    <row r="379">
      <c r="B379" s="1" t="s">
        <v>1024</v>
      </c>
      <c r="G379" s="1" t="s">
        <v>1025</v>
      </c>
      <c r="H379" s="6" t="s">
        <v>73</v>
      </c>
      <c r="I379" s="1">
        <v>1100.69417</v>
      </c>
      <c r="N379" s="1" t="s">
        <v>1026</v>
      </c>
      <c r="O379" s="6" t="s">
        <v>73</v>
      </c>
      <c r="P379" s="1">
        <v>0.0</v>
      </c>
    </row>
    <row r="380">
      <c r="B380" s="1" t="s">
        <v>1027</v>
      </c>
      <c r="G380" s="1" t="s">
        <v>1028</v>
      </c>
      <c r="H380" s="6" t="s">
        <v>73</v>
      </c>
      <c r="I380" s="1">
        <v>1211.52766</v>
      </c>
      <c r="N380" s="1" t="s">
        <v>1029</v>
      </c>
      <c r="O380" s="6" t="s">
        <v>73</v>
      </c>
      <c r="P380" s="1">
        <v>0.0</v>
      </c>
    </row>
    <row r="381">
      <c r="B381" s="1" t="s">
        <v>1030</v>
      </c>
      <c r="G381" s="1" t="s">
        <v>1031</v>
      </c>
      <c r="H381" s="6" t="s">
        <v>73</v>
      </c>
      <c r="I381" s="1">
        <v>1333.52143</v>
      </c>
      <c r="N381" s="1" t="s">
        <v>1032</v>
      </c>
      <c r="O381" s="6" t="s">
        <v>73</v>
      </c>
      <c r="P381" s="1">
        <v>0.0</v>
      </c>
    </row>
    <row r="382">
      <c r="B382" s="1" t="s">
        <v>1033</v>
      </c>
      <c r="G382" s="1" t="s">
        <v>1034</v>
      </c>
      <c r="H382" s="6" t="s">
        <v>73</v>
      </c>
      <c r="I382" s="1">
        <v>1467.79927</v>
      </c>
      <c r="N382" s="1" t="s">
        <v>1035</v>
      </c>
      <c r="O382" s="6" t="s">
        <v>73</v>
      </c>
      <c r="P382" s="1">
        <v>0.0</v>
      </c>
    </row>
    <row r="383">
      <c r="B383" s="1" t="s">
        <v>1036</v>
      </c>
      <c r="G383" s="1" t="s">
        <v>1037</v>
      </c>
      <c r="H383" s="6" t="s">
        <v>73</v>
      </c>
      <c r="I383" s="1">
        <v>1615.5981</v>
      </c>
      <c r="N383" s="1" t="s">
        <v>1038</v>
      </c>
      <c r="O383" s="6" t="s">
        <v>73</v>
      </c>
      <c r="P383" s="1">
        <v>0.0</v>
      </c>
    </row>
    <row r="384">
      <c r="B384" s="1" t="s">
        <v>1039</v>
      </c>
      <c r="G384" s="1" t="s">
        <v>1040</v>
      </c>
      <c r="H384" s="6" t="s">
        <v>73</v>
      </c>
      <c r="I384" s="1">
        <v>1778.27941</v>
      </c>
      <c r="N384" s="1" t="s">
        <v>1041</v>
      </c>
      <c r="O384" s="6" t="s">
        <v>73</v>
      </c>
      <c r="P384" s="1">
        <v>0.0</v>
      </c>
    </row>
    <row r="385">
      <c r="B385" s="1" t="s">
        <v>1042</v>
      </c>
      <c r="G385" s="1" t="s">
        <v>1043</v>
      </c>
      <c r="H385" s="6" t="s">
        <v>73</v>
      </c>
      <c r="I385" s="1">
        <v>1957.34178</v>
      </c>
      <c r="N385" s="1" t="s">
        <v>1044</v>
      </c>
      <c r="O385" s="6" t="s">
        <v>73</v>
      </c>
      <c r="P385" s="1">
        <v>0.0</v>
      </c>
    </row>
    <row r="386">
      <c r="B386" s="1" t="s">
        <v>1045</v>
      </c>
      <c r="G386" s="1" t="s">
        <v>1046</v>
      </c>
      <c r="H386" s="6" t="s">
        <v>73</v>
      </c>
      <c r="I386" s="1">
        <v>2154.43469</v>
      </c>
      <c r="N386" s="1" t="s">
        <v>1047</v>
      </c>
      <c r="O386" s="6" t="s">
        <v>73</v>
      </c>
      <c r="P386" s="1">
        <v>0.0</v>
      </c>
    </row>
    <row r="387">
      <c r="B387" s="1" t="s">
        <v>1048</v>
      </c>
      <c r="G387" s="1" t="s">
        <v>1049</v>
      </c>
      <c r="H387" s="6" t="s">
        <v>73</v>
      </c>
      <c r="I387" s="1">
        <v>2371.37371</v>
      </c>
      <c r="N387" s="1" t="s">
        <v>1050</v>
      </c>
      <c r="O387" s="6" t="s">
        <v>73</v>
      </c>
      <c r="P387" s="1">
        <v>0.0</v>
      </c>
    </row>
    <row r="388">
      <c r="B388" s="1" t="s">
        <v>1051</v>
      </c>
      <c r="G388" s="1" t="s">
        <v>1052</v>
      </c>
      <c r="H388" s="6" t="s">
        <v>73</v>
      </c>
      <c r="I388" s="1">
        <v>2610.15722</v>
      </c>
      <c r="N388" s="1" t="s">
        <v>1053</v>
      </c>
      <c r="O388" s="6" t="s">
        <v>73</v>
      </c>
      <c r="P388" s="1">
        <v>0.0</v>
      </c>
    </row>
    <row r="389">
      <c r="B389" s="1" t="s">
        <v>1054</v>
      </c>
      <c r="G389" s="1" t="s">
        <v>1055</v>
      </c>
      <c r="H389" s="6" t="s">
        <v>73</v>
      </c>
      <c r="I389" s="1">
        <v>2872.98483</v>
      </c>
      <c r="N389" s="1" t="s">
        <v>1056</v>
      </c>
      <c r="O389" s="6" t="s">
        <v>73</v>
      </c>
      <c r="P389" s="1">
        <v>0.0</v>
      </c>
    </row>
    <row r="390">
      <c r="B390" s="1" t="s">
        <v>1057</v>
      </c>
      <c r="G390" s="1" t="s">
        <v>1058</v>
      </c>
      <c r="H390" s="6" t="s">
        <v>73</v>
      </c>
      <c r="I390" s="1">
        <v>3162.27766</v>
      </c>
      <c r="N390" s="1" t="s">
        <v>1059</v>
      </c>
      <c r="O390" s="6" t="s">
        <v>73</v>
      </c>
      <c r="P390" s="1">
        <v>0.0</v>
      </c>
    </row>
    <row r="391">
      <c r="B391" s="1" t="s">
        <v>1060</v>
      </c>
      <c r="G391" s="1" t="s">
        <v>1061</v>
      </c>
      <c r="H391" s="6" t="s">
        <v>73</v>
      </c>
      <c r="I391" s="1">
        <v>3480.70059</v>
      </c>
      <c r="N391" s="1" t="s">
        <v>1062</v>
      </c>
      <c r="O391" s="6" t="s">
        <v>73</v>
      </c>
      <c r="P391" s="1">
        <v>0.0</v>
      </c>
    </row>
    <row r="392">
      <c r="B392" s="1" t="s">
        <v>1063</v>
      </c>
      <c r="G392" s="1" t="s">
        <v>1064</v>
      </c>
      <c r="H392" s="6" t="s">
        <v>73</v>
      </c>
      <c r="I392" s="1">
        <v>3831.18685</v>
      </c>
      <c r="N392" s="1" t="s">
        <v>1065</v>
      </c>
      <c r="O392" s="6" t="s">
        <v>73</v>
      </c>
      <c r="P392" s="1">
        <v>0.0</v>
      </c>
    </row>
    <row r="393">
      <c r="B393" s="1" t="s">
        <v>1066</v>
      </c>
      <c r="G393" s="1" t="s">
        <v>1067</v>
      </c>
      <c r="H393" s="6" t="s">
        <v>73</v>
      </c>
      <c r="I393" s="1">
        <v>4216.96503</v>
      </c>
      <c r="N393" s="1" t="s">
        <v>1068</v>
      </c>
      <c r="O393" s="6" t="s">
        <v>73</v>
      </c>
      <c r="P393" s="1">
        <v>0.0</v>
      </c>
    </row>
    <row r="394">
      <c r="B394" s="1" t="s">
        <v>1069</v>
      </c>
      <c r="G394" s="1" t="s">
        <v>1070</v>
      </c>
      <c r="H394" s="6" t="s">
        <v>73</v>
      </c>
      <c r="I394" s="1">
        <v>4641.58883</v>
      </c>
      <c r="N394" s="1" t="s">
        <v>1071</v>
      </c>
      <c r="O394" s="6" t="s">
        <v>73</v>
      </c>
      <c r="P394" s="1">
        <v>0.0</v>
      </c>
    </row>
    <row r="395">
      <c r="B395" s="1" t="s">
        <v>1072</v>
      </c>
      <c r="G395" s="1" t="s">
        <v>1073</v>
      </c>
      <c r="H395" s="6" t="s">
        <v>73</v>
      </c>
      <c r="I395" s="1">
        <v>5108.96977</v>
      </c>
      <c r="N395" s="1" t="s">
        <v>1074</v>
      </c>
      <c r="O395" s="6" t="s">
        <v>73</v>
      </c>
      <c r="P395" s="1">
        <v>0.0</v>
      </c>
    </row>
    <row r="396">
      <c r="B396" s="1" t="s">
        <v>1075</v>
      </c>
      <c r="G396" s="1" t="s">
        <v>1076</v>
      </c>
      <c r="H396" s="6" t="s">
        <v>73</v>
      </c>
      <c r="I396" s="1">
        <v>5623.41325</v>
      </c>
      <c r="N396" s="1" t="s">
        <v>1077</v>
      </c>
      <c r="O396" s="6" t="s">
        <v>73</v>
      </c>
      <c r="P396" s="1">
        <v>0.0</v>
      </c>
    </row>
    <row r="397">
      <c r="B397" s="1" t="s">
        <v>1078</v>
      </c>
      <c r="G397" s="1" t="s">
        <v>1079</v>
      </c>
      <c r="H397" s="6" t="s">
        <v>73</v>
      </c>
      <c r="I397" s="1">
        <v>6189.65819</v>
      </c>
      <c r="N397" s="1" t="s">
        <v>1080</v>
      </c>
      <c r="O397" s="6" t="s">
        <v>73</v>
      </c>
      <c r="P397" s="1">
        <v>0.0</v>
      </c>
    </row>
    <row r="398">
      <c r="B398" s="1" t="s">
        <v>1081</v>
      </c>
      <c r="G398" s="1" t="s">
        <v>1082</v>
      </c>
      <c r="H398" s="6" t="s">
        <v>73</v>
      </c>
      <c r="I398" s="1">
        <v>6812.92069</v>
      </c>
      <c r="N398" s="1" t="s">
        <v>1083</v>
      </c>
      <c r="O398" s="6" t="s">
        <v>73</v>
      </c>
      <c r="P398" s="1">
        <v>0.0</v>
      </c>
    </row>
    <row r="399">
      <c r="B399" s="1" t="s">
        <v>1084</v>
      </c>
      <c r="G399" s="1" t="s">
        <v>1085</v>
      </c>
      <c r="H399" s="6" t="s">
        <v>73</v>
      </c>
      <c r="I399" s="1">
        <v>7498.94209</v>
      </c>
      <c r="N399" s="1" t="s">
        <v>1086</v>
      </c>
      <c r="O399" s="6" t="s">
        <v>73</v>
      </c>
      <c r="P399" s="1">
        <v>0.0</v>
      </c>
    </row>
    <row r="400">
      <c r="B400" s="1" t="s">
        <v>1087</v>
      </c>
      <c r="G400" s="1" t="s">
        <v>1088</v>
      </c>
      <c r="H400" s="6" t="s">
        <v>73</v>
      </c>
      <c r="I400" s="1">
        <v>8254.04185</v>
      </c>
      <c r="N400" s="1" t="s">
        <v>1089</v>
      </c>
      <c r="O400" s="6" t="s">
        <v>73</v>
      </c>
      <c r="P400" s="1">
        <v>0.0</v>
      </c>
    </row>
    <row r="401">
      <c r="B401" s="1" t="s">
        <v>1090</v>
      </c>
      <c r="G401" s="1" t="s">
        <v>1091</v>
      </c>
      <c r="H401" s="6" t="s">
        <v>73</v>
      </c>
      <c r="I401" s="1">
        <v>9085.17576</v>
      </c>
      <c r="N401" s="1" t="s">
        <v>1092</v>
      </c>
      <c r="O401" s="6" t="s">
        <v>73</v>
      </c>
      <c r="P401" s="1">
        <v>0.0</v>
      </c>
    </row>
    <row r="402">
      <c r="B402" s="1" t="s">
        <v>1093</v>
      </c>
      <c r="G402" s="1" t="s">
        <v>1094</v>
      </c>
      <c r="H402" s="6" t="s">
        <v>73</v>
      </c>
      <c r="I402" s="1">
        <v>10000.0</v>
      </c>
      <c r="N402" s="1" t="s">
        <v>1095</v>
      </c>
      <c r="O402" s="6" t="s">
        <v>73</v>
      </c>
      <c r="P402" s="1">
        <v>0.0</v>
      </c>
    </row>
    <row r="403">
      <c r="B403" s="1" t="s">
        <v>953</v>
      </c>
      <c r="C403" s="1" t="s">
        <v>1014</v>
      </c>
      <c r="D403" s="1" t="s">
        <v>1020</v>
      </c>
      <c r="E403" s="1" t="s">
        <v>1016</v>
      </c>
    </row>
    <row r="404">
      <c r="A404" s="1" t="s">
        <v>1017</v>
      </c>
      <c r="P404" s="1" t="s">
        <v>1018</v>
      </c>
      <c r="AC404" s="1" t="s">
        <v>1019</v>
      </c>
      <c r="AD404" s="1" t="s">
        <v>1020</v>
      </c>
    </row>
    <row r="405">
      <c r="B405" s="1" t="s">
        <v>1021</v>
      </c>
      <c r="G405" s="1" t="s">
        <v>1022</v>
      </c>
      <c r="H405" s="6" t="s">
        <v>73</v>
      </c>
      <c r="I405" s="1">
        <v>1000.0</v>
      </c>
      <c r="N405" s="1" t="s">
        <v>1023</v>
      </c>
      <c r="O405" s="6" t="s">
        <v>73</v>
      </c>
      <c r="P405" s="1">
        <v>0.0</v>
      </c>
    </row>
    <row r="406">
      <c r="B406" s="1" t="s">
        <v>1024</v>
      </c>
      <c r="G406" s="1" t="s">
        <v>1025</v>
      </c>
      <c r="H406" s="6" t="s">
        <v>73</v>
      </c>
      <c r="I406" s="1">
        <v>1100.69417</v>
      </c>
      <c r="N406" s="1" t="s">
        <v>1026</v>
      </c>
      <c r="O406" s="6" t="s">
        <v>73</v>
      </c>
      <c r="P406" s="1">
        <v>0.0</v>
      </c>
    </row>
    <row r="407">
      <c r="B407" s="1" t="s">
        <v>1027</v>
      </c>
      <c r="G407" s="1" t="s">
        <v>1028</v>
      </c>
      <c r="H407" s="6" t="s">
        <v>73</v>
      </c>
      <c r="I407" s="1">
        <v>1211.52766</v>
      </c>
      <c r="N407" s="1" t="s">
        <v>1029</v>
      </c>
      <c r="O407" s="6" t="s">
        <v>73</v>
      </c>
      <c r="P407" s="1">
        <v>0.0</v>
      </c>
    </row>
    <row r="408">
      <c r="B408" s="1" t="s">
        <v>1030</v>
      </c>
      <c r="G408" s="1" t="s">
        <v>1031</v>
      </c>
      <c r="H408" s="6" t="s">
        <v>73</v>
      </c>
      <c r="I408" s="1">
        <v>1333.52143</v>
      </c>
      <c r="N408" s="1" t="s">
        <v>1032</v>
      </c>
      <c r="O408" s="6" t="s">
        <v>73</v>
      </c>
      <c r="P408" s="1">
        <v>0.0</v>
      </c>
    </row>
    <row r="409">
      <c r="B409" s="1" t="s">
        <v>1033</v>
      </c>
      <c r="G409" s="1" t="s">
        <v>1034</v>
      </c>
      <c r="H409" s="6" t="s">
        <v>73</v>
      </c>
      <c r="I409" s="1">
        <v>1467.79927</v>
      </c>
      <c r="N409" s="1" t="s">
        <v>1035</v>
      </c>
      <c r="O409" s="6" t="s">
        <v>73</v>
      </c>
      <c r="P409" s="1">
        <v>0.0</v>
      </c>
    </row>
    <row r="410">
      <c r="B410" s="1" t="s">
        <v>1036</v>
      </c>
      <c r="G410" s="1" t="s">
        <v>1037</v>
      </c>
      <c r="H410" s="6" t="s">
        <v>73</v>
      </c>
      <c r="I410" s="1">
        <v>1615.5981</v>
      </c>
      <c r="N410" s="1" t="s">
        <v>1038</v>
      </c>
      <c r="O410" s="6" t="s">
        <v>73</v>
      </c>
      <c r="P410" s="1">
        <v>0.0</v>
      </c>
    </row>
    <row r="411">
      <c r="B411" s="1" t="s">
        <v>1039</v>
      </c>
      <c r="G411" s="1" t="s">
        <v>1040</v>
      </c>
      <c r="H411" s="6" t="s">
        <v>73</v>
      </c>
      <c r="I411" s="1">
        <v>1778.27941</v>
      </c>
      <c r="N411" s="1" t="s">
        <v>1041</v>
      </c>
      <c r="O411" s="6" t="s">
        <v>73</v>
      </c>
      <c r="P411" s="1">
        <v>0.0</v>
      </c>
    </row>
    <row r="412">
      <c r="B412" s="1" t="s">
        <v>1042</v>
      </c>
      <c r="G412" s="1" t="s">
        <v>1043</v>
      </c>
      <c r="H412" s="6" t="s">
        <v>73</v>
      </c>
      <c r="I412" s="1">
        <v>1957.34178</v>
      </c>
      <c r="N412" s="1" t="s">
        <v>1044</v>
      </c>
      <c r="O412" s="6" t="s">
        <v>73</v>
      </c>
      <c r="P412" s="1">
        <v>0.0</v>
      </c>
    </row>
    <row r="413">
      <c r="B413" s="1" t="s">
        <v>1045</v>
      </c>
      <c r="G413" s="1" t="s">
        <v>1046</v>
      </c>
      <c r="H413" s="6" t="s">
        <v>73</v>
      </c>
      <c r="I413" s="1">
        <v>2154.43469</v>
      </c>
      <c r="N413" s="1" t="s">
        <v>1047</v>
      </c>
      <c r="O413" s="6" t="s">
        <v>73</v>
      </c>
      <c r="P413" s="1">
        <v>0.0</v>
      </c>
    </row>
    <row r="414">
      <c r="B414" s="1" t="s">
        <v>1048</v>
      </c>
      <c r="G414" s="1" t="s">
        <v>1049</v>
      </c>
      <c r="H414" s="6" t="s">
        <v>73</v>
      </c>
      <c r="I414" s="1">
        <v>2371.37371</v>
      </c>
      <c r="N414" s="1" t="s">
        <v>1050</v>
      </c>
      <c r="O414" s="6" t="s">
        <v>73</v>
      </c>
      <c r="P414" s="1">
        <v>0.0</v>
      </c>
    </row>
    <row r="415">
      <c r="B415" s="1" t="s">
        <v>1051</v>
      </c>
      <c r="G415" s="1" t="s">
        <v>1052</v>
      </c>
      <c r="H415" s="6" t="s">
        <v>73</v>
      </c>
      <c r="I415" s="1">
        <v>2610.15722</v>
      </c>
      <c r="N415" s="1" t="s">
        <v>1053</v>
      </c>
      <c r="O415" s="6" t="s">
        <v>73</v>
      </c>
      <c r="P415" s="1">
        <v>0.0</v>
      </c>
    </row>
    <row r="416">
      <c r="B416" s="1" t="s">
        <v>1054</v>
      </c>
      <c r="G416" s="1" t="s">
        <v>1055</v>
      </c>
      <c r="H416" s="6" t="s">
        <v>73</v>
      </c>
      <c r="I416" s="1">
        <v>2872.98483</v>
      </c>
      <c r="N416" s="1" t="s">
        <v>1056</v>
      </c>
      <c r="O416" s="6" t="s">
        <v>73</v>
      </c>
      <c r="P416" s="1">
        <v>0.0</v>
      </c>
    </row>
    <row r="417">
      <c r="B417" s="1" t="s">
        <v>1057</v>
      </c>
      <c r="G417" s="1" t="s">
        <v>1058</v>
      </c>
      <c r="H417" s="6" t="s">
        <v>73</v>
      </c>
      <c r="I417" s="1">
        <v>3162.27766</v>
      </c>
      <c r="N417" s="1" t="s">
        <v>1059</v>
      </c>
      <c r="O417" s="6" t="s">
        <v>73</v>
      </c>
      <c r="P417" s="1">
        <v>0.0</v>
      </c>
    </row>
    <row r="418">
      <c r="B418" s="1" t="s">
        <v>1060</v>
      </c>
      <c r="G418" s="1" t="s">
        <v>1061</v>
      </c>
      <c r="H418" s="6" t="s">
        <v>73</v>
      </c>
      <c r="I418" s="1">
        <v>3480.70059</v>
      </c>
      <c r="N418" s="1" t="s">
        <v>1062</v>
      </c>
      <c r="O418" s="6" t="s">
        <v>73</v>
      </c>
      <c r="P418" s="1">
        <v>0.0</v>
      </c>
    </row>
    <row r="419">
      <c r="B419" s="1" t="s">
        <v>1063</v>
      </c>
      <c r="G419" s="1" t="s">
        <v>1064</v>
      </c>
      <c r="H419" s="6" t="s">
        <v>73</v>
      </c>
      <c r="I419" s="1">
        <v>3831.18685</v>
      </c>
      <c r="N419" s="1" t="s">
        <v>1065</v>
      </c>
      <c r="O419" s="6" t="s">
        <v>73</v>
      </c>
      <c r="P419" s="1">
        <v>0.0</v>
      </c>
    </row>
    <row r="420">
      <c r="B420" s="1" t="s">
        <v>1066</v>
      </c>
      <c r="G420" s="1" t="s">
        <v>1067</v>
      </c>
      <c r="H420" s="6" t="s">
        <v>73</v>
      </c>
      <c r="I420" s="1">
        <v>4216.96503</v>
      </c>
      <c r="N420" s="1" t="s">
        <v>1068</v>
      </c>
      <c r="O420" s="6" t="s">
        <v>73</v>
      </c>
      <c r="P420" s="1">
        <v>0.0</v>
      </c>
    </row>
    <row r="421">
      <c r="B421" s="1" t="s">
        <v>1069</v>
      </c>
      <c r="G421" s="1" t="s">
        <v>1070</v>
      </c>
      <c r="H421" s="6" t="s">
        <v>73</v>
      </c>
      <c r="I421" s="1">
        <v>4641.58883</v>
      </c>
      <c r="N421" s="1" t="s">
        <v>1071</v>
      </c>
      <c r="O421" s="6" t="s">
        <v>73</v>
      </c>
      <c r="P421" s="1">
        <v>0.0</v>
      </c>
    </row>
    <row r="422">
      <c r="B422" s="1" t="s">
        <v>1072</v>
      </c>
      <c r="G422" s="1" t="s">
        <v>1073</v>
      </c>
      <c r="H422" s="6" t="s">
        <v>73</v>
      </c>
      <c r="I422" s="1">
        <v>5108.96977</v>
      </c>
      <c r="N422" s="1" t="s">
        <v>1074</v>
      </c>
      <c r="O422" s="6" t="s">
        <v>73</v>
      </c>
      <c r="P422" s="1">
        <v>0.0</v>
      </c>
    </row>
    <row r="423">
      <c r="B423" s="1" t="s">
        <v>1075</v>
      </c>
      <c r="G423" s="1" t="s">
        <v>1076</v>
      </c>
      <c r="H423" s="6" t="s">
        <v>73</v>
      </c>
      <c r="I423" s="1">
        <v>5623.41325</v>
      </c>
      <c r="N423" s="1" t="s">
        <v>1077</v>
      </c>
      <c r="O423" s="6" t="s">
        <v>73</v>
      </c>
      <c r="P423" s="1">
        <v>0.0</v>
      </c>
    </row>
    <row r="424">
      <c r="B424" s="1" t="s">
        <v>1078</v>
      </c>
      <c r="G424" s="1" t="s">
        <v>1079</v>
      </c>
      <c r="H424" s="6" t="s">
        <v>73</v>
      </c>
      <c r="I424" s="1">
        <v>6189.65819</v>
      </c>
      <c r="N424" s="1" t="s">
        <v>1080</v>
      </c>
      <c r="O424" s="6" t="s">
        <v>73</v>
      </c>
      <c r="P424" s="1">
        <v>0.0</v>
      </c>
    </row>
    <row r="425">
      <c r="B425" s="1" t="s">
        <v>1081</v>
      </c>
      <c r="G425" s="1" t="s">
        <v>1082</v>
      </c>
      <c r="H425" s="6" t="s">
        <v>73</v>
      </c>
      <c r="I425" s="1">
        <v>6812.92069</v>
      </c>
      <c r="N425" s="1" t="s">
        <v>1083</v>
      </c>
      <c r="O425" s="6" t="s">
        <v>73</v>
      </c>
      <c r="P425" s="1">
        <v>0.0</v>
      </c>
    </row>
    <row r="426">
      <c r="B426" s="1" t="s">
        <v>1084</v>
      </c>
      <c r="G426" s="1" t="s">
        <v>1085</v>
      </c>
      <c r="H426" s="6" t="s">
        <v>73</v>
      </c>
      <c r="I426" s="1">
        <v>7498.94209</v>
      </c>
      <c r="N426" s="1" t="s">
        <v>1086</v>
      </c>
      <c r="O426" s="6" t="s">
        <v>73</v>
      </c>
      <c r="P426" s="1">
        <v>0.0</v>
      </c>
    </row>
    <row r="427">
      <c r="B427" s="1" t="s">
        <v>1087</v>
      </c>
      <c r="G427" s="1" t="s">
        <v>1088</v>
      </c>
      <c r="H427" s="6" t="s">
        <v>73</v>
      </c>
      <c r="I427" s="1">
        <v>8254.04185</v>
      </c>
      <c r="N427" s="1" t="s">
        <v>1089</v>
      </c>
      <c r="O427" s="6" t="s">
        <v>73</v>
      </c>
      <c r="P427" s="1">
        <v>0.0</v>
      </c>
    </row>
    <row r="428">
      <c r="B428" s="1" t="s">
        <v>1090</v>
      </c>
      <c r="G428" s="1" t="s">
        <v>1091</v>
      </c>
      <c r="H428" s="6" t="s">
        <v>73</v>
      </c>
      <c r="I428" s="1">
        <v>9085.17576</v>
      </c>
      <c r="N428" s="1" t="s">
        <v>1092</v>
      </c>
      <c r="O428" s="6" t="s">
        <v>73</v>
      </c>
      <c r="P428" s="1">
        <v>0.0</v>
      </c>
    </row>
    <row r="429">
      <c r="B429" s="1" t="s">
        <v>1093</v>
      </c>
      <c r="G429" s="1" t="s">
        <v>1094</v>
      </c>
      <c r="H429" s="6" t="s">
        <v>73</v>
      </c>
      <c r="I429" s="1">
        <v>10000.0</v>
      </c>
      <c r="N429" s="1" t="s">
        <v>1095</v>
      </c>
      <c r="O429" s="6" t="s">
        <v>73</v>
      </c>
      <c r="P429" s="1">
        <v>0.0</v>
      </c>
    </row>
    <row r="430">
      <c r="A430" s="6" t="s">
        <v>17</v>
      </c>
    </row>
    <row r="431">
      <c r="A431" s="1" t="s">
        <v>1096</v>
      </c>
      <c r="B431" s="1" t="s">
        <v>1097</v>
      </c>
    </row>
    <row r="432">
      <c r="A432" s="1" t="s">
        <v>30</v>
      </c>
    </row>
    <row r="433">
      <c r="A433" s="1">
        <v>0.0</v>
      </c>
      <c r="C433" s="1" t="s">
        <v>38</v>
      </c>
      <c r="E433" s="1">
        <v>24.6469</v>
      </c>
      <c r="G433" s="1" t="s">
        <v>38</v>
      </c>
      <c r="I433" s="1">
        <v>24.64691</v>
      </c>
      <c r="K433" s="1" t="s">
        <v>38</v>
      </c>
      <c r="M433" s="1">
        <v>-28.57777</v>
      </c>
    </row>
    <row r="434">
      <c r="A434" s="1">
        <v>1.0</v>
      </c>
      <c r="C434" s="1" t="s">
        <v>38</v>
      </c>
      <c r="E434" s="1">
        <v>24.6335</v>
      </c>
      <c r="G434" s="1" t="s">
        <v>38</v>
      </c>
      <c r="I434" s="1">
        <v>24.63355</v>
      </c>
      <c r="K434" s="1" t="s">
        <v>38</v>
      </c>
      <c r="M434" s="1">
        <v>-28.45974</v>
      </c>
    </row>
    <row r="435">
      <c r="A435" s="1">
        <v>2.0</v>
      </c>
      <c r="C435" s="1" t="s">
        <v>38</v>
      </c>
      <c r="E435" s="1">
        <v>24.6099</v>
      </c>
      <c r="G435" s="1" t="s">
        <v>38</v>
      </c>
      <c r="I435" s="1">
        <v>24.60989</v>
      </c>
      <c r="K435" s="1" t="s">
        <v>38</v>
      </c>
      <c r="M435" s="1">
        <v>-28.52171</v>
      </c>
    </row>
    <row r="436">
      <c r="A436" s="1">
        <v>3.0</v>
      </c>
      <c r="C436" s="1" t="s">
        <v>38</v>
      </c>
      <c r="E436" s="1">
        <v>24.6187</v>
      </c>
      <c r="G436" s="1" t="s">
        <v>38</v>
      </c>
      <c r="I436" s="1">
        <v>24.61868</v>
      </c>
      <c r="K436" s="1" t="s">
        <v>38</v>
      </c>
      <c r="M436" s="1">
        <v>-28.53351</v>
      </c>
    </row>
    <row r="437">
      <c r="A437" s="1">
        <v>4.0</v>
      </c>
      <c r="C437" s="1" t="s">
        <v>38</v>
      </c>
      <c r="E437" s="1">
        <v>24.6413</v>
      </c>
      <c r="G437" s="1" t="s">
        <v>38</v>
      </c>
      <c r="I437" s="1">
        <v>24.64135</v>
      </c>
      <c r="K437" s="1" t="s">
        <v>38</v>
      </c>
      <c r="M437" s="1">
        <v>-28.55712</v>
      </c>
    </row>
    <row r="438">
      <c r="A438" s="6" t="s">
        <v>17</v>
      </c>
    </row>
    <row r="439">
      <c r="A439" s="6" t="s">
        <v>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8.0"/>
    <col customWidth="1" min="4" max="4" width="19.13"/>
    <col customWidth="1" min="5" max="7" width="10.75"/>
    <col customWidth="1" min="8" max="8" width="14.88"/>
  </cols>
  <sheetData>
    <row r="7">
      <c r="S7" s="1" t="s">
        <v>1099</v>
      </c>
      <c r="T7" s="1" t="s">
        <v>1100</v>
      </c>
    </row>
    <row r="8">
      <c r="A8" s="8" t="s">
        <v>1101</v>
      </c>
    </row>
    <row r="10">
      <c r="B10" s="1"/>
      <c r="C10" s="1" t="s">
        <v>1102</v>
      </c>
      <c r="D10" s="1" t="s">
        <v>1103</v>
      </c>
      <c r="E10" s="1" t="s">
        <v>1104</v>
      </c>
      <c r="F10" s="1" t="s">
        <v>1105</v>
      </c>
      <c r="G10" s="1" t="s">
        <v>1106</v>
      </c>
      <c r="H10" s="1" t="s">
        <v>1107</v>
      </c>
      <c r="I10" s="1" t="s">
        <v>1108</v>
      </c>
      <c r="P10" s="9"/>
      <c r="R10" s="1" t="s">
        <v>1105</v>
      </c>
      <c r="S10" s="1" t="s">
        <v>1108</v>
      </c>
    </row>
    <row r="11">
      <c r="A11" s="1">
        <v>20.0</v>
      </c>
      <c r="B11" s="1">
        <v>5.926</v>
      </c>
      <c r="C11" s="7">
        <f t="shared" ref="C11:C23" si="1">B11/1000</f>
        <v>0.005926</v>
      </c>
      <c r="D11" s="10">
        <f t="shared" ref="D11:D23" si="2">1/C11</f>
        <v>168.7478907</v>
      </c>
      <c r="E11" s="10">
        <f t="shared" ref="E11:E23" si="3">D11/100</f>
        <v>1.687478907</v>
      </c>
      <c r="F11" s="1">
        <v>1.69</v>
      </c>
      <c r="G11" s="2">
        <f>4*3.14*1.33/658.6/10^(-9)*SIN('Aurum amplitudes'!A2/180*3.14/2)</f>
        <v>4402220.572</v>
      </c>
      <c r="H11" s="2">
        <f t="shared" ref="H11:H23" si="4">G11^2</f>
        <v>19379545962582</v>
      </c>
      <c r="I11" s="2">
        <f t="shared" ref="I11:I23" si="5">H11/100000000000000</f>
        <v>0.1937954596</v>
      </c>
      <c r="P11" s="11">
        <v>1.69</v>
      </c>
      <c r="Q11" s="2">
        <v>1.937954596258221E13</v>
      </c>
      <c r="R11" s="1">
        <v>1.69</v>
      </c>
      <c r="S11" s="2">
        <f t="shared" ref="S11:S22" si="6">I11</f>
        <v>0.1937954596</v>
      </c>
      <c r="AA11" s="2">
        <f t="shared" ref="AA11:AA22" si="7">R11*4/3</f>
        <v>2.253333333</v>
      </c>
      <c r="AB11" s="2">
        <f t="shared" ref="AB11:AB22" si="8">AA11/2</f>
        <v>1.126666667</v>
      </c>
    </row>
    <row r="12">
      <c r="A12" s="2">
        <f t="shared" ref="A12:A23" si="9">A11+10</f>
        <v>30</v>
      </c>
      <c r="B12" s="1">
        <v>2.391</v>
      </c>
      <c r="C12" s="7">
        <f t="shared" si="1"/>
        <v>0.002391</v>
      </c>
      <c r="D12" s="10">
        <f t="shared" si="2"/>
        <v>418.2350481</v>
      </c>
      <c r="E12" s="10">
        <f t="shared" si="3"/>
        <v>4.182350481</v>
      </c>
      <c r="F12" s="1">
        <v>4.18</v>
      </c>
      <c r="G12" s="2">
        <f>4*3.14*1.33/658.6/10^(-9)*SIN('Aurum amplitudes'!A3/180*3.14/2)</f>
        <v>6561461.907</v>
      </c>
      <c r="H12" s="2">
        <f t="shared" si="4"/>
        <v>43052782353022</v>
      </c>
      <c r="I12" s="2">
        <f t="shared" si="5"/>
        <v>0.4305278235</v>
      </c>
      <c r="P12" s="11">
        <v>4.18</v>
      </c>
      <c r="Q12" s="2">
        <v>4.305278235302204E13</v>
      </c>
      <c r="R12" s="1">
        <v>4.18</v>
      </c>
      <c r="S12" s="2">
        <f t="shared" si="6"/>
        <v>0.4305278235</v>
      </c>
      <c r="AA12" s="2">
        <f t="shared" si="7"/>
        <v>5.573333333</v>
      </c>
      <c r="AB12" s="2">
        <f t="shared" si="8"/>
        <v>2.786666667</v>
      </c>
    </row>
    <row r="13">
      <c r="A13" s="2">
        <f t="shared" si="9"/>
        <v>40</v>
      </c>
      <c r="B13" s="1">
        <v>0.965</v>
      </c>
      <c r="C13" s="7">
        <f t="shared" si="1"/>
        <v>0.000965</v>
      </c>
      <c r="D13" s="10">
        <f t="shared" si="2"/>
        <v>1036.26943</v>
      </c>
      <c r="E13" s="10">
        <f t="shared" si="3"/>
        <v>10.3626943</v>
      </c>
      <c r="F13" s="1">
        <v>10.4</v>
      </c>
      <c r="G13" s="2">
        <f>4*3.14*1.33/658.6/10^(-9)*SIN('Aurum amplitudes'!A4/180*3.14/2)</f>
        <v>8670817.141</v>
      </c>
      <c r="H13" s="2">
        <f t="shared" si="4"/>
        <v>75183069896136</v>
      </c>
      <c r="I13" s="2">
        <f t="shared" si="5"/>
        <v>0.751830699</v>
      </c>
      <c r="P13" s="11">
        <v>10.4</v>
      </c>
      <c r="Q13" s="2">
        <v>7.51830698961356E13</v>
      </c>
      <c r="R13" s="1">
        <v>10.4</v>
      </c>
      <c r="S13" s="2">
        <f t="shared" si="6"/>
        <v>0.751830699</v>
      </c>
      <c r="AA13" s="2">
        <f t="shared" si="7"/>
        <v>13.86666667</v>
      </c>
      <c r="AB13" s="2">
        <f t="shared" si="8"/>
        <v>6.933333333</v>
      </c>
    </row>
    <row r="14">
      <c r="A14" s="2">
        <f t="shared" si="9"/>
        <v>50</v>
      </c>
      <c r="B14" s="1">
        <v>0.713</v>
      </c>
      <c r="C14" s="7">
        <f t="shared" si="1"/>
        <v>0.000713</v>
      </c>
      <c r="D14" s="10">
        <f t="shared" si="2"/>
        <v>1402.524544</v>
      </c>
      <c r="E14" s="10">
        <f t="shared" si="3"/>
        <v>14.02524544</v>
      </c>
      <c r="F14" s="1">
        <v>14.0</v>
      </c>
      <c r="G14" s="2">
        <f>4*3.14*1.33/658.6/10^(-9)*SIN('Aurum amplitudes'!A5/180*3.14/2)</f>
        <v>10714249.07</v>
      </c>
      <c r="H14" s="2">
        <f t="shared" si="4"/>
        <v>114795133148923</v>
      </c>
      <c r="I14" s="2">
        <f t="shared" si="5"/>
        <v>1.147951331</v>
      </c>
      <c r="P14" s="11">
        <v>14.0</v>
      </c>
      <c r="Q14" s="2">
        <v>1.1479513314892347E14</v>
      </c>
      <c r="R14" s="1">
        <v>14.0</v>
      </c>
      <c r="S14" s="2">
        <f t="shared" si="6"/>
        <v>1.147951331</v>
      </c>
      <c r="AA14" s="2">
        <f t="shared" si="7"/>
        <v>18.66666667</v>
      </c>
      <c r="AB14" s="2">
        <f t="shared" si="8"/>
        <v>9.333333333</v>
      </c>
    </row>
    <row r="15">
      <c r="A15" s="2">
        <f t="shared" si="9"/>
        <v>60</v>
      </c>
      <c r="B15" s="1">
        <v>0.527</v>
      </c>
      <c r="C15" s="7">
        <f t="shared" si="1"/>
        <v>0.000527</v>
      </c>
      <c r="D15" s="10">
        <f t="shared" si="2"/>
        <v>1897.533207</v>
      </c>
      <c r="E15" s="10">
        <f t="shared" si="3"/>
        <v>18.97533207</v>
      </c>
      <c r="F15" s="1">
        <v>19.0</v>
      </c>
      <c r="G15" s="2">
        <f>4*3.14*1.33/658.6/10^(-9)*SIN('Aurum amplitudes'!A6/180*3.14/2)</f>
        <v>12676221.7</v>
      </c>
      <c r="H15" s="2">
        <f t="shared" si="4"/>
        <v>160686596549538</v>
      </c>
      <c r="I15" s="2">
        <f t="shared" si="5"/>
        <v>1.606865965</v>
      </c>
      <c r="P15" s="11">
        <v>19.0</v>
      </c>
      <c r="Q15" s="2">
        <v>1.6068659654953756E14</v>
      </c>
      <c r="R15" s="1">
        <v>19.0</v>
      </c>
      <c r="S15" s="2">
        <f t="shared" si="6"/>
        <v>1.606865965</v>
      </c>
      <c r="AA15" s="2">
        <f t="shared" si="7"/>
        <v>25.33333333</v>
      </c>
      <c r="AB15" s="2">
        <f t="shared" si="8"/>
        <v>12.66666667</v>
      </c>
    </row>
    <row r="16">
      <c r="A16" s="2">
        <f t="shared" si="9"/>
        <v>70</v>
      </c>
      <c r="B16" s="1">
        <v>0.335</v>
      </c>
      <c r="C16" s="7">
        <f t="shared" si="1"/>
        <v>0.000335</v>
      </c>
      <c r="D16" s="10">
        <f t="shared" si="2"/>
        <v>2985.074627</v>
      </c>
      <c r="E16" s="10">
        <f t="shared" si="3"/>
        <v>29.85074627</v>
      </c>
      <c r="F16" s="1">
        <v>29.9</v>
      </c>
      <c r="G16" s="2">
        <f>4*3.14*1.33/658.6/10^(-9)*SIN('Aurum amplitudes'!A7/180*3.14/2)</f>
        <v>14541818.35</v>
      </c>
      <c r="H16" s="2">
        <f t="shared" si="4"/>
        <v>211464481051716</v>
      </c>
      <c r="I16" s="2">
        <f t="shared" si="5"/>
        <v>2.114644811</v>
      </c>
      <c r="P16" s="11">
        <v>29.9</v>
      </c>
      <c r="Q16" s="2">
        <v>2.11464481051716E14</v>
      </c>
      <c r="R16" s="1">
        <v>29.9</v>
      </c>
      <c r="S16" s="2">
        <f t="shared" si="6"/>
        <v>2.114644811</v>
      </c>
      <c r="AA16" s="2">
        <f t="shared" si="7"/>
        <v>39.86666667</v>
      </c>
      <c r="AB16" s="2">
        <f t="shared" si="8"/>
        <v>19.93333333</v>
      </c>
    </row>
    <row r="17">
      <c r="A17" s="2">
        <f t="shared" si="9"/>
        <v>80</v>
      </c>
      <c r="B17" s="1">
        <v>0.247</v>
      </c>
      <c r="C17" s="7">
        <f t="shared" si="1"/>
        <v>0.000247</v>
      </c>
      <c r="D17" s="10">
        <f t="shared" si="2"/>
        <v>4048.582996</v>
      </c>
      <c r="E17" s="10">
        <f t="shared" si="3"/>
        <v>40.48582996</v>
      </c>
      <c r="F17" s="1">
        <v>40.5</v>
      </c>
      <c r="G17" s="2">
        <f>4*3.14*1.33/658.6/10^(-9)*SIN('Aurum amplitudes'!A8/180*3.14/2)</f>
        <v>16296855.1</v>
      </c>
      <c r="H17" s="2">
        <f t="shared" si="4"/>
        <v>265587486294048</v>
      </c>
      <c r="I17" s="2">
        <f t="shared" si="5"/>
        <v>2.655874863</v>
      </c>
      <c r="P17" s="11">
        <v>40.5</v>
      </c>
      <c r="Q17" s="2">
        <v>2.6558748629404772E14</v>
      </c>
      <c r="R17" s="1">
        <v>40.5</v>
      </c>
      <c r="S17" s="2">
        <f t="shared" si="6"/>
        <v>2.655874863</v>
      </c>
      <c r="AA17" s="2">
        <f t="shared" si="7"/>
        <v>54</v>
      </c>
      <c r="AB17" s="2">
        <f t="shared" si="8"/>
        <v>27</v>
      </c>
    </row>
    <row r="18">
      <c r="A18" s="2">
        <f t="shared" si="9"/>
        <v>90</v>
      </c>
      <c r="B18" s="1">
        <v>0.213</v>
      </c>
      <c r="C18" s="7">
        <f t="shared" si="1"/>
        <v>0.000213</v>
      </c>
      <c r="D18" s="10">
        <f t="shared" si="2"/>
        <v>4694.835681</v>
      </c>
      <c r="E18" s="10">
        <f t="shared" si="3"/>
        <v>46.94835681</v>
      </c>
      <c r="F18" s="1">
        <v>46.9</v>
      </c>
      <c r="G18" s="2">
        <f>4*3.14*1.33/658.6/10^(-9)*SIN('Aurum amplitudes'!A9/180*3.14/2)</f>
        <v>17927988.59</v>
      </c>
      <c r="H18" s="2">
        <f t="shared" si="4"/>
        <v>321412774880716</v>
      </c>
      <c r="I18" s="2">
        <f t="shared" si="5"/>
        <v>3.214127749</v>
      </c>
      <c r="P18" s="11">
        <v>46.9</v>
      </c>
      <c r="Q18" s="2">
        <v>3.214127748807159E14</v>
      </c>
      <c r="R18" s="1">
        <v>46.9</v>
      </c>
      <c r="S18" s="2">
        <f t="shared" si="6"/>
        <v>3.214127749</v>
      </c>
      <c r="AA18" s="2">
        <f t="shared" si="7"/>
        <v>62.53333333</v>
      </c>
      <c r="AB18" s="2">
        <f t="shared" si="8"/>
        <v>31.26666667</v>
      </c>
    </row>
    <row r="19">
      <c r="A19" s="2">
        <f t="shared" si="9"/>
        <v>100</v>
      </c>
      <c r="B19" s="1">
        <v>0.157</v>
      </c>
      <c r="C19" s="7">
        <f t="shared" si="1"/>
        <v>0.000157</v>
      </c>
      <c r="D19" s="10">
        <f t="shared" si="2"/>
        <v>6369.426752</v>
      </c>
      <c r="E19" s="10">
        <f t="shared" si="3"/>
        <v>63.69426752</v>
      </c>
      <c r="F19" s="1">
        <v>63.7</v>
      </c>
      <c r="G19" s="2">
        <f>4*3.14*1.33/658.6/10^(-9)*SIN('Aurum amplitudes'!A10/180*3.14/2)</f>
        <v>19422817.48</v>
      </c>
      <c r="H19" s="2">
        <f t="shared" si="4"/>
        <v>377245838694298</v>
      </c>
      <c r="I19" s="2">
        <f t="shared" si="5"/>
        <v>3.772458387</v>
      </c>
      <c r="P19" s="11">
        <v>63.7</v>
      </c>
      <c r="Q19" s="2">
        <v>3.772458386942975E14</v>
      </c>
      <c r="R19" s="1">
        <v>63.7</v>
      </c>
      <c r="S19" s="2">
        <f t="shared" si="6"/>
        <v>3.772458387</v>
      </c>
      <c r="AA19" s="2">
        <f t="shared" si="7"/>
        <v>84.93333333</v>
      </c>
      <c r="AB19" s="2">
        <f t="shared" si="8"/>
        <v>42.46666667</v>
      </c>
    </row>
    <row r="20">
      <c r="A20" s="2">
        <f t="shared" si="9"/>
        <v>110</v>
      </c>
      <c r="B20" s="1">
        <v>0.135</v>
      </c>
      <c r="C20" s="7">
        <f t="shared" si="1"/>
        <v>0.000135</v>
      </c>
      <c r="D20" s="10">
        <f t="shared" si="2"/>
        <v>7407.407407</v>
      </c>
      <c r="E20" s="10">
        <f t="shared" si="3"/>
        <v>74.07407407</v>
      </c>
      <c r="F20" s="1">
        <v>74.1</v>
      </c>
      <c r="G20" s="2">
        <f>4*3.14*1.33/658.6/10^(-9)*SIN('Aurum amplitudes'!A11/180*3.14/2)</f>
        <v>20769976.74</v>
      </c>
      <c r="H20" s="2">
        <f t="shared" si="4"/>
        <v>431391933609900</v>
      </c>
      <c r="I20" s="2">
        <f t="shared" si="5"/>
        <v>4.313919336</v>
      </c>
      <c r="P20" s="11">
        <v>74.1</v>
      </c>
      <c r="Q20" s="2">
        <v>4.313919336098995E14</v>
      </c>
      <c r="R20" s="1">
        <v>74.1</v>
      </c>
      <c r="S20" s="2">
        <f t="shared" si="6"/>
        <v>4.313919336</v>
      </c>
      <c r="AA20" s="2">
        <f t="shared" si="7"/>
        <v>98.8</v>
      </c>
      <c r="AB20" s="2">
        <f t="shared" si="8"/>
        <v>49.4</v>
      </c>
    </row>
    <row r="21">
      <c r="A21" s="2">
        <f t="shared" si="9"/>
        <v>120</v>
      </c>
      <c r="B21" s="1">
        <v>0.183</v>
      </c>
      <c r="C21" s="7">
        <f t="shared" si="1"/>
        <v>0.000183</v>
      </c>
      <c r="D21" s="10">
        <f t="shared" si="2"/>
        <v>5464.480874</v>
      </c>
      <c r="E21" s="10">
        <f t="shared" si="3"/>
        <v>54.64480874</v>
      </c>
      <c r="F21" s="1">
        <v>54.6</v>
      </c>
      <c r="G21" s="2">
        <f>4*3.14*1.33/658.6/10^(-9)*SIN('Aurum amplitudes'!A12/180*3.14/2)</f>
        <v>21959224.06</v>
      </c>
      <c r="H21" s="2">
        <f t="shared" si="4"/>
        <v>482207521373012</v>
      </c>
      <c r="I21" s="2">
        <f t="shared" si="5"/>
        <v>4.822075214</v>
      </c>
      <c r="P21" s="11">
        <v>86.2</v>
      </c>
      <c r="Q21" s="2">
        <v>5.281501571860147E14</v>
      </c>
      <c r="R21" s="1">
        <v>86.2</v>
      </c>
      <c r="S21" s="2">
        <f t="shared" si="6"/>
        <v>4.822075214</v>
      </c>
      <c r="AA21" s="2">
        <f t="shared" si="7"/>
        <v>114.9333333</v>
      </c>
      <c r="AB21" s="2">
        <f t="shared" si="8"/>
        <v>57.46666667</v>
      </c>
    </row>
    <row r="22">
      <c r="A22" s="2">
        <f t="shared" si="9"/>
        <v>130</v>
      </c>
      <c r="B22" s="1">
        <v>0.116</v>
      </c>
      <c r="C22" s="7">
        <f t="shared" si="1"/>
        <v>0.000116</v>
      </c>
      <c r="D22" s="10">
        <f t="shared" si="2"/>
        <v>8620.689655</v>
      </c>
      <c r="E22" s="10">
        <f t="shared" si="3"/>
        <v>86.20689655</v>
      </c>
      <c r="F22" s="1">
        <v>86.2</v>
      </c>
      <c r="G22" s="2">
        <f>4*3.14*1.33/658.6/10^(-9)*SIN('Aurum amplitudes'!A13/180*3.14/2)</f>
        <v>22981517.73</v>
      </c>
      <c r="H22" s="2">
        <f t="shared" si="4"/>
        <v>528150157186015</v>
      </c>
      <c r="I22" s="2">
        <f t="shared" si="5"/>
        <v>5.281501572</v>
      </c>
      <c r="P22" s="11">
        <v>100.0</v>
      </c>
      <c r="Q22" s="2">
        <v>5.678253087268735E14</v>
      </c>
      <c r="R22" s="1">
        <v>100.0</v>
      </c>
      <c r="S22" s="2">
        <f t="shared" si="6"/>
        <v>5.281501572</v>
      </c>
      <c r="AA22" s="2">
        <f t="shared" si="7"/>
        <v>133.3333333</v>
      </c>
      <c r="AB22" s="2">
        <f t="shared" si="8"/>
        <v>66.66666667</v>
      </c>
    </row>
    <row r="23">
      <c r="A23" s="2">
        <f t="shared" si="9"/>
        <v>140</v>
      </c>
      <c r="B23" s="1">
        <v>0.1</v>
      </c>
      <c r="C23" s="7">
        <f t="shared" si="1"/>
        <v>0.0001</v>
      </c>
      <c r="D23" s="10">
        <f t="shared" si="2"/>
        <v>10000</v>
      </c>
      <c r="E23" s="10">
        <f t="shared" si="3"/>
        <v>100</v>
      </c>
      <c r="F23" s="1">
        <v>100.0</v>
      </c>
      <c r="G23" s="2">
        <f>4*3.14*1.33/658.6/10^(-9)*SIN('Aurum amplitudes'!A14/180*3.14/2)</f>
        <v>23829085.35</v>
      </c>
      <c r="H23" s="2">
        <f t="shared" si="4"/>
        <v>567825308726874</v>
      </c>
      <c r="I23" s="2">
        <f t="shared" si="5"/>
        <v>5.678253087</v>
      </c>
    </row>
    <row r="25">
      <c r="A25" s="7">
        <v>1.89E-11</v>
      </c>
      <c r="B25" s="1" t="s">
        <v>1109</v>
      </c>
      <c r="C25" s="1">
        <f>18.9/10^(12)</f>
        <v>0</v>
      </c>
      <c r="D25" s="1">
        <v>2.58</v>
      </c>
    </row>
    <row r="26">
      <c r="A26" s="2">
        <f>1.38*10^(-23)*(273+24)/6/3.14/C25/1.004/10^(-3)</f>
        <v>0.00000001146460564</v>
      </c>
      <c r="B26" s="12" t="s">
        <v>954</v>
      </c>
      <c r="C26" s="12" t="s">
        <v>1110</v>
      </c>
      <c r="D26" s="2">
        <f>1.38*10^(-23)*(273+24)/6/3.14/D25*100000000000/1.004/10^(-3)</f>
        <v>0.000000008398490175</v>
      </c>
    </row>
    <row r="28">
      <c r="A28" s="8" t="s">
        <v>1111</v>
      </c>
      <c r="B28" s="13" t="s">
        <v>1112</v>
      </c>
      <c r="C28" s="1" t="s">
        <v>1113</v>
      </c>
    </row>
    <row r="30">
      <c r="C30" s="1" t="s">
        <v>1102</v>
      </c>
      <c r="D30" s="1" t="s">
        <v>1114</v>
      </c>
      <c r="E30" s="1"/>
      <c r="F30" s="1" t="s">
        <v>1105</v>
      </c>
      <c r="G30" s="1" t="s">
        <v>1106</v>
      </c>
      <c r="H30" s="1" t="s">
        <v>1107</v>
      </c>
      <c r="I30" s="1" t="s">
        <v>1108</v>
      </c>
      <c r="P30" s="9" t="s">
        <v>1105</v>
      </c>
      <c r="Q30" s="9" t="s">
        <v>1108</v>
      </c>
      <c r="S30" s="1" t="s">
        <v>1115</v>
      </c>
      <c r="U30" s="1" t="s">
        <v>1116</v>
      </c>
    </row>
    <row r="31">
      <c r="A31" s="1">
        <v>20.0</v>
      </c>
      <c r="B31" s="1">
        <v>122.1</v>
      </c>
      <c r="C31" s="2">
        <f t="shared" ref="C31:C43" si="10">B31/1000</f>
        <v>0.1221</v>
      </c>
      <c r="D31" s="2">
        <f t="shared" ref="D31:D43" si="11">1/C31</f>
        <v>8.19000819</v>
      </c>
      <c r="F31" s="2">
        <v>8.19000819000819</v>
      </c>
      <c r="G31" s="2">
        <f>4*3.14*1.33/658.6/10^(-9)*SIN('Aurum amplitudes'!A22/180*3.14/2)</f>
        <v>23842894.96</v>
      </c>
      <c r="H31" s="2">
        <f t="shared" ref="H31:H43" si="12">G31^2/100000000000000</f>
        <v>5.6848364</v>
      </c>
      <c r="I31" s="2">
        <v>0.19731347268361005</v>
      </c>
      <c r="P31" s="4">
        <v>8.19000819000819</v>
      </c>
      <c r="Q31" s="4">
        <v>0.19731347268361005</v>
      </c>
    </row>
    <row r="32">
      <c r="A32" s="2">
        <f t="shared" ref="A32:A43" si="13">A31+10</f>
        <v>30</v>
      </c>
      <c r="B32" s="1">
        <v>19.88</v>
      </c>
      <c r="C32" s="2">
        <f t="shared" si="10"/>
        <v>0.01988</v>
      </c>
      <c r="D32" s="2">
        <f t="shared" si="11"/>
        <v>50.30181087</v>
      </c>
      <c r="F32" s="2">
        <v>50.30181086519115</v>
      </c>
      <c r="G32" s="2">
        <f>4*3.14*1.33/658.6/10^(-9)*SIN('Aurum amplitudes'!A23/180*3.14/2)</f>
        <v>22998581.82</v>
      </c>
      <c r="H32" s="2">
        <f t="shared" si="12"/>
        <v>5.289347655</v>
      </c>
      <c r="I32" s="2">
        <v>0.43566266548413357</v>
      </c>
      <c r="P32" s="4">
        <v>50.30181086519115</v>
      </c>
      <c r="Q32" s="4">
        <v>0.43566266548413357</v>
      </c>
    </row>
    <row r="33">
      <c r="A33" s="2">
        <f t="shared" si="13"/>
        <v>40</v>
      </c>
      <c r="B33" s="1">
        <v>8.02</v>
      </c>
      <c r="C33" s="2">
        <f t="shared" si="10"/>
        <v>0.00802</v>
      </c>
      <c r="D33" s="2">
        <f t="shared" si="11"/>
        <v>124.6882793</v>
      </c>
      <c r="F33" s="2">
        <v>124.68827930174565</v>
      </c>
      <c r="G33" s="2">
        <f>4*3.14*1.33/658.6/10^(-9)*SIN('Aurum amplitudes'!A24/180*3.14/2)</f>
        <v>21979412.89</v>
      </c>
      <c r="H33" s="2">
        <f t="shared" si="12"/>
        <v>4.83094591</v>
      </c>
      <c r="I33" s="2">
        <v>0.7584265079861755</v>
      </c>
      <c r="P33" s="4">
        <v>124.68827930174565</v>
      </c>
      <c r="Q33" s="4">
        <v>0.7584265079861755</v>
      </c>
    </row>
    <row r="34">
      <c r="A34" s="2">
        <f t="shared" si="13"/>
        <v>50</v>
      </c>
      <c r="B34" s="1">
        <v>5.926</v>
      </c>
      <c r="C34" s="2">
        <f t="shared" si="10"/>
        <v>0.005926</v>
      </c>
      <c r="D34" s="2">
        <f t="shared" si="11"/>
        <v>168.7478907</v>
      </c>
      <c r="F34" s="2">
        <v>168.74789065136687</v>
      </c>
      <c r="G34" s="2">
        <f>4*3.14*1.33/658.6/10^(-9)*SIN('Aurum amplitudes'!A25/180*3.14/2)</f>
        <v>20793136.81</v>
      </c>
      <c r="H34" s="2">
        <f t="shared" si="12"/>
        <v>4.323545385</v>
      </c>
      <c r="I34" s="2">
        <v>1.1558078998974277</v>
      </c>
      <c r="P34" s="4">
        <v>168.74789065136687</v>
      </c>
      <c r="Q34" s="4">
        <v>1.1558078998974277</v>
      </c>
    </row>
    <row r="35">
      <c r="A35" s="2">
        <f t="shared" si="13"/>
        <v>60</v>
      </c>
      <c r="B35" s="1">
        <v>6.894</v>
      </c>
      <c r="C35" s="2">
        <f t="shared" si="10"/>
        <v>0.006894</v>
      </c>
      <c r="D35" s="2">
        <f t="shared" si="11"/>
        <v>145.0536699</v>
      </c>
      <c r="F35" s="2">
        <v>145.0536698578474</v>
      </c>
      <c r="G35" s="2">
        <f>4*3.14*1.33/658.6/10^(-9)*SIN('Aurum amplitudes'!A26/180*3.14/2)</f>
        <v>19448772.72</v>
      </c>
      <c r="H35" s="2">
        <f t="shared" si="12"/>
        <v>3.782547602</v>
      </c>
      <c r="I35" s="2">
        <v>1.6157448167957398</v>
      </c>
      <c r="P35" s="4">
        <v>145.0536698578474</v>
      </c>
      <c r="Q35" s="4">
        <v>1.6157448167957398</v>
      </c>
    </row>
    <row r="36">
      <c r="A36" s="2">
        <f t="shared" si="13"/>
        <v>70</v>
      </c>
      <c r="B36" s="1">
        <v>3.236</v>
      </c>
      <c r="C36" s="2">
        <f t="shared" si="10"/>
        <v>0.003236</v>
      </c>
      <c r="D36" s="2">
        <f t="shared" si="11"/>
        <v>309.0234858</v>
      </c>
      <c r="F36" s="2">
        <v>309.0234857849196</v>
      </c>
      <c r="G36" s="2">
        <f>4*3.14*1.33/658.6/10^(-9)*SIN('Aurum amplitudes'!A27/180*3.14/2)</f>
        <v>17956541.66</v>
      </c>
      <c r="H36" s="2">
        <f t="shared" si="12"/>
        <v>3.224373885</v>
      </c>
      <c r="I36" s="2">
        <v>2.124276438076001</v>
      </c>
      <c r="P36" s="4">
        <v>309.0234857849196</v>
      </c>
      <c r="Q36" s="4">
        <v>2.124276438076001</v>
      </c>
    </row>
    <row r="37">
      <c r="A37" s="2">
        <f t="shared" si="13"/>
        <v>80</v>
      </c>
      <c r="B37" s="1">
        <v>2.782</v>
      </c>
      <c r="C37" s="2">
        <f t="shared" si="10"/>
        <v>0.002782</v>
      </c>
      <c r="D37" s="2">
        <f t="shared" si="11"/>
        <v>359.4536305</v>
      </c>
      <c r="F37" s="2">
        <v>359.45363048166786</v>
      </c>
      <c r="G37" s="2">
        <f>4*3.14*1.33/658.6/10^(-9)*SIN('Aurum amplitudes'!A28/180*3.14/2)</f>
        <v>16327788.92</v>
      </c>
      <c r="H37" s="2">
        <f t="shared" si="12"/>
        <v>2.665966911</v>
      </c>
      <c r="I37" s="2">
        <v>2.665966910524704</v>
      </c>
      <c r="P37" s="4">
        <v>359.45363048166786</v>
      </c>
      <c r="Q37" s="4">
        <v>2.665966910524704</v>
      </c>
    </row>
    <row r="38">
      <c r="A38" s="2">
        <f t="shared" si="13"/>
        <v>90</v>
      </c>
      <c r="B38" s="1">
        <v>2.782</v>
      </c>
      <c r="C38" s="2">
        <f t="shared" si="10"/>
        <v>0.002782</v>
      </c>
      <c r="D38" s="2">
        <f t="shared" si="11"/>
        <v>359.4536305</v>
      </c>
      <c r="F38" s="2">
        <v>359.45363048166786</v>
      </c>
      <c r="G38" s="2">
        <f>4*3.14*1.33/658.6/10^(-9)*SIN('Aurum amplitudes'!A29/180*3.14/2)</f>
        <v>14574897.73</v>
      </c>
      <c r="H38" s="2">
        <f t="shared" si="12"/>
        <v>2.124276438</v>
      </c>
      <c r="I38" s="2">
        <v>3.2243738846989114</v>
      </c>
      <c r="P38" s="4">
        <v>359.45363048166786</v>
      </c>
      <c r="Q38" s="4">
        <v>3.2243738846989114</v>
      </c>
      <c r="AA38" s="2" t="str">
        <f>ср</f>
        <v>#NAME?</v>
      </c>
    </row>
    <row r="39">
      <c r="A39" s="2">
        <f t="shared" si="13"/>
        <v>100</v>
      </c>
      <c r="B39" s="1">
        <v>1.767</v>
      </c>
      <c r="C39" s="2">
        <f t="shared" si="10"/>
        <v>0.001767</v>
      </c>
      <c r="D39" s="2">
        <f t="shared" si="11"/>
        <v>565.9309564</v>
      </c>
      <c r="F39" s="2">
        <v>565.9309564233164</v>
      </c>
      <c r="G39" s="2">
        <f>4*3.14*1.33/658.6/10^(-9)*SIN('Aurum amplitudes'!A30/180*3.14/2)</f>
        <v>12711195.13</v>
      </c>
      <c r="H39" s="2">
        <f t="shared" si="12"/>
        <v>1.615744817</v>
      </c>
      <c r="I39" s="2">
        <v>3.782547602262935</v>
      </c>
      <c r="P39" s="4">
        <v>565.9309564233164</v>
      </c>
      <c r="Q39" s="4">
        <v>3.782547602262935</v>
      </c>
    </row>
    <row r="40">
      <c r="A40" s="2">
        <f t="shared" si="13"/>
        <v>110</v>
      </c>
      <c r="B40" s="1">
        <v>1.519</v>
      </c>
      <c r="C40" s="2">
        <f t="shared" si="10"/>
        <v>0.001519</v>
      </c>
      <c r="D40" s="2">
        <f t="shared" si="11"/>
        <v>658.3278473</v>
      </c>
      <c r="F40" s="2">
        <v>658.3278472679394</v>
      </c>
      <c r="G40" s="2">
        <f>4*3.14*1.33/658.6/10^(-9)*SIN('Aurum amplitudes'!A31/180*3.14/2)</f>
        <v>10750850.66</v>
      </c>
      <c r="H40" s="2">
        <f t="shared" si="12"/>
        <v>1.1558079</v>
      </c>
      <c r="I40" s="2">
        <v>4.3235453850992105</v>
      </c>
      <c r="P40" s="4">
        <v>658.3278472679394</v>
      </c>
      <c r="Q40" s="4">
        <v>4.3235453850992105</v>
      </c>
    </row>
    <row r="41">
      <c r="A41" s="2">
        <f t="shared" si="13"/>
        <v>120</v>
      </c>
      <c r="B41" s="1">
        <v>2.391</v>
      </c>
      <c r="C41" s="2">
        <f t="shared" si="10"/>
        <v>0.002391</v>
      </c>
      <c r="D41" s="2">
        <f t="shared" si="11"/>
        <v>418.2350481</v>
      </c>
      <c r="F41" s="2">
        <v>418.23504809703053</v>
      </c>
      <c r="G41" s="2">
        <f>4*3.14*1.33/658.6/10^(-9)*SIN('Aurum amplitudes'!A32/180*3.14/2)</f>
        <v>8708768.616</v>
      </c>
      <c r="H41" s="2">
        <f t="shared" si="12"/>
        <v>0.758426508</v>
      </c>
      <c r="I41" s="2">
        <v>4.830945909507801</v>
      </c>
      <c r="P41" s="4">
        <v>1036.2694300518135</v>
      </c>
      <c r="Q41" s="4">
        <v>5.684836400201863</v>
      </c>
    </row>
    <row r="42">
      <c r="A42" s="2">
        <f t="shared" si="13"/>
        <v>130</v>
      </c>
      <c r="B42" s="1">
        <v>1.519</v>
      </c>
      <c r="C42" s="2">
        <f t="shared" si="10"/>
        <v>0.001519</v>
      </c>
      <c r="D42" s="2">
        <f t="shared" si="11"/>
        <v>658.3278473</v>
      </c>
      <c r="F42" s="2">
        <v>658.3278472679394</v>
      </c>
      <c r="G42" s="2">
        <f>4*3.14*1.33/658.6/10^(-9)*SIN('Aurum amplitudes'!A33/180*3.14/2)</f>
        <v>6600474.721</v>
      </c>
      <c r="H42" s="2">
        <f t="shared" si="12"/>
        <v>0.4356626655</v>
      </c>
      <c r="I42" s="2">
        <v>5.289347655332475</v>
      </c>
    </row>
    <row r="43">
      <c r="A43" s="2">
        <f t="shared" si="13"/>
        <v>140</v>
      </c>
      <c r="B43" s="1">
        <v>0.965</v>
      </c>
      <c r="C43" s="2">
        <f t="shared" si="10"/>
        <v>0.000965</v>
      </c>
      <c r="D43" s="2">
        <f t="shared" si="11"/>
        <v>1036.26943</v>
      </c>
      <c r="F43" s="2">
        <v>1036.2694300518135</v>
      </c>
      <c r="G43" s="2">
        <f>4*3.14*1.33/658.6/10^(-9)*SIN('Aurum amplitudes'!A34/180*3.14/2)</f>
        <v>4441998.117</v>
      </c>
      <c r="H43" s="2">
        <f t="shared" si="12"/>
        <v>0.1973134727</v>
      </c>
      <c r="I43" s="2">
        <v>5.684836400201863</v>
      </c>
    </row>
    <row r="47">
      <c r="A47" s="7">
        <v>1.71E-12</v>
      </c>
      <c r="B47" s="1" t="s">
        <v>1109</v>
      </c>
    </row>
    <row r="48">
      <c r="A48" s="10">
        <f>1.38*10^(-23)*(273+24)/6/3.14/A47/1.004/10^(-3)*(-1)</f>
        <v>-0.0000001267140623</v>
      </c>
      <c r="B48" s="12" t="s">
        <v>954</v>
      </c>
      <c r="C48" s="12" t="s">
        <v>1117</v>
      </c>
    </row>
  </sheetData>
  <conditionalFormatting sqref="E11:E23">
    <cfRule type="notContainsBlanks" dxfId="0" priority="1">
      <formula>LEN(TRIM(E11))&gt;0</formula>
    </cfRule>
  </conditionalFormatting>
  <conditionalFormatting sqref="E11:E23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Y2" s="1" t="s">
        <v>1118</v>
      </c>
      <c r="Z2" s="1">
        <f>0.213*10^-3</f>
        <v>0.000213</v>
      </c>
      <c r="AA2" s="14" t="s">
        <v>1119</v>
      </c>
      <c r="AB2" s="15">
        <f>-AA6/2*Z2</f>
        <v>0.000000032589</v>
      </c>
    </row>
    <row r="5">
      <c r="C5" s="1" t="s">
        <v>1120</v>
      </c>
      <c r="Z5" s="1" t="s">
        <v>1121</v>
      </c>
      <c r="AA5" s="7">
        <v>3.5E-8</v>
      </c>
    </row>
    <row r="6">
      <c r="A6" s="1" t="s">
        <v>72</v>
      </c>
      <c r="B6" s="1">
        <v>1.0</v>
      </c>
      <c r="C6" s="1">
        <f t="shared" ref="C6:C293" si="1">2^(B6/8)</f>
        <v>1.090507733</v>
      </c>
      <c r="Z6" s="1" t="s">
        <v>1122</v>
      </c>
      <c r="AA6" s="7">
        <v>-3.06E-4</v>
      </c>
      <c r="AB6" s="16" t="s">
        <v>1123</v>
      </c>
    </row>
    <row r="7">
      <c r="A7" s="1" t="s">
        <v>76</v>
      </c>
      <c r="B7" s="1">
        <v>2.0</v>
      </c>
      <c r="C7" s="1">
        <f t="shared" si="1"/>
        <v>1.189207115</v>
      </c>
      <c r="G7" s="12" t="s">
        <v>1124</v>
      </c>
      <c r="O7" s="1">
        <v>0.0</v>
      </c>
      <c r="U7" s="1"/>
      <c r="V7" s="1"/>
      <c r="W7" s="1">
        <v>53711.7497760034</v>
      </c>
      <c r="AA7" s="1">
        <v>0.213</v>
      </c>
      <c r="AB7" s="17">
        <f>-2*AA5/AA6</f>
        <v>0.0002287581699</v>
      </c>
    </row>
    <row r="8">
      <c r="A8" s="1" t="s">
        <v>79</v>
      </c>
      <c r="B8" s="1">
        <v>3.0</v>
      </c>
      <c r="C8" s="1">
        <f t="shared" si="1"/>
        <v>1.296839555</v>
      </c>
      <c r="O8" s="1">
        <v>0.0</v>
      </c>
      <c r="U8" s="1"/>
      <c r="V8" s="1"/>
      <c r="W8" s="1">
        <v>53711.7497760034</v>
      </c>
      <c r="AA8" s="1" t="s">
        <v>1106</v>
      </c>
      <c r="AB8" s="1" t="s">
        <v>1109</v>
      </c>
    </row>
    <row r="9">
      <c r="A9" s="1" t="s">
        <v>82</v>
      </c>
      <c r="B9" s="1">
        <v>4.0</v>
      </c>
      <c r="C9" s="1">
        <f t="shared" si="1"/>
        <v>1.414213562</v>
      </c>
      <c r="L9" s="1" t="s">
        <v>1121</v>
      </c>
      <c r="M9" s="7">
        <v>1.0E-8</v>
      </c>
      <c r="O9" s="1">
        <v>0.0</v>
      </c>
      <c r="U9" s="1"/>
      <c r="V9" s="1"/>
      <c r="W9" s="1">
        <v>53711.7497760034</v>
      </c>
      <c r="AA9" s="2">
        <v>1.792798858993155E7</v>
      </c>
      <c r="AB9" s="10">
        <f>1/AB7/AA9^2</f>
        <v>0</v>
      </c>
    </row>
    <row r="10">
      <c r="A10" s="1" t="s">
        <v>85</v>
      </c>
      <c r="B10" s="1">
        <v>5.0</v>
      </c>
      <c r="C10" s="1">
        <f t="shared" si="1"/>
        <v>1.542210825</v>
      </c>
      <c r="M10" s="7">
        <v>-3.06E-4</v>
      </c>
      <c r="N10" s="16" t="s">
        <v>1123</v>
      </c>
      <c r="O10" s="1">
        <v>0.0</v>
      </c>
      <c r="P10" s="1" t="s">
        <v>1123</v>
      </c>
      <c r="R10" s="1" t="s">
        <v>1121</v>
      </c>
      <c r="U10" s="1"/>
      <c r="V10" s="1"/>
      <c r="W10" s="1">
        <v>53711.7497760034</v>
      </c>
    </row>
    <row r="11">
      <c r="A11" s="1" t="s">
        <v>88</v>
      </c>
      <c r="B11" s="1">
        <v>6.0</v>
      </c>
      <c r="C11" s="1">
        <f t="shared" si="1"/>
        <v>1.681792831</v>
      </c>
      <c r="M11" s="1">
        <v>0.213</v>
      </c>
      <c r="N11" s="17">
        <f>-2/M10*M9</f>
        <v>0.00006535947712</v>
      </c>
      <c r="O11" s="1">
        <v>0.0</v>
      </c>
      <c r="P11" s="10">
        <f>-2/M10</f>
        <v>6535.947712</v>
      </c>
      <c r="R11" s="7">
        <v>3.5E-8</v>
      </c>
      <c r="U11" s="1"/>
      <c r="V11" s="1"/>
      <c r="W11" s="1">
        <v>53711.7497760034</v>
      </c>
      <c r="AA11" s="8" t="s">
        <v>954</v>
      </c>
    </row>
    <row r="12">
      <c r="A12" s="1" t="s">
        <v>91</v>
      </c>
      <c r="B12" s="1">
        <v>7.0</v>
      </c>
      <c r="C12" s="1">
        <f t="shared" si="1"/>
        <v>1.834008086</v>
      </c>
      <c r="M12" s="1" t="s">
        <v>1106</v>
      </c>
      <c r="N12" s="1" t="s">
        <v>1109</v>
      </c>
      <c r="O12" s="1">
        <v>-0.99950912691501</v>
      </c>
      <c r="U12" s="1"/>
      <c r="V12" s="1"/>
      <c r="W12" s="1">
        <v>53711.7497760034</v>
      </c>
      <c r="AA12" s="18">
        <f>1.38*10^(-23)*(273+24)/6/3.14/AB9/1.004/10^(-3)</f>
        <v>0.00000001593164689</v>
      </c>
    </row>
    <row r="13">
      <c r="A13" s="1" t="s">
        <v>94</v>
      </c>
      <c r="B13" s="1">
        <v>8.0</v>
      </c>
      <c r="C13" s="1">
        <f t="shared" si="1"/>
        <v>2</v>
      </c>
      <c r="M13" s="2">
        <v>1.792798858993155E7</v>
      </c>
      <c r="N13" s="10">
        <f>1/N11/M13^2</f>
        <v>0</v>
      </c>
      <c r="O13" s="1">
        <v>-0.996154827500916</v>
      </c>
      <c r="P13" s="10">
        <f>1/P11/M13/M13</f>
        <v>0</v>
      </c>
      <c r="S13" s="1" t="s">
        <v>1125</v>
      </c>
      <c r="T13" s="1" t="s">
        <v>1123</v>
      </c>
      <c r="U13" s="1" t="s">
        <v>1109</v>
      </c>
      <c r="V13" s="8" t="s">
        <v>954</v>
      </c>
      <c r="W13" s="1">
        <v>53711.7497760034</v>
      </c>
    </row>
    <row r="14">
      <c r="A14" s="1" t="s">
        <v>97</v>
      </c>
      <c r="B14" s="1">
        <v>9.0</v>
      </c>
      <c r="C14" s="1">
        <f t="shared" si="1"/>
        <v>2.181015465</v>
      </c>
      <c r="O14" s="1">
        <v>-0.992227842821</v>
      </c>
      <c r="R14" s="12" t="s">
        <v>1126</v>
      </c>
      <c r="S14" s="7">
        <v>-6.33E-4</v>
      </c>
      <c r="T14" s="10">
        <f t="shared" ref="T14:T18" si="2">-2*$AA$5/S14</f>
        <v>0.0001105845182</v>
      </c>
      <c r="U14" s="7">
        <f t="shared" ref="U14:U18" si="3">1/T14/$AA$9^2</f>
        <v>0</v>
      </c>
      <c r="V14" s="19">
        <f t="shared" ref="V14:V18" si="4">1.38*10^(-23)*(273+24)/6/3.14/U14/1.004/10^(-3)</f>
        <v>0.000000007701554423</v>
      </c>
      <c r="W14" s="1">
        <v>53711.7497760034</v>
      </c>
    </row>
    <row r="15">
      <c r="A15" s="1" t="s">
        <v>100</v>
      </c>
      <c r="B15" s="1">
        <v>10.0</v>
      </c>
      <c r="C15" s="1">
        <f t="shared" si="1"/>
        <v>2.37841423</v>
      </c>
      <c r="M15" s="8" t="s">
        <v>954</v>
      </c>
      <c r="O15" s="1">
        <v>-0.97210204633643</v>
      </c>
      <c r="R15" s="20" t="s">
        <v>1127</v>
      </c>
      <c r="S15" s="7">
        <v>-3.59E-4</v>
      </c>
      <c r="T15" s="10">
        <f t="shared" si="2"/>
        <v>0.0001949860724</v>
      </c>
      <c r="U15" s="7">
        <f t="shared" si="3"/>
        <v>0</v>
      </c>
      <c r="V15" s="19">
        <f t="shared" si="4"/>
        <v>0.00000001357962103</v>
      </c>
      <c r="W15" s="1">
        <v>53711.7497760034</v>
      </c>
    </row>
    <row r="16">
      <c r="A16" s="1" t="s">
        <v>103</v>
      </c>
      <c r="B16" s="1">
        <v>11.0</v>
      </c>
      <c r="C16" s="1">
        <f t="shared" si="1"/>
        <v>2.593679109</v>
      </c>
      <c r="M16" s="18">
        <f>1.38*10^(-23)*(273+24)/6/3.14/N13/1.004/10^(-3)</f>
        <v>0.000000004551899113</v>
      </c>
      <c r="O16" s="1">
        <v>-0.933404884803091</v>
      </c>
      <c r="P16" s="10">
        <f>1.38*10^(-23)*(273+24)/6/3.14/N13/1.004/10^(-3)</f>
        <v>0.000000004551899113</v>
      </c>
      <c r="R16" s="20" t="s">
        <v>1128</v>
      </c>
      <c r="S16" s="7">
        <v>-3.24E-4</v>
      </c>
      <c r="T16" s="10">
        <f t="shared" si="2"/>
        <v>0.0002160493827</v>
      </c>
      <c r="U16" s="7">
        <f t="shared" si="3"/>
        <v>0</v>
      </c>
      <c r="V16" s="19">
        <f t="shared" si="4"/>
        <v>0.0000000150465554</v>
      </c>
      <c r="W16" s="1">
        <v>53711.7497760034</v>
      </c>
    </row>
    <row r="17">
      <c r="A17" s="1" t="s">
        <v>106</v>
      </c>
      <c r="B17" s="1">
        <v>12.0</v>
      </c>
      <c r="C17" s="1">
        <f t="shared" si="1"/>
        <v>2.828427125</v>
      </c>
      <c r="O17" s="1">
        <v>-0.865828023436202</v>
      </c>
      <c r="R17" s="20" t="s">
        <v>1129</v>
      </c>
      <c r="S17" s="7">
        <v>-2.99E-4</v>
      </c>
      <c r="T17" s="10">
        <f t="shared" si="2"/>
        <v>0.0002341137124</v>
      </c>
      <c r="U17" s="7">
        <f t="shared" si="3"/>
        <v>0</v>
      </c>
      <c r="V17" s="19">
        <f t="shared" si="4"/>
        <v>0.00000001630462859</v>
      </c>
      <c r="W17" s="1">
        <v>53711.7497760034</v>
      </c>
    </row>
    <row r="18">
      <c r="A18" s="1" t="s">
        <v>109</v>
      </c>
      <c r="B18" s="1">
        <v>13.0</v>
      </c>
      <c r="C18" s="1">
        <f t="shared" si="1"/>
        <v>3.084421651</v>
      </c>
      <c r="O18" s="1">
        <v>-0.739837264955563</v>
      </c>
      <c r="R18" s="20" t="s">
        <v>1130</v>
      </c>
      <c r="S18" s="7">
        <v>-2.5E-4</v>
      </c>
      <c r="T18" s="10">
        <f t="shared" si="2"/>
        <v>0.00028</v>
      </c>
      <c r="U18" s="7">
        <f t="shared" si="3"/>
        <v>0</v>
      </c>
      <c r="V18" s="19">
        <f t="shared" si="4"/>
        <v>0.0000000195003358</v>
      </c>
      <c r="W18" s="1">
        <v>53711.7497760034</v>
      </c>
    </row>
    <row r="19">
      <c r="A19" s="1" t="s">
        <v>112</v>
      </c>
      <c r="B19" s="1">
        <v>14.0</v>
      </c>
      <c r="C19" s="1">
        <f t="shared" si="1"/>
        <v>3.363585661</v>
      </c>
      <c r="O19" s="1">
        <v>-0.610246770518335</v>
      </c>
      <c r="U19" s="1"/>
      <c r="V19" s="1"/>
      <c r="W19" s="1">
        <v>53711.7497760034</v>
      </c>
    </row>
    <row r="20">
      <c r="A20" s="1" t="s">
        <v>115</v>
      </c>
      <c r="B20" s="1">
        <v>15.0</v>
      </c>
      <c r="C20" s="1">
        <f t="shared" si="1"/>
        <v>3.668016173</v>
      </c>
      <c r="O20" s="1">
        <v>-0.439586561303651</v>
      </c>
      <c r="U20" s="1"/>
      <c r="V20" s="1"/>
      <c r="W20" s="1">
        <v>53711.7497760034</v>
      </c>
    </row>
    <row r="21">
      <c r="A21" s="1" t="s">
        <v>118</v>
      </c>
      <c r="B21" s="1">
        <v>16.0</v>
      </c>
      <c r="C21" s="1">
        <f t="shared" si="1"/>
        <v>4</v>
      </c>
      <c r="O21" s="1">
        <v>-0.305578209101516</v>
      </c>
      <c r="U21" s="1"/>
      <c r="V21" s="1"/>
      <c r="W21" s="1">
        <v>53711.7497760034</v>
      </c>
    </row>
    <row r="22">
      <c r="A22" s="1" t="s">
        <v>121</v>
      </c>
      <c r="B22" s="1">
        <v>17.0</v>
      </c>
      <c r="C22" s="1">
        <f t="shared" si="1"/>
        <v>4.362030931</v>
      </c>
      <c r="O22" s="1">
        <v>-0.23137456108727</v>
      </c>
      <c r="U22" s="1"/>
      <c r="V22" s="1"/>
      <c r="W22" s="1">
        <v>53711.7497760034</v>
      </c>
    </row>
    <row r="23">
      <c r="A23" s="1" t="s">
        <v>124</v>
      </c>
      <c r="B23" s="1">
        <v>18.0</v>
      </c>
      <c r="C23" s="1">
        <f t="shared" si="1"/>
        <v>4.75682846</v>
      </c>
      <c r="O23" s="1">
        <v>-0.127268560979079</v>
      </c>
      <c r="U23" s="1"/>
      <c r="V23" s="1"/>
      <c r="W23" s="1">
        <v>75959.884992014</v>
      </c>
    </row>
    <row r="24">
      <c r="A24" s="1" t="s">
        <v>127</v>
      </c>
      <c r="B24" s="1">
        <v>19.0</v>
      </c>
      <c r="C24" s="1">
        <f t="shared" si="1"/>
        <v>5.187358219</v>
      </c>
      <c r="M24" s="7"/>
      <c r="O24" s="7">
        <v>-0.0642322756483438</v>
      </c>
      <c r="U24" s="1"/>
      <c r="V24" s="1"/>
      <c r="W24" s="1">
        <v>75959.884992014</v>
      </c>
    </row>
    <row r="25">
      <c r="A25" s="1" t="s">
        <v>130</v>
      </c>
      <c r="B25" s="1">
        <v>20.0</v>
      </c>
      <c r="C25" s="1">
        <f t="shared" si="1"/>
        <v>5.656854249</v>
      </c>
      <c r="M25" s="7"/>
      <c r="O25" s="7">
        <v>-0.0197264492759621</v>
      </c>
      <c r="U25" s="1"/>
      <c r="V25" s="1"/>
      <c r="W25" s="1">
        <v>75959.884992014</v>
      </c>
    </row>
    <row r="26">
      <c r="A26" s="1" t="s">
        <v>133</v>
      </c>
      <c r="B26" s="1">
        <v>21.0</v>
      </c>
      <c r="C26" s="1">
        <f t="shared" si="1"/>
        <v>6.168843302</v>
      </c>
      <c r="M26" s="7"/>
      <c r="O26" s="7">
        <v>0.0357831154182675</v>
      </c>
      <c r="U26" s="1"/>
      <c r="V26" s="1"/>
      <c r="W26" s="1">
        <v>75959.884992014</v>
      </c>
    </row>
    <row r="27">
      <c r="A27" s="1" t="s">
        <v>136</v>
      </c>
      <c r="B27" s="1">
        <v>22.0</v>
      </c>
      <c r="C27" s="1">
        <f t="shared" si="1"/>
        <v>6.727171322</v>
      </c>
      <c r="M27" s="7"/>
      <c r="O27" s="7">
        <v>0.0507547445104473</v>
      </c>
      <c r="U27" s="1"/>
      <c r="V27" s="1"/>
      <c r="W27" s="1">
        <v>75959.884992014</v>
      </c>
    </row>
    <row r="28">
      <c r="A28" s="1" t="s">
        <v>139</v>
      </c>
      <c r="B28" s="1">
        <v>23.0</v>
      </c>
      <c r="C28" s="1">
        <f t="shared" si="1"/>
        <v>7.336032346</v>
      </c>
      <c r="M28" s="7"/>
      <c r="O28" s="7">
        <v>0.0863430431721863</v>
      </c>
      <c r="U28" s="1"/>
      <c r="V28" s="1"/>
      <c r="W28" s="1">
        <v>75959.884992014</v>
      </c>
    </row>
    <row r="29">
      <c r="A29" s="1" t="s">
        <v>142</v>
      </c>
      <c r="B29" s="1">
        <v>24.0</v>
      </c>
      <c r="C29" s="1">
        <f t="shared" si="1"/>
        <v>8</v>
      </c>
      <c r="M29" s="7"/>
      <c r="O29" s="7">
        <v>0.0898609669479444</v>
      </c>
      <c r="U29" s="1"/>
      <c r="V29" s="1"/>
      <c r="W29" s="1">
        <v>75959.884992014</v>
      </c>
    </row>
    <row r="30">
      <c r="A30" s="1" t="s">
        <v>145</v>
      </c>
      <c r="B30" s="1">
        <v>25.0</v>
      </c>
      <c r="C30" s="1">
        <f t="shared" si="1"/>
        <v>8.724061861</v>
      </c>
      <c r="O30" s="1">
        <v>0.125122016886357</v>
      </c>
      <c r="U30" s="1"/>
      <c r="V30" s="1"/>
      <c r="W30" s="1">
        <v>75959.884992014</v>
      </c>
    </row>
    <row r="31">
      <c r="A31" s="1" t="s">
        <v>148</v>
      </c>
      <c r="B31" s="1">
        <v>26.0</v>
      </c>
      <c r="C31" s="1">
        <f t="shared" si="1"/>
        <v>9.51365692</v>
      </c>
      <c r="O31" s="1">
        <v>0.151976865244325</v>
      </c>
      <c r="U31" s="1"/>
      <c r="V31" s="1"/>
      <c r="W31" s="1">
        <v>75959.884992014</v>
      </c>
    </row>
    <row r="32">
      <c r="A32" s="1" t="s">
        <v>151</v>
      </c>
      <c r="B32" s="1">
        <v>27.0</v>
      </c>
      <c r="C32" s="1">
        <f t="shared" si="1"/>
        <v>10.37471644</v>
      </c>
      <c r="O32" s="1">
        <v>0.174250231475723</v>
      </c>
      <c r="U32" s="1"/>
      <c r="V32" s="1"/>
      <c r="W32" s="1">
        <v>75959.884992014</v>
      </c>
    </row>
    <row r="33">
      <c r="A33" s="1" t="s">
        <v>154</v>
      </c>
      <c r="B33" s="1">
        <v>28.0</v>
      </c>
      <c r="C33" s="1">
        <f t="shared" si="1"/>
        <v>11.3137085</v>
      </c>
      <c r="O33" s="1">
        <v>0.184722190622166</v>
      </c>
      <c r="U33" s="1"/>
      <c r="V33" s="1"/>
      <c r="W33" s="1">
        <v>75959.884992014</v>
      </c>
    </row>
    <row r="34">
      <c r="A34" s="1" t="s">
        <v>157</v>
      </c>
      <c r="B34" s="1">
        <v>29.0</v>
      </c>
      <c r="C34" s="1">
        <f t="shared" si="1"/>
        <v>12.3376866</v>
      </c>
      <c r="O34" s="1">
        <v>0.199959709302048</v>
      </c>
      <c r="U34" s="1"/>
      <c r="V34" s="1"/>
      <c r="W34" s="1">
        <v>75959.884992014</v>
      </c>
    </row>
    <row r="35">
      <c r="A35" s="1" t="s">
        <v>160</v>
      </c>
      <c r="B35" s="1">
        <v>30.0</v>
      </c>
      <c r="C35" s="1">
        <f t="shared" si="1"/>
        <v>13.45434264</v>
      </c>
      <c r="O35" s="1">
        <v>0.211638398115757</v>
      </c>
      <c r="U35" s="1"/>
      <c r="V35" s="1"/>
      <c r="W35" s="1">
        <v>75959.884992014</v>
      </c>
    </row>
    <row r="36">
      <c r="A36" s="1" t="s">
        <v>163</v>
      </c>
      <c r="B36" s="1">
        <v>31.0</v>
      </c>
      <c r="C36" s="1">
        <f t="shared" si="1"/>
        <v>14.67206469</v>
      </c>
      <c r="O36" s="1">
        <v>0.222539871211566</v>
      </c>
      <c r="U36" s="1"/>
      <c r="V36" s="1"/>
      <c r="W36" s="1">
        <v>75959.884992014</v>
      </c>
    </row>
    <row r="37">
      <c r="A37" s="1" t="s">
        <v>166</v>
      </c>
      <c r="B37" s="1">
        <v>32.0</v>
      </c>
      <c r="C37" s="1">
        <f t="shared" si="1"/>
        <v>16</v>
      </c>
      <c r="O37" s="1">
        <v>0.208529535244157</v>
      </c>
      <c r="U37" s="1"/>
      <c r="V37" s="1"/>
      <c r="W37" s="1">
        <v>75959.884992014</v>
      </c>
    </row>
    <row r="38">
      <c r="A38" s="1" t="s">
        <v>169</v>
      </c>
      <c r="B38" s="1">
        <v>33.0</v>
      </c>
      <c r="C38" s="1">
        <f t="shared" si="1"/>
        <v>17.44812372</v>
      </c>
      <c r="D38" s="1" t="s">
        <v>1131</v>
      </c>
      <c r="E38" s="1" t="s">
        <v>1132</v>
      </c>
      <c r="O38" s="1">
        <v>0.219471914430381</v>
      </c>
      <c r="R38" s="1" t="s">
        <v>1133</v>
      </c>
      <c r="U38" s="1"/>
      <c r="V38" s="1"/>
      <c r="W38" s="1">
        <v>75959.884992014</v>
      </c>
    </row>
    <row r="39">
      <c r="A39" s="1" t="s">
        <v>172</v>
      </c>
      <c r="B39" s="1">
        <v>34.0</v>
      </c>
      <c r="C39" s="1">
        <f t="shared" si="1"/>
        <v>19.02731384</v>
      </c>
      <c r="D39" s="1">
        <v>0.223736374356228</v>
      </c>
      <c r="E39" s="2">
        <v>-1.4972868204133953</v>
      </c>
      <c r="O39" s="1">
        <v>0.223736374356228</v>
      </c>
      <c r="Q39" s="1">
        <v>0.223736374356228</v>
      </c>
      <c r="R39" s="2">
        <f t="shared" ref="R39:R239" si="5">LN(Q39)</f>
        <v>-1.49728682</v>
      </c>
      <c r="U39" s="1"/>
      <c r="V39" s="1"/>
      <c r="W39" s="1">
        <v>75959.884992014</v>
      </c>
    </row>
    <row r="40">
      <c r="A40" s="1" t="s">
        <v>175</v>
      </c>
      <c r="B40" s="1">
        <v>35.0</v>
      </c>
      <c r="C40" s="1">
        <f t="shared" si="1"/>
        <v>20.74943287</v>
      </c>
      <c r="D40" s="1">
        <v>0.223122782999991</v>
      </c>
      <c r="E40" s="2">
        <v>-1.5000330626320915</v>
      </c>
      <c r="O40" s="1">
        <v>0.223122782999991</v>
      </c>
      <c r="Q40" s="1">
        <v>0.223122782999991</v>
      </c>
      <c r="R40" s="2">
        <f t="shared" si="5"/>
        <v>-1.500033063</v>
      </c>
      <c r="U40" s="1"/>
      <c r="V40" s="1"/>
      <c r="W40" s="1">
        <v>75959.884992014</v>
      </c>
    </row>
    <row r="41">
      <c r="A41" s="1" t="s">
        <v>178</v>
      </c>
      <c r="B41" s="1">
        <v>36.0</v>
      </c>
      <c r="C41" s="1">
        <f t="shared" si="1"/>
        <v>22.627417</v>
      </c>
      <c r="D41" s="1">
        <v>0.22205922464918</v>
      </c>
      <c r="E41" s="2">
        <v>-1.5048111549896914</v>
      </c>
      <c r="O41" s="1">
        <v>0.22205922464918</v>
      </c>
      <c r="Q41" s="1">
        <v>0.22205922464918</v>
      </c>
      <c r="R41" s="2">
        <f t="shared" si="5"/>
        <v>-1.504811155</v>
      </c>
      <c r="U41" s="1"/>
      <c r="V41" s="1"/>
      <c r="W41" s="1">
        <v>75959.884992014</v>
      </c>
    </row>
    <row r="42">
      <c r="A42" s="1" t="s">
        <v>181</v>
      </c>
      <c r="B42" s="1">
        <v>37.0</v>
      </c>
      <c r="C42" s="1">
        <f t="shared" si="1"/>
        <v>24.67537321</v>
      </c>
      <c r="D42" s="1">
        <v>0.22361365608498</v>
      </c>
      <c r="E42" s="2">
        <v>-1.497835465840804</v>
      </c>
      <c r="O42" s="1">
        <v>0.22361365608498</v>
      </c>
      <c r="Q42" s="1">
        <v>0.22361365608498</v>
      </c>
      <c r="R42" s="2">
        <f t="shared" si="5"/>
        <v>-1.497835466</v>
      </c>
      <c r="U42" s="1"/>
      <c r="V42" s="1"/>
      <c r="W42" s="1">
        <v>75959.884992014</v>
      </c>
    </row>
    <row r="43">
      <c r="A43" s="1" t="s">
        <v>184</v>
      </c>
      <c r="B43" s="1">
        <v>38.0</v>
      </c>
      <c r="C43" s="1">
        <f t="shared" si="1"/>
        <v>26.90868529</v>
      </c>
      <c r="D43" s="1">
        <v>0.227356563358025</v>
      </c>
      <c r="E43" s="2">
        <v>-1.4812357301679542</v>
      </c>
      <c r="O43" s="1">
        <v>0.227356563358025</v>
      </c>
      <c r="Q43" s="1">
        <v>0.227356563358025</v>
      </c>
      <c r="R43" s="2">
        <f t="shared" si="5"/>
        <v>-1.48123573</v>
      </c>
      <c r="U43" s="1"/>
      <c r="V43" s="1"/>
      <c r="W43" s="1">
        <v>75959.884992014</v>
      </c>
    </row>
    <row r="44">
      <c r="A44" s="1" t="s">
        <v>187</v>
      </c>
      <c r="B44" s="1">
        <v>39.0</v>
      </c>
      <c r="C44" s="1">
        <f t="shared" si="1"/>
        <v>29.34412938</v>
      </c>
      <c r="D44" s="1">
        <v>0.217375477296572</v>
      </c>
      <c r="E44" s="2">
        <v>-1.5261291105811896</v>
      </c>
      <c r="O44" s="1">
        <v>0.217375477296572</v>
      </c>
      <c r="Q44" s="1">
        <v>0.217375477296572</v>
      </c>
      <c r="R44" s="2">
        <f t="shared" si="5"/>
        <v>-1.526129111</v>
      </c>
      <c r="U44" s="1"/>
      <c r="V44" s="1"/>
      <c r="W44" s="1">
        <v>75959.884992014</v>
      </c>
    </row>
    <row r="45">
      <c r="A45" s="1" t="s">
        <v>190</v>
      </c>
      <c r="B45" s="1">
        <v>40.0</v>
      </c>
      <c r="C45" s="1">
        <f t="shared" si="1"/>
        <v>32</v>
      </c>
      <c r="D45" s="1">
        <v>0.216506222875236</v>
      </c>
      <c r="E45" s="2">
        <v>-1.5301359888799833</v>
      </c>
      <c r="O45" s="1">
        <v>0.216506222875236</v>
      </c>
      <c r="Q45" s="1">
        <v>0.216506222875236</v>
      </c>
      <c r="R45" s="2">
        <f t="shared" si="5"/>
        <v>-1.530135989</v>
      </c>
      <c r="U45" s="1"/>
      <c r="V45" s="1"/>
      <c r="W45" s="1">
        <v>75959.884992014</v>
      </c>
    </row>
    <row r="46">
      <c r="A46" s="1" t="s">
        <v>193</v>
      </c>
      <c r="B46" s="1">
        <v>41.0</v>
      </c>
      <c r="C46" s="1">
        <f t="shared" si="1"/>
        <v>34.89624745</v>
      </c>
      <c r="D46" s="1">
        <v>0.220658191052439</v>
      </c>
      <c r="E46" s="2">
        <v>-1.511140421578808</v>
      </c>
      <c r="O46" s="1">
        <v>0.220658191052439</v>
      </c>
      <c r="Q46" s="1">
        <v>0.220658191052439</v>
      </c>
      <c r="R46" s="2">
        <f t="shared" si="5"/>
        <v>-1.511140422</v>
      </c>
      <c r="U46" s="1"/>
      <c r="V46" s="1"/>
      <c r="W46" s="1">
        <v>75959.884992014</v>
      </c>
    </row>
    <row r="47">
      <c r="A47" s="1" t="s">
        <v>196</v>
      </c>
      <c r="B47" s="1">
        <v>42.0</v>
      </c>
      <c r="C47" s="1">
        <f t="shared" si="1"/>
        <v>38.05462768</v>
      </c>
      <c r="D47" s="1">
        <v>0.221128611092221</v>
      </c>
      <c r="E47" s="2">
        <v>-1.509010796088459</v>
      </c>
      <c r="O47" s="1">
        <v>0.221128611092221</v>
      </c>
      <c r="Q47" s="1">
        <v>0.221128611092221</v>
      </c>
      <c r="R47" s="2">
        <f t="shared" si="5"/>
        <v>-1.509010796</v>
      </c>
      <c r="U47" s="1"/>
      <c r="V47" s="1"/>
      <c r="W47" s="1">
        <v>75959.884992014</v>
      </c>
    </row>
    <row r="48">
      <c r="A48" s="1" t="s">
        <v>199</v>
      </c>
      <c r="B48" s="1">
        <v>43.0</v>
      </c>
      <c r="C48" s="1">
        <f t="shared" si="1"/>
        <v>41.49886575</v>
      </c>
      <c r="D48" s="1">
        <v>0.219737804018084</v>
      </c>
      <c r="E48" s="2">
        <v>-1.5153202433058748</v>
      </c>
      <c r="O48" s="1">
        <v>0.219737804018084</v>
      </c>
      <c r="Q48" s="1">
        <v>0.219737804018084</v>
      </c>
      <c r="R48" s="2">
        <f t="shared" si="5"/>
        <v>-1.515320243</v>
      </c>
      <c r="U48" s="1"/>
      <c r="V48" s="1"/>
      <c r="W48" s="1">
        <v>75959.884992014</v>
      </c>
    </row>
    <row r="49">
      <c r="A49" s="1" t="s">
        <v>202</v>
      </c>
      <c r="B49" s="1">
        <v>44.0</v>
      </c>
      <c r="C49" s="1">
        <f t="shared" si="1"/>
        <v>45.254834</v>
      </c>
      <c r="D49" s="1">
        <v>0.214731921203451</v>
      </c>
      <c r="E49" s="2">
        <v>-1.5383649069772662</v>
      </c>
      <c r="O49" s="1">
        <v>0.214731921203451</v>
      </c>
      <c r="Q49" s="1">
        <v>0.214731921203451</v>
      </c>
      <c r="R49" s="2">
        <f t="shared" si="5"/>
        <v>-1.538364907</v>
      </c>
      <c r="U49" s="1"/>
      <c r="V49" s="1"/>
      <c r="W49" s="1">
        <v>75959.884992014</v>
      </c>
    </row>
    <row r="50">
      <c r="A50" s="1" t="s">
        <v>205</v>
      </c>
      <c r="B50" s="1">
        <v>45.0</v>
      </c>
      <c r="C50" s="1">
        <f t="shared" si="1"/>
        <v>49.35074641</v>
      </c>
      <c r="D50" s="1">
        <v>0.21889922916456</v>
      </c>
      <c r="E50" s="2">
        <v>-1.5191437958639968</v>
      </c>
      <c r="O50" s="1">
        <v>0.21889922916456</v>
      </c>
      <c r="Q50" s="1">
        <v>0.21889922916456</v>
      </c>
      <c r="R50" s="2">
        <f t="shared" si="5"/>
        <v>-1.519143796</v>
      </c>
      <c r="U50" s="1"/>
      <c r="V50" s="1"/>
      <c r="W50" s="1">
        <v>75959.884992014</v>
      </c>
    </row>
    <row r="51">
      <c r="A51" s="1" t="s">
        <v>208</v>
      </c>
      <c r="B51" s="1">
        <v>46.0</v>
      </c>
      <c r="C51" s="1">
        <f t="shared" si="1"/>
        <v>53.81737058</v>
      </c>
      <c r="D51" s="1">
        <v>0.212006552929499</v>
      </c>
      <c r="E51" s="2">
        <v>-1.5511380947430236</v>
      </c>
      <c r="O51" s="1">
        <v>0.212006552929499</v>
      </c>
      <c r="Q51" s="1">
        <v>0.212006552929499</v>
      </c>
      <c r="R51" s="2">
        <f t="shared" si="5"/>
        <v>-1.551138095</v>
      </c>
      <c r="U51" s="1"/>
      <c r="V51" s="1"/>
      <c r="W51" s="1">
        <v>75959.884992014</v>
      </c>
    </row>
    <row r="52">
      <c r="A52" s="1" t="s">
        <v>211</v>
      </c>
      <c r="B52" s="1">
        <v>47.0</v>
      </c>
      <c r="C52" s="1">
        <f t="shared" si="1"/>
        <v>58.68825877</v>
      </c>
      <c r="D52" s="1">
        <v>0.212149724245954</v>
      </c>
      <c r="E52" s="2">
        <v>-1.5504630071416052</v>
      </c>
      <c r="O52" s="1">
        <v>0.212149724245954</v>
      </c>
      <c r="Q52" s="1">
        <v>0.212149724245954</v>
      </c>
      <c r="R52" s="2">
        <f t="shared" si="5"/>
        <v>-1.550463007</v>
      </c>
      <c r="U52" s="1"/>
      <c r="V52" s="1"/>
      <c r="W52" s="1">
        <v>75959.884992014</v>
      </c>
    </row>
    <row r="53">
      <c r="A53" s="1" t="s">
        <v>214</v>
      </c>
      <c r="B53" s="1">
        <v>48.0</v>
      </c>
      <c r="C53" s="1">
        <f t="shared" si="1"/>
        <v>64</v>
      </c>
      <c r="D53" s="1">
        <v>0.216414184171801</v>
      </c>
      <c r="E53" s="2">
        <v>-1.5305611880774497</v>
      </c>
      <c r="O53" s="1">
        <v>0.216414184171801</v>
      </c>
      <c r="Q53" s="1">
        <v>0.216414184171801</v>
      </c>
      <c r="R53" s="2">
        <f t="shared" si="5"/>
        <v>-1.530561188</v>
      </c>
      <c r="U53" s="1"/>
      <c r="V53" s="1"/>
      <c r="W53" s="1">
        <v>75959.884992014</v>
      </c>
    </row>
    <row r="54">
      <c r="A54" s="1" t="s">
        <v>217</v>
      </c>
      <c r="B54" s="1">
        <v>49.0</v>
      </c>
      <c r="C54" s="1">
        <f t="shared" si="1"/>
        <v>69.79249489</v>
      </c>
      <c r="D54" s="1">
        <v>0.214409785741427</v>
      </c>
      <c r="E54" s="2">
        <v>-1.5398662083763894</v>
      </c>
      <c r="O54" s="1">
        <v>0.214409785741427</v>
      </c>
      <c r="Q54" s="1">
        <v>0.214409785741427</v>
      </c>
      <c r="R54" s="2">
        <f t="shared" si="5"/>
        <v>-1.539866208</v>
      </c>
      <c r="U54" s="1"/>
      <c r="V54" s="1"/>
      <c r="W54" s="1">
        <v>75959.884992014</v>
      </c>
    </row>
    <row r="55">
      <c r="A55" s="1" t="s">
        <v>220</v>
      </c>
      <c r="B55" s="1">
        <v>50.0</v>
      </c>
      <c r="C55" s="1">
        <f t="shared" si="1"/>
        <v>76.10925536</v>
      </c>
      <c r="D55" s="1">
        <v>0.209981701453917</v>
      </c>
      <c r="E55" s="2">
        <v>-1.560734887994953</v>
      </c>
      <c r="O55" s="1">
        <v>0.209981701453917</v>
      </c>
      <c r="Q55" s="1">
        <v>0.209981701453917</v>
      </c>
      <c r="R55" s="2">
        <f t="shared" si="5"/>
        <v>-1.560734888</v>
      </c>
      <c r="U55" s="1"/>
      <c r="V55" s="1"/>
      <c r="W55" s="1">
        <v>75959.884992014</v>
      </c>
    </row>
    <row r="56">
      <c r="A56" s="1" t="s">
        <v>223</v>
      </c>
      <c r="B56" s="1">
        <v>51.0</v>
      </c>
      <c r="C56" s="1">
        <f t="shared" si="1"/>
        <v>82.9977315</v>
      </c>
      <c r="D56" s="1">
        <v>0.210311506807895</v>
      </c>
      <c r="E56" s="2">
        <v>-1.5591654816129867</v>
      </c>
      <c r="O56" s="1">
        <v>0.210311506807895</v>
      </c>
      <c r="Q56" s="1">
        <v>0.210311506807895</v>
      </c>
      <c r="R56" s="2">
        <f t="shared" si="5"/>
        <v>-1.559165482</v>
      </c>
      <c r="U56" s="1"/>
      <c r="V56" s="1"/>
      <c r="W56" s="1">
        <v>75959.884992014</v>
      </c>
    </row>
    <row r="57">
      <c r="A57" s="1" t="s">
        <v>226</v>
      </c>
      <c r="B57" s="1">
        <v>52.0</v>
      </c>
      <c r="C57" s="1">
        <f t="shared" si="1"/>
        <v>90.50966799</v>
      </c>
      <c r="D57" s="1">
        <v>0.205080640495975</v>
      </c>
      <c r="E57" s="2">
        <v>-1.5843520089196954</v>
      </c>
      <c r="F57" s="12" t="s">
        <v>1126</v>
      </c>
      <c r="O57" s="1">
        <v>0.205080640495975</v>
      </c>
      <c r="Q57" s="1">
        <v>0.205080640495975</v>
      </c>
      <c r="R57" s="2">
        <f t="shared" si="5"/>
        <v>-1.584352009</v>
      </c>
      <c r="U57" s="1"/>
      <c r="V57" s="1"/>
      <c r="W57" s="1">
        <v>75959.884992014</v>
      </c>
    </row>
    <row r="58">
      <c r="A58" s="1" t="s">
        <v>229</v>
      </c>
      <c r="B58" s="1">
        <v>53.0</v>
      </c>
      <c r="C58" s="1">
        <f t="shared" si="1"/>
        <v>98.70149283</v>
      </c>
      <c r="D58" s="1">
        <v>0.20703390631333</v>
      </c>
      <c r="E58" s="2">
        <v>-1.5748727005151757</v>
      </c>
      <c r="O58" s="1">
        <v>0.20703390631333</v>
      </c>
      <c r="Q58" s="1">
        <v>0.20703390631333</v>
      </c>
      <c r="R58" s="2">
        <f t="shared" si="5"/>
        <v>-1.574872701</v>
      </c>
      <c r="U58" s="1"/>
      <c r="V58" s="1"/>
      <c r="W58" s="1">
        <v>75959.884992014</v>
      </c>
    </row>
    <row r="59">
      <c r="A59" s="1" t="s">
        <v>232</v>
      </c>
      <c r="B59" s="1">
        <v>54.0</v>
      </c>
      <c r="C59" s="1">
        <f t="shared" si="1"/>
        <v>107.6347412</v>
      </c>
      <c r="D59" s="1">
        <v>0.203400934158277</v>
      </c>
      <c r="E59" s="2">
        <v>-1.5925762026629977</v>
      </c>
      <c r="O59" s="1">
        <v>0.203400934158277</v>
      </c>
      <c r="Q59" s="1">
        <v>0.203400934158277</v>
      </c>
      <c r="R59" s="2">
        <f t="shared" si="5"/>
        <v>-1.592576203</v>
      </c>
      <c r="U59" s="1"/>
      <c r="V59" s="1"/>
      <c r="W59" s="1">
        <v>75959.884992014</v>
      </c>
    </row>
    <row r="60">
      <c r="A60" s="1" t="s">
        <v>235</v>
      </c>
      <c r="B60" s="1">
        <v>55.0</v>
      </c>
      <c r="C60" s="1">
        <f t="shared" si="1"/>
        <v>117.3765175</v>
      </c>
      <c r="D60" s="1">
        <v>0.201179222122569</v>
      </c>
      <c r="E60" s="2">
        <v>-1.6035591158577862</v>
      </c>
      <c r="O60" s="1">
        <v>0.201179222122569</v>
      </c>
      <c r="Q60" s="1">
        <v>0.201179222122569</v>
      </c>
      <c r="R60" s="2">
        <f t="shared" si="5"/>
        <v>-1.603559116</v>
      </c>
      <c r="U60" s="1"/>
      <c r="V60" s="1"/>
      <c r="W60" s="1">
        <v>75959.884992014</v>
      </c>
    </row>
    <row r="61">
      <c r="A61" s="1" t="s">
        <v>238</v>
      </c>
      <c r="B61" s="1">
        <v>56.0</v>
      </c>
      <c r="C61" s="1">
        <f t="shared" si="1"/>
        <v>128</v>
      </c>
      <c r="D61" s="1">
        <v>0.201624075855841</v>
      </c>
      <c r="E61" s="2">
        <v>-1.601350326027288</v>
      </c>
      <c r="O61" s="1">
        <v>0.201624075855841</v>
      </c>
      <c r="Q61" s="1">
        <v>0.201624075855841</v>
      </c>
      <c r="R61" s="2">
        <f t="shared" si="5"/>
        <v>-1.601350326</v>
      </c>
      <c r="U61" s="1"/>
      <c r="V61" s="1"/>
      <c r="W61" s="1">
        <v>75959.884992014</v>
      </c>
    </row>
    <row r="62">
      <c r="A62" s="1" t="s">
        <v>241</v>
      </c>
      <c r="B62" s="1">
        <v>57.0</v>
      </c>
      <c r="C62" s="1">
        <f t="shared" si="1"/>
        <v>139.5849898</v>
      </c>
      <c r="D62" s="1">
        <v>0.200757378065156</v>
      </c>
      <c r="E62" s="2">
        <v>-1.6056581743267322</v>
      </c>
      <c r="O62" s="1">
        <v>0.200757378065156</v>
      </c>
      <c r="Q62" s="1">
        <v>0.200757378065156</v>
      </c>
      <c r="R62" s="2">
        <f t="shared" si="5"/>
        <v>-1.605658174</v>
      </c>
      <c r="U62" s="1"/>
      <c r="V62" s="1"/>
      <c r="W62" s="1">
        <v>75959.884992014</v>
      </c>
    </row>
    <row r="63">
      <c r="A63" s="1" t="s">
        <v>244</v>
      </c>
      <c r="B63" s="1">
        <v>58.0</v>
      </c>
      <c r="C63" s="1">
        <f t="shared" si="1"/>
        <v>152.2185107</v>
      </c>
      <c r="D63" s="1">
        <v>0.198086554645052</v>
      </c>
      <c r="E63" s="2">
        <v>-1.6190511991355176</v>
      </c>
      <c r="O63" s="1">
        <v>0.198086554645052</v>
      </c>
      <c r="Q63" s="1">
        <v>0.198086554645052</v>
      </c>
      <c r="R63" s="2">
        <f t="shared" si="5"/>
        <v>-1.619051199</v>
      </c>
      <c r="U63" s="1"/>
      <c r="V63" s="1"/>
      <c r="W63" s="1">
        <v>75959.884992014</v>
      </c>
    </row>
    <row r="64">
      <c r="A64" s="1" t="s">
        <v>247</v>
      </c>
      <c r="B64" s="1">
        <v>59.0</v>
      </c>
      <c r="C64" s="1">
        <f t="shared" si="1"/>
        <v>165.995463</v>
      </c>
      <c r="D64" s="1">
        <v>0.196923289350434</v>
      </c>
      <c r="E64" s="2">
        <v>-1.6249410202379748</v>
      </c>
      <c r="O64" s="1">
        <v>0.196923289350434</v>
      </c>
      <c r="Q64" s="1">
        <v>0.196923289350434</v>
      </c>
      <c r="R64" s="2">
        <f t="shared" si="5"/>
        <v>-1.62494102</v>
      </c>
      <c r="U64" s="1"/>
      <c r="V64" s="1"/>
      <c r="W64" s="1">
        <v>75959.884992014</v>
      </c>
    </row>
    <row r="65">
      <c r="A65" s="1" t="s">
        <v>250</v>
      </c>
      <c r="B65" s="1">
        <v>60.0</v>
      </c>
      <c r="C65" s="1">
        <f t="shared" si="1"/>
        <v>181.019336</v>
      </c>
      <c r="D65" s="1">
        <v>0.193705774244334</v>
      </c>
      <c r="E65" s="2">
        <v>-1.6414148987691357</v>
      </c>
      <c r="O65" s="1">
        <v>0.193705774244334</v>
      </c>
      <c r="Q65" s="1">
        <v>0.193705774244334</v>
      </c>
      <c r="R65" s="2">
        <f t="shared" si="5"/>
        <v>-1.641414899</v>
      </c>
      <c r="U65" s="1"/>
      <c r="V65" s="1"/>
      <c r="W65" s="1">
        <v>75959.884992014</v>
      </c>
    </row>
    <row r="66">
      <c r="A66" s="1" t="s">
        <v>253</v>
      </c>
      <c r="B66" s="1">
        <v>61.0</v>
      </c>
      <c r="C66" s="1">
        <f t="shared" si="1"/>
        <v>197.4029857</v>
      </c>
      <c r="D66" s="1">
        <v>0.188871192547365</v>
      </c>
      <c r="E66" s="2">
        <v>-1.6666900171768546</v>
      </c>
      <c r="O66" s="1">
        <v>0.188871192547365</v>
      </c>
      <c r="Q66" s="1">
        <v>0.188871192547365</v>
      </c>
      <c r="R66" s="2">
        <f t="shared" si="5"/>
        <v>-1.666690017</v>
      </c>
      <c r="U66" s="1"/>
      <c r="V66" s="1"/>
      <c r="W66" s="1">
        <v>75959.884992014</v>
      </c>
    </row>
    <row r="67">
      <c r="A67" s="1" t="s">
        <v>256</v>
      </c>
      <c r="B67" s="1">
        <v>62.0</v>
      </c>
      <c r="C67" s="1">
        <f t="shared" si="1"/>
        <v>215.2694823</v>
      </c>
      <c r="D67" s="1">
        <v>0.190065137366235</v>
      </c>
      <c r="E67" s="2">
        <v>-1.6603884373304834</v>
      </c>
      <c r="O67" s="1">
        <v>0.190065137366235</v>
      </c>
      <c r="Q67" s="1">
        <v>0.190065137366235</v>
      </c>
      <c r="R67" s="2">
        <f t="shared" si="5"/>
        <v>-1.660388437</v>
      </c>
      <c r="U67" s="1"/>
      <c r="V67" s="1"/>
      <c r="W67" s="1">
        <v>75959.884992014</v>
      </c>
    </row>
    <row r="68">
      <c r="A68" s="1" t="s">
        <v>259</v>
      </c>
      <c r="B68" s="1">
        <v>63.0</v>
      </c>
      <c r="C68" s="1">
        <f t="shared" si="1"/>
        <v>234.7530351</v>
      </c>
      <c r="D68" s="1">
        <v>0.188037732138474</v>
      </c>
      <c r="E68" s="2">
        <v>-1.6711126334260897</v>
      </c>
      <c r="O68" s="1">
        <v>0.188037732138474</v>
      </c>
      <c r="Q68" s="1">
        <v>0.188037732138474</v>
      </c>
      <c r="R68" s="2">
        <f t="shared" si="5"/>
        <v>-1.671112633</v>
      </c>
      <c r="U68" s="1"/>
      <c r="V68" s="1"/>
      <c r="W68" s="1">
        <v>75959.884992014</v>
      </c>
    </row>
    <row r="69">
      <c r="A69" s="1" t="s">
        <v>262</v>
      </c>
      <c r="B69" s="1">
        <v>64.0</v>
      </c>
      <c r="C69" s="1">
        <f t="shared" si="1"/>
        <v>256</v>
      </c>
      <c r="D69" s="1">
        <v>0.18865899250461</v>
      </c>
      <c r="E69" s="2">
        <v>-1.667814166044964</v>
      </c>
      <c r="O69" s="1">
        <v>0.18865899250461</v>
      </c>
      <c r="Q69" s="1">
        <v>0.18865899250461</v>
      </c>
      <c r="R69" s="2">
        <f t="shared" si="5"/>
        <v>-1.667814166</v>
      </c>
      <c r="U69" s="1"/>
      <c r="V69" s="1"/>
      <c r="W69" s="1">
        <v>75959.884992014</v>
      </c>
    </row>
    <row r="70">
      <c r="A70" s="1" t="s">
        <v>265</v>
      </c>
      <c r="B70" s="1">
        <v>65.0</v>
      </c>
      <c r="C70" s="1">
        <f t="shared" si="1"/>
        <v>279.1699796</v>
      </c>
      <c r="D70" s="1">
        <v>0.183387227587027</v>
      </c>
      <c r="E70" s="2">
        <v>-1.6961553639675386</v>
      </c>
      <c r="O70" s="1">
        <v>0.183387227587027</v>
      </c>
      <c r="Q70" s="1">
        <v>0.183387227587027</v>
      </c>
      <c r="R70" s="2">
        <f t="shared" si="5"/>
        <v>-1.696155364</v>
      </c>
      <c r="U70" s="1"/>
      <c r="V70" s="1"/>
      <c r="W70" s="1">
        <v>75959.884992014</v>
      </c>
    </row>
    <row r="71">
      <c r="A71" s="1" t="s">
        <v>268</v>
      </c>
      <c r="B71" s="1">
        <v>66.0</v>
      </c>
      <c r="C71" s="1">
        <f t="shared" si="1"/>
        <v>304.4370214</v>
      </c>
      <c r="D71" s="1">
        <v>0.180434323377614</v>
      </c>
      <c r="E71" s="2">
        <v>-1.7123884268258966</v>
      </c>
      <c r="O71" s="1">
        <v>0.180434323377614</v>
      </c>
      <c r="Q71" s="1">
        <v>0.180434323377614</v>
      </c>
      <c r="R71" s="2">
        <f t="shared" si="5"/>
        <v>-1.712388427</v>
      </c>
      <c r="U71" s="1"/>
      <c r="V71" s="1"/>
      <c r="W71" s="1">
        <v>75959.938915194</v>
      </c>
    </row>
    <row r="72">
      <c r="A72" s="1" t="s">
        <v>271</v>
      </c>
      <c r="B72" s="1">
        <v>67.0</v>
      </c>
      <c r="C72" s="1">
        <f t="shared" si="1"/>
        <v>331.990926</v>
      </c>
      <c r="D72" s="1">
        <v>0.1784005265823</v>
      </c>
      <c r="E72" s="2">
        <v>-1.7237241071460776</v>
      </c>
      <c r="O72" s="1">
        <v>0.1784005265823</v>
      </c>
      <c r="Q72" s="1">
        <v>0.1784005265823</v>
      </c>
      <c r="R72" s="2">
        <f t="shared" si="5"/>
        <v>-1.723724107</v>
      </c>
      <c r="U72" s="1"/>
      <c r="V72" s="1"/>
      <c r="W72" s="1">
        <v>75959.938915194</v>
      </c>
    </row>
    <row r="73">
      <c r="A73" s="1" t="s">
        <v>274</v>
      </c>
      <c r="B73" s="1">
        <v>68.0</v>
      </c>
      <c r="C73" s="1">
        <f t="shared" si="1"/>
        <v>362.038672</v>
      </c>
      <c r="D73" s="1">
        <v>0.175457209724216</v>
      </c>
      <c r="E73" s="2">
        <v>-1.7403600850401952</v>
      </c>
      <c r="O73" s="1">
        <v>0.175457209724216</v>
      </c>
      <c r="Q73" s="1">
        <v>0.175457209724216</v>
      </c>
      <c r="R73" s="2">
        <f t="shared" si="5"/>
        <v>-1.740360085</v>
      </c>
      <c r="U73" s="1"/>
      <c r="V73" s="1"/>
      <c r="W73" s="1">
        <v>75959.938915194</v>
      </c>
    </row>
    <row r="74">
      <c r="A74" s="1" t="s">
        <v>277</v>
      </c>
      <c r="B74" s="1">
        <v>69.0</v>
      </c>
      <c r="C74" s="1">
        <f t="shared" si="1"/>
        <v>394.8059713</v>
      </c>
      <c r="D74" s="1">
        <v>0.172037721083446</v>
      </c>
      <c r="E74" s="2">
        <v>-1.760041517588619</v>
      </c>
      <c r="O74" s="1">
        <v>0.172037721083446</v>
      </c>
      <c r="Q74" s="1">
        <v>0.172037721083446</v>
      </c>
      <c r="R74" s="2">
        <f t="shared" si="5"/>
        <v>-1.760041518</v>
      </c>
      <c r="U74" s="1"/>
      <c r="V74" s="1"/>
      <c r="W74" s="1">
        <v>75959.938915194</v>
      </c>
    </row>
    <row r="75">
      <c r="A75" s="1" t="s">
        <v>280</v>
      </c>
      <c r="B75" s="1">
        <v>70.0</v>
      </c>
      <c r="C75" s="1">
        <f t="shared" si="1"/>
        <v>430.5389646</v>
      </c>
      <c r="D75" s="1">
        <v>0.170088292979829</v>
      </c>
      <c r="E75" s="2">
        <v>-1.7714376062884543</v>
      </c>
      <c r="O75" s="1">
        <v>0.170088292979829</v>
      </c>
      <c r="Q75" s="1">
        <v>0.170088292979829</v>
      </c>
      <c r="R75" s="2">
        <f t="shared" si="5"/>
        <v>-1.771437606</v>
      </c>
      <c r="U75" s="1"/>
      <c r="V75" s="1"/>
      <c r="W75" s="1">
        <v>75959.938915194</v>
      </c>
    </row>
    <row r="76">
      <c r="A76" s="1" t="s">
        <v>283</v>
      </c>
      <c r="B76" s="1">
        <v>71.0</v>
      </c>
      <c r="C76" s="1">
        <f t="shared" si="1"/>
        <v>469.5060701</v>
      </c>
      <c r="D76" s="1">
        <v>0.166735915798364</v>
      </c>
      <c r="E76" s="2">
        <v>-1.791344060731929</v>
      </c>
      <c r="O76" s="1">
        <v>0.166735915798364</v>
      </c>
      <c r="Q76" s="1">
        <v>0.166735915798364</v>
      </c>
      <c r="R76" s="2">
        <f t="shared" si="5"/>
        <v>-1.791344061</v>
      </c>
      <c r="U76" s="1"/>
      <c r="V76" s="1"/>
      <c r="W76" s="1">
        <v>75959.938915194</v>
      </c>
    </row>
    <row r="77">
      <c r="A77" s="1" t="s">
        <v>286</v>
      </c>
      <c r="B77" s="1">
        <v>72.0</v>
      </c>
      <c r="C77" s="1">
        <f t="shared" si="1"/>
        <v>512</v>
      </c>
      <c r="D77" s="1">
        <v>0.165972762632554</v>
      </c>
      <c r="E77" s="2">
        <v>-1.7959315846150592</v>
      </c>
      <c r="O77" s="1">
        <v>0.165972762632554</v>
      </c>
      <c r="Q77" s="1">
        <v>0.165972762632554</v>
      </c>
      <c r="R77" s="2">
        <f t="shared" si="5"/>
        <v>-1.795931585</v>
      </c>
      <c r="U77" s="1"/>
      <c r="V77" s="1"/>
      <c r="W77" s="1">
        <v>75959.938915194</v>
      </c>
    </row>
    <row r="78">
      <c r="A78" s="1" t="s">
        <v>289</v>
      </c>
      <c r="B78" s="1">
        <v>73.0</v>
      </c>
      <c r="C78" s="21">
        <f t="shared" si="1"/>
        <v>558.3399591</v>
      </c>
      <c r="D78" s="1">
        <v>0.164291141209402</v>
      </c>
      <c r="E78" s="2">
        <v>-1.806115173777213</v>
      </c>
      <c r="O78" s="1">
        <v>0.164291141209402</v>
      </c>
      <c r="Q78" s="1">
        <v>0.164291141209402</v>
      </c>
      <c r="R78" s="2">
        <f t="shared" si="5"/>
        <v>-1.806115174</v>
      </c>
      <c r="U78" s="1"/>
      <c r="V78" s="1"/>
      <c r="W78" s="1">
        <v>75959.938915194</v>
      </c>
    </row>
    <row r="79">
      <c r="A79" s="1" t="s">
        <v>292</v>
      </c>
      <c r="B79" s="1">
        <v>74.0</v>
      </c>
      <c r="C79" s="1">
        <f t="shared" si="1"/>
        <v>608.8740429</v>
      </c>
      <c r="D79" s="1">
        <v>0.158251429450344</v>
      </c>
      <c r="E79" s="2">
        <v>-1.843570185137074</v>
      </c>
      <c r="O79" s="1">
        <v>0.158251429450344</v>
      </c>
      <c r="Q79" s="1">
        <v>0.158251429450344</v>
      </c>
      <c r="R79" s="2">
        <f t="shared" si="5"/>
        <v>-1.843570185</v>
      </c>
      <c r="U79" s="1"/>
      <c r="V79" s="1"/>
      <c r="W79" s="1">
        <v>75959.938915194</v>
      </c>
    </row>
    <row r="80">
      <c r="A80" s="1" t="s">
        <v>295</v>
      </c>
      <c r="B80" s="1">
        <v>75.0</v>
      </c>
      <c r="C80" s="1">
        <f t="shared" si="1"/>
        <v>663.981852</v>
      </c>
      <c r="D80" s="1">
        <v>0.154667357945088</v>
      </c>
      <c r="E80" s="2">
        <v>-1.8664785459614277</v>
      </c>
      <c r="F80" s="12" t="s">
        <v>1127</v>
      </c>
      <c r="O80" s="1">
        <v>0.154667357945088</v>
      </c>
      <c r="Q80" s="1">
        <v>0.154667357945088</v>
      </c>
      <c r="R80" s="2">
        <f t="shared" si="5"/>
        <v>-1.866478546</v>
      </c>
      <c r="U80" s="1"/>
      <c r="V80" s="1"/>
      <c r="W80" s="1">
        <v>75959.938915194</v>
      </c>
    </row>
    <row r="81">
      <c r="A81" s="1" t="s">
        <v>298</v>
      </c>
      <c r="B81" s="1">
        <v>76.0</v>
      </c>
      <c r="C81" s="1">
        <f t="shared" si="1"/>
        <v>724.0773439</v>
      </c>
      <c r="D81" s="1">
        <v>0.150707462267725</v>
      </c>
      <c r="E81" s="2">
        <v>-1.8924146572051939</v>
      </c>
      <c r="O81" s="1">
        <v>0.150707462267725</v>
      </c>
      <c r="Q81" s="1">
        <v>0.150707462267725</v>
      </c>
      <c r="R81" s="2">
        <f t="shared" si="5"/>
        <v>-1.892414657</v>
      </c>
      <c r="U81" s="1"/>
      <c r="V81" s="1"/>
      <c r="W81" s="1">
        <v>75959.938915194</v>
      </c>
    </row>
    <row r="82">
      <c r="A82" s="1" t="s">
        <v>301</v>
      </c>
      <c r="B82" s="1">
        <v>77.0</v>
      </c>
      <c r="C82" s="1">
        <f t="shared" si="1"/>
        <v>789.6119426</v>
      </c>
      <c r="D82" s="1">
        <v>0.146537923174629</v>
      </c>
      <c r="E82" s="2">
        <v>-1.920471022763544</v>
      </c>
      <c r="O82" s="1">
        <v>0.146537923174629</v>
      </c>
      <c r="Q82" s="1">
        <v>0.146537923174629</v>
      </c>
      <c r="R82" s="2">
        <f t="shared" si="5"/>
        <v>-1.920471023</v>
      </c>
      <c r="U82" s="1"/>
      <c r="V82" s="1"/>
      <c r="W82" s="1">
        <v>75959.938915194</v>
      </c>
    </row>
    <row r="83">
      <c r="A83" s="1" t="s">
        <v>304</v>
      </c>
      <c r="B83" s="1">
        <v>78.0</v>
      </c>
      <c r="C83" s="1">
        <f t="shared" si="1"/>
        <v>861.0779292</v>
      </c>
      <c r="D83" s="1">
        <v>0.143564565949047</v>
      </c>
      <c r="E83" s="2">
        <v>-1.9409704080465715</v>
      </c>
      <c r="O83" s="1">
        <v>0.143564565949047</v>
      </c>
      <c r="Q83" s="1">
        <v>0.143564565949047</v>
      </c>
      <c r="R83" s="2">
        <f t="shared" si="5"/>
        <v>-1.940970408</v>
      </c>
      <c r="U83" s="1"/>
      <c r="V83" s="1"/>
      <c r="W83" s="1">
        <v>75959.938915194</v>
      </c>
    </row>
    <row r="84">
      <c r="A84" s="1" t="s">
        <v>307</v>
      </c>
      <c r="B84" s="1">
        <v>79.0</v>
      </c>
      <c r="C84" s="1">
        <f t="shared" si="1"/>
        <v>939.0121402</v>
      </c>
      <c r="D84" s="1">
        <v>0.139848828152203</v>
      </c>
      <c r="E84" s="2">
        <v>-1.9671932386885242</v>
      </c>
      <c r="O84" s="1">
        <v>0.139848828152203</v>
      </c>
      <c r="Q84" s="1">
        <v>0.139848828152203</v>
      </c>
      <c r="R84" s="2">
        <f t="shared" si="5"/>
        <v>-1.967193239</v>
      </c>
      <c r="U84" s="1"/>
      <c r="V84" s="1"/>
      <c r="W84" s="1">
        <v>75959.938915194</v>
      </c>
    </row>
    <row r="85">
      <c r="A85" s="1" t="s">
        <v>310</v>
      </c>
      <c r="B85" s="1">
        <v>80.0</v>
      </c>
      <c r="C85" s="1">
        <f t="shared" si="1"/>
        <v>1024</v>
      </c>
      <c r="D85" s="1">
        <v>0.136087390647355</v>
      </c>
      <c r="E85" s="2">
        <v>-1.99445802132174</v>
      </c>
      <c r="O85" s="1">
        <v>0.136087390647355</v>
      </c>
      <c r="Q85" s="1">
        <v>0.136087390647355</v>
      </c>
      <c r="R85" s="2">
        <f t="shared" si="5"/>
        <v>-1.994458021</v>
      </c>
      <c r="U85" s="1"/>
      <c r="V85" s="1"/>
      <c r="W85" s="1">
        <v>75959.938915194</v>
      </c>
    </row>
    <row r="86">
      <c r="A86" s="1" t="s">
        <v>313</v>
      </c>
      <c r="B86" s="1">
        <v>81.0</v>
      </c>
      <c r="C86" s="21">
        <f t="shared" si="1"/>
        <v>1116.679918</v>
      </c>
      <c r="D86" s="1">
        <v>0.134434211699813</v>
      </c>
      <c r="E86" s="2">
        <v>-2.0066803319478885</v>
      </c>
      <c r="O86" s="1">
        <v>0.134434211699813</v>
      </c>
      <c r="Q86" s="1">
        <v>0.134434211699813</v>
      </c>
      <c r="R86" s="2">
        <f t="shared" si="5"/>
        <v>-2.006680332</v>
      </c>
      <c r="U86" s="1"/>
      <c r="V86" s="1"/>
      <c r="W86" s="1">
        <v>75959.938915194</v>
      </c>
    </row>
    <row r="87">
      <c r="A87" s="1" t="s">
        <v>316</v>
      </c>
      <c r="B87" s="1">
        <v>82.0</v>
      </c>
      <c r="C87" s="1">
        <f t="shared" si="1"/>
        <v>1217.748086</v>
      </c>
      <c r="D87" s="1">
        <v>0.128005093687598</v>
      </c>
      <c r="E87" s="2">
        <v>-2.055685221419938</v>
      </c>
      <c r="O87" s="1">
        <v>0.128005093687598</v>
      </c>
      <c r="Q87" s="1">
        <v>0.128005093687598</v>
      </c>
      <c r="R87" s="2">
        <f t="shared" si="5"/>
        <v>-2.055685221</v>
      </c>
      <c r="U87" s="1"/>
      <c r="V87" s="1"/>
      <c r="W87" s="1">
        <v>75959.938915194</v>
      </c>
    </row>
    <row r="88">
      <c r="A88" s="1" t="s">
        <v>319</v>
      </c>
      <c r="B88" s="1">
        <v>83.0</v>
      </c>
      <c r="C88" s="1">
        <f t="shared" si="1"/>
        <v>1327.963704</v>
      </c>
      <c r="D88" s="1">
        <v>0.121841385518015</v>
      </c>
      <c r="E88" s="2">
        <v>-2.105035198841248</v>
      </c>
      <c r="O88" s="1">
        <v>0.121841385518015</v>
      </c>
      <c r="Q88" s="1">
        <v>0.121841385518015</v>
      </c>
      <c r="R88" s="2">
        <f t="shared" si="5"/>
        <v>-2.105035199</v>
      </c>
      <c r="U88" s="1"/>
      <c r="V88" s="1"/>
      <c r="W88" s="1">
        <v>75959.938915194</v>
      </c>
    </row>
    <row r="89">
      <c r="A89" s="1" t="s">
        <v>322</v>
      </c>
      <c r="B89" s="1">
        <v>84.0</v>
      </c>
      <c r="C89" s="1">
        <f t="shared" si="1"/>
        <v>1448.154688</v>
      </c>
      <c r="D89" s="1">
        <v>0.116459525849334</v>
      </c>
      <c r="E89" s="2">
        <v>-2.1502114839421416</v>
      </c>
      <c r="F89" s="12" t="s">
        <v>1128</v>
      </c>
      <c r="O89" s="1">
        <v>0.116459525849334</v>
      </c>
      <c r="Q89" s="1">
        <v>0.116459525849334</v>
      </c>
      <c r="R89" s="2">
        <f t="shared" si="5"/>
        <v>-2.150211484</v>
      </c>
      <c r="U89" s="1"/>
      <c r="V89" s="1"/>
      <c r="W89" s="1">
        <v>75959.938915194</v>
      </c>
    </row>
    <row r="90">
      <c r="A90" s="1" t="s">
        <v>325</v>
      </c>
      <c r="B90" s="1">
        <v>85.0</v>
      </c>
      <c r="C90" s="1">
        <f t="shared" si="1"/>
        <v>1579.223885</v>
      </c>
      <c r="D90" s="1">
        <v>0.111958104611056</v>
      </c>
      <c r="E90" s="2">
        <v>-2.189630543639885</v>
      </c>
      <c r="O90" s="1">
        <v>0.111958104611056</v>
      </c>
      <c r="Q90" s="1">
        <v>0.111958104611056</v>
      </c>
      <c r="R90" s="2">
        <f t="shared" si="5"/>
        <v>-2.189630544</v>
      </c>
      <c r="U90" s="1"/>
      <c r="V90" s="1"/>
      <c r="W90" s="1">
        <v>75959.938915194</v>
      </c>
    </row>
    <row r="91">
      <c r="A91" s="1" t="s">
        <v>328</v>
      </c>
      <c r="B91" s="1">
        <v>86.0</v>
      </c>
      <c r="C91" s="1">
        <f t="shared" si="1"/>
        <v>1722.155858</v>
      </c>
      <c r="D91" s="1">
        <v>0.106853638974168</v>
      </c>
      <c r="E91" s="2">
        <v>-2.236295240949284</v>
      </c>
      <c r="O91" s="1">
        <v>0.106853638974168</v>
      </c>
      <c r="Q91" s="1">
        <v>0.106853638974168</v>
      </c>
      <c r="R91" s="2">
        <f t="shared" si="5"/>
        <v>-2.236295241</v>
      </c>
      <c r="U91" s="1"/>
      <c r="V91" s="1"/>
      <c r="W91" s="1">
        <v>75959.938915194</v>
      </c>
    </row>
    <row r="92">
      <c r="A92" s="1" t="s">
        <v>331</v>
      </c>
      <c r="B92" s="1">
        <v>87.0</v>
      </c>
      <c r="C92" s="1">
        <f t="shared" si="1"/>
        <v>1878.02428</v>
      </c>
      <c r="D92" s="1">
        <v>0.102053731531173</v>
      </c>
      <c r="E92" s="2">
        <v>-2.2822558246802114</v>
      </c>
      <c r="O92" s="1">
        <v>0.102053731531173</v>
      </c>
      <c r="Q92" s="1">
        <v>0.102053731531173</v>
      </c>
      <c r="R92" s="2">
        <f t="shared" si="5"/>
        <v>-2.282255825</v>
      </c>
      <c r="U92" s="1"/>
      <c r="V92" s="1"/>
      <c r="W92" s="1">
        <v>75959.938915194</v>
      </c>
    </row>
    <row r="93">
      <c r="A93" s="1" t="s">
        <v>334</v>
      </c>
      <c r="B93" s="1">
        <v>88.0</v>
      </c>
      <c r="C93" s="1">
        <f t="shared" si="1"/>
        <v>2048</v>
      </c>
      <c r="D93" s="7">
        <v>0.096999279910386</v>
      </c>
      <c r="E93" s="2">
        <v>-2.3330517241105775</v>
      </c>
      <c r="M93" s="7"/>
      <c r="O93" s="7">
        <v>0.096999279910386</v>
      </c>
      <c r="Q93" s="7">
        <v>0.096999279910386</v>
      </c>
      <c r="R93" s="2">
        <f t="shared" si="5"/>
        <v>-2.333051724</v>
      </c>
      <c r="U93" s="1"/>
      <c r="V93" s="1"/>
      <c r="W93" s="1">
        <v>75959.938915194</v>
      </c>
    </row>
    <row r="94">
      <c r="A94" s="1" t="s">
        <v>337</v>
      </c>
      <c r="B94" s="1">
        <v>89.0</v>
      </c>
      <c r="C94" s="21">
        <f t="shared" si="1"/>
        <v>2233.359836</v>
      </c>
      <c r="D94" s="7">
        <v>0.0940613958847223</v>
      </c>
      <c r="E94" s="2">
        <v>-2.363807562210454</v>
      </c>
      <c r="M94" s="7"/>
      <c r="O94" s="7">
        <v>0.0940613958847223</v>
      </c>
      <c r="Q94" s="7">
        <v>0.0940613958847223</v>
      </c>
      <c r="R94" s="2">
        <f t="shared" si="5"/>
        <v>-2.363807562</v>
      </c>
      <c r="U94" s="1"/>
      <c r="V94" s="1"/>
      <c r="W94" s="1">
        <v>75959.938915194</v>
      </c>
    </row>
    <row r="95">
      <c r="A95" s="1" t="s">
        <v>340</v>
      </c>
      <c r="B95" s="1">
        <v>90.0</v>
      </c>
      <c r="C95" s="1">
        <f t="shared" si="1"/>
        <v>2435.496172</v>
      </c>
      <c r="D95" s="7">
        <v>0.085540956969218</v>
      </c>
      <c r="E95" s="2">
        <v>-2.458759988857386</v>
      </c>
      <c r="M95" s="7"/>
      <c r="O95" s="7">
        <v>0.085540956969218</v>
      </c>
      <c r="Q95" s="7">
        <v>0.085540956969218</v>
      </c>
      <c r="R95" s="2">
        <f t="shared" si="5"/>
        <v>-2.458759989</v>
      </c>
      <c r="U95" s="1"/>
      <c r="V95" s="1"/>
      <c r="W95" s="1">
        <v>75959.938915194</v>
      </c>
    </row>
    <row r="96">
      <c r="A96" s="1" t="s">
        <v>343</v>
      </c>
      <c r="B96" s="1">
        <v>91.0</v>
      </c>
      <c r="C96" s="1">
        <f t="shared" si="1"/>
        <v>2655.927408</v>
      </c>
      <c r="D96" s="7">
        <v>0.0790845150057151</v>
      </c>
      <c r="E96" s="2">
        <v>-2.537238188155318</v>
      </c>
      <c r="F96" s="12" t="s">
        <v>1129</v>
      </c>
      <c r="M96" s="7"/>
      <c r="O96" s="7">
        <v>0.0790845150057151</v>
      </c>
      <c r="Q96" s="7">
        <v>0.0790845150057151</v>
      </c>
      <c r="R96" s="2">
        <f t="shared" si="5"/>
        <v>-2.537238188</v>
      </c>
      <c r="U96" s="1"/>
      <c r="V96" s="1"/>
      <c r="W96" s="1">
        <v>75959.938915194</v>
      </c>
    </row>
    <row r="97">
      <c r="A97" s="1" t="s">
        <v>346</v>
      </c>
      <c r="B97" s="1">
        <v>92.0</v>
      </c>
      <c r="C97" s="1">
        <f t="shared" si="1"/>
        <v>2896.309376</v>
      </c>
      <c r="D97" s="7">
        <v>0.0725819738612372</v>
      </c>
      <c r="E97" s="2">
        <v>-2.6230386819037785</v>
      </c>
      <c r="M97" s="7"/>
      <c r="O97" s="7">
        <v>0.0725819738612372</v>
      </c>
      <c r="Q97" s="7">
        <v>0.0725819738612372</v>
      </c>
      <c r="R97" s="2">
        <f t="shared" si="5"/>
        <v>-2.623038682</v>
      </c>
      <c r="U97" s="1"/>
      <c r="V97" s="1"/>
      <c r="W97" s="1">
        <v>75959.938915194</v>
      </c>
    </row>
    <row r="98">
      <c r="A98" s="1" t="s">
        <v>349</v>
      </c>
      <c r="B98" s="1">
        <v>93.0</v>
      </c>
      <c r="C98" s="1">
        <f t="shared" si="1"/>
        <v>3158.44777</v>
      </c>
      <c r="D98" s="7">
        <v>0.0670189132524328</v>
      </c>
      <c r="E98" s="2">
        <v>-2.702780412077005</v>
      </c>
      <c r="M98" s="7"/>
      <c r="O98" s="7">
        <v>0.0670189132524328</v>
      </c>
      <c r="Q98" s="7">
        <v>0.0670189132524328</v>
      </c>
      <c r="R98" s="2">
        <f t="shared" si="5"/>
        <v>-2.702780412</v>
      </c>
      <c r="U98" s="1"/>
      <c r="V98" s="1"/>
      <c r="W98" s="1">
        <v>75959.938915194</v>
      </c>
    </row>
    <row r="99">
      <c r="A99" s="1" t="s">
        <v>352</v>
      </c>
      <c r="B99" s="1">
        <v>94.0</v>
      </c>
      <c r="C99" s="1">
        <f t="shared" si="1"/>
        <v>3444.311717</v>
      </c>
      <c r="D99" s="7">
        <v>0.0618070692806569</v>
      </c>
      <c r="E99" s="2">
        <v>-2.7837375314058472</v>
      </c>
      <c r="M99" s="7"/>
      <c r="O99" s="7">
        <v>0.0618070692806569</v>
      </c>
      <c r="Q99" s="7">
        <v>0.0618070692806569</v>
      </c>
      <c r="R99" s="2">
        <f t="shared" si="5"/>
        <v>-2.783737531</v>
      </c>
      <c r="U99" s="1"/>
      <c r="V99" s="1"/>
      <c r="W99" s="1">
        <v>75959.938915194</v>
      </c>
    </row>
    <row r="100">
      <c r="A100" s="1" t="s">
        <v>355</v>
      </c>
      <c r="B100" s="1">
        <v>95.0</v>
      </c>
      <c r="C100" s="1">
        <f t="shared" si="1"/>
        <v>3756.048561</v>
      </c>
      <c r="D100" s="7">
        <v>0.0565425747711645</v>
      </c>
      <c r="E100" s="2">
        <v>-2.8727613888224566</v>
      </c>
      <c r="M100" s="7"/>
      <c r="O100" s="7">
        <v>0.0565425747711645</v>
      </c>
      <c r="Q100" s="7">
        <v>0.0565425747711645</v>
      </c>
      <c r="R100" s="2">
        <f t="shared" si="5"/>
        <v>-2.872761389</v>
      </c>
      <c r="U100" s="1"/>
      <c r="V100" s="1"/>
      <c r="W100" s="1">
        <v>75959.938915194</v>
      </c>
    </row>
    <row r="101">
      <c r="A101" s="1" t="s">
        <v>358</v>
      </c>
      <c r="B101" s="1">
        <v>96.0</v>
      </c>
      <c r="C101" s="1">
        <f t="shared" si="1"/>
        <v>4096</v>
      </c>
      <c r="D101" s="7">
        <v>0.052689977534095</v>
      </c>
      <c r="E101" s="2">
        <v>-2.943330021139948</v>
      </c>
      <c r="M101" s="7"/>
      <c r="O101" s="7">
        <v>0.052689977534095</v>
      </c>
      <c r="Q101" s="7">
        <v>0.052689977534095</v>
      </c>
      <c r="R101" s="2">
        <f t="shared" si="5"/>
        <v>-2.943330021</v>
      </c>
      <c r="U101" s="1"/>
      <c r="V101" s="1"/>
      <c r="W101" s="1">
        <v>75959.938915194</v>
      </c>
    </row>
    <row r="102">
      <c r="A102" s="1" t="s">
        <v>361</v>
      </c>
      <c r="B102" s="1">
        <v>97.0</v>
      </c>
      <c r="C102" s="21">
        <f t="shared" si="1"/>
        <v>4466.719673</v>
      </c>
      <c r="D102" s="7">
        <v>0.0484438994195533</v>
      </c>
      <c r="E102" s="2">
        <v>-3.0273488635464174</v>
      </c>
      <c r="M102" s="7"/>
      <c r="O102" s="7">
        <v>0.0484438994195533</v>
      </c>
      <c r="Q102" s="7">
        <v>0.0484438994195533</v>
      </c>
      <c r="R102" s="2">
        <f t="shared" si="5"/>
        <v>-3.027348864</v>
      </c>
      <c r="U102" s="1"/>
      <c r="V102" s="1"/>
      <c r="W102" s="1">
        <v>75959.938915194</v>
      </c>
    </row>
    <row r="103">
      <c r="A103" s="1" t="s">
        <v>364</v>
      </c>
      <c r="B103" s="1">
        <v>98.0</v>
      </c>
      <c r="C103" s="1">
        <f t="shared" si="1"/>
        <v>4870.992343</v>
      </c>
      <c r="D103" s="7">
        <v>0.0423150652404307</v>
      </c>
      <c r="E103" s="2">
        <v>-3.16261210408102</v>
      </c>
      <c r="M103" s="7"/>
      <c r="O103" s="7">
        <v>0.0423150652404307</v>
      </c>
      <c r="Q103" s="7">
        <v>0.0423150652404307</v>
      </c>
      <c r="R103" s="2">
        <f t="shared" si="5"/>
        <v>-3.162612104</v>
      </c>
      <c r="U103" s="1"/>
      <c r="V103" s="1"/>
      <c r="W103" s="1">
        <v>75959.938915194</v>
      </c>
    </row>
    <row r="104">
      <c r="A104" s="1" t="s">
        <v>367</v>
      </c>
      <c r="B104" s="1">
        <v>99.0</v>
      </c>
      <c r="C104" s="1">
        <f t="shared" si="1"/>
        <v>5311.854816</v>
      </c>
      <c r="D104" s="7">
        <v>0.0364166470715881</v>
      </c>
      <c r="E104" s="2">
        <v>-3.3127292717546526</v>
      </c>
      <c r="F104" s="12" t="s">
        <v>1130</v>
      </c>
      <c r="M104" s="7"/>
      <c r="O104" s="7">
        <v>0.0364166470715881</v>
      </c>
      <c r="Q104" s="7">
        <v>0.0364166470715881</v>
      </c>
      <c r="R104" s="2">
        <f t="shared" si="5"/>
        <v>-3.312729272</v>
      </c>
      <c r="U104" s="1"/>
      <c r="V104" s="1"/>
      <c r="W104" s="1">
        <v>75959.938915194</v>
      </c>
    </row>
    <row r="105">
      <c r="A105" s="1" t="s">
        <v>370</v>
      </c>
      <c r="B105" s="1">
        <v>100.0</v>
      </c>
      <c r="C105" s="1">
        <f t="shared" si="1"/>
        <v>5792.618751</v>
      </c>
      <c r="D105" s="7">
        <v>0.0318398452834843</v>
      </c>
      <c r="E105" s="2">
        <v>-3.447036777204812</v>
      </c>
      <c r="M105" s="7"/>
      <c r="O105" s="7">
        <v>0.0318398452834843</v>
      </c>
      <c r="Q105" s="7">
        <v>0.0318398452834843</v>
      </c>
      <c r="R105" s="2">
        <f t="shared" si="5"/>
        <v>-3.447036777</v>
      </c>
      <c r="U105" s="1"/>
      <c r="V105" s="1"/>
      <c r="W105" s="1">
        <v>75959.938915194</v>
      </c>
    </row>
    <row r="106">
      <c r="A106" s="1" t="s">
        <v>373</v>
      </c>
      <c r="B106" s="1">
        <v>101.0</v>
      </c>
      <c r="C106" s="1">
        <f t="shared" si="1"/>
        <v>6316.895541</v>
      </c>
      <c r="D106" s="7">
        <v>0.0276871240025114</v>
      </c>
      <c r="E106" s="2">
        <v>-3.586787811313727</v>
      </c>
      <c r="M106" s="7"/>
      <c r="O106" s="7">
        <v>0.0276871240025114</v>
      </c>
      <c r="Q106" s="7">
        <v>0.0276871240025114</v>
      </c>
      <c r="R106" s="2">
        <f t="shared" si="5"/>
        <v>-3.586787811</v>
      </c>
      <c r="U106" s="1"/>
      <c r="V106" s="1"/>
      <c r="W106" s="1">
        <v>75959.938915194</v>
      </c>
    </row>
    <row r="107">
      <c r="A107" s="1" t="s">
        <v>376</v>
      </c>
      <c r="B107" s="1">
        <v>102.0</v>
      </c>
      <c r="C107" s="1">
        <f t="shared" si="1"/>
        <v>6888.623434</v>
      </c>
      <c r="D107" s="7">
        <v>0.0238147528533252</v>
      </c>
      <c r="E107" s="2">
        <v>-3.7374500225566165</v>
      </c>
      <c r="M107" s="7"/>
      <c r="O107" s="7">
        <v>0.0238147528533252</v>
      </c>
      <c r="Q107" s="7">
        <v>0.0238147528533252</v>
      </c>
      <c r="R107" s="2">
        <f t="shared" si="5"/>
        <v>-3.737450023</v>
      </c>
      <c r="U107" s="1"/>
      <c r="V107" s="1"/>
      <c r="W107" s="1">
        <v>75959.938915194</v>
      </c>
    </row>
    <row r="108">
      <c r="A108" s="1" t="s">
        <v>379</v>
      </c>
      <c r="B108" s="1">
        <v>103.0</v>
      </c>
      <c r="C108" s="1">
        <f t="shared" si="1"/>
        <v>7512.097122</v>
      </c>
      <c r="D108" s="7">
        <v>0.021212865544455</v>
      </c>
      <c r="E108" s="2">
        <v>-3.853147416067972</v>
      </c>
      <c r="M108" s="7"/>
      <c r="O108" s="7">
        <v>0.021212865544455</v>
      </c>
      <c r="Q108" s="7">
        <v>0.021212865544455</v>
      </c>
      <c r="R108" s="2">
        <f t="shared" si="5"/>
        <v>-3.853147416</v>
      </c>
      <c r="U108" s="1"/>
      <c r="V108" s="1"/>
      <c r="W108" s="1">
        <v>75959.938915194</v>
      </c>
    </row>
    <row r="109">
      <c r="A109" s="1" t="s">
        <v>382</v>
      </c>
      <c r="B109" s="1">
        <v>104.0</v>
      </c>
      <c r="C109" s="1">
        <f t="shared" si="1"/>
        <v>8192</v>
      </c>
      <c r="D109" s="7">
        <v>0.0185538536005814</v>
      </c>
      <c r="E109" s="2">
        <v>-3.9870777702326885</v>
      </c>
      <c r="M109" s="7"/>
      <c r="O109" s="7">
        <v>0.0185538536005814</v>
      </c>
      <c r="Q109" s="7">
        <v>0.0185538536005814</v>
      </c>
      <c r="R109" s="2">
        <f t="shared" si="5"/>
        <v>-3.98707777</v>
      </c>
      <c r="U109" s="1"/>
      <c r="V109" s="1"/>
      <c r="W109" s="1">
        <v>75959.938915194</v>
      </c>
    </row>
    <row r="110">
      <c r="A110" s="1" t="s">
        <v>385</v>
      </c>
      <c r="B110" s="1">
        <v>105.0</v>
      </c>
      <c r="C110" s="21">
        <f t="shared" si="1"/>
        <v>8933.439346</v>
      </c>
      <c r="D110" s="7">
        <v>0.0166773293143643</v>
      </c>
      <c r="E110" s="2">
        <v>-4.093705007918703</v>
      </c>
      <c r="M110" s="7"/>
      <c r="O110" s="7">
        <v>0.0166773293143643</v>
      </c>
      <c r="Q110" s="7">
        <v>0.0166773293143643</v>
      </c>
      <c r="R110" s="2">
        <f t="shared" si="5"/>
        <v>-4.093705008</v>
      </c>
      <c r="U110" s="1"/>
      <c r="V110" s="1"/>
      <c r="W110" s="1">
        <v>75959.938915194</v>
      </c>
    </row>
    <row r="111">
      <c r="A111" s="1" t="s">
        <v>388</v>
      </c>
      <c r="B111" s="1">
        <v>106.0</v>
      </c>
      <c r="C111" s="1">
        <f t="shared" si="1"/>
        <v>9741.984686</v>
      </c>
      <c r="D111" s="7">
        <v>0.0130281635149592</v>
      </c>
      <c r="E111" s="2">
        <v>-4.34064184060614</v>
      </c>
      <c r="M111" s="7"/>
      <c r="O111" s="7">
        <v>0.0130281635149592</v>
      </c>
      <c r="Q111" s="7">
        <v>0.0130281635149592</v>
      </c>
      <c r="R111" s="2">
        <f t="shared" si="5"/>
        <v>-4.340641841</v>
      </c>
      <c r="U111" s="1"/>
      <c r="V111" s="1"/>
      <c r="W111" s="1">
        <v>75959.938915194</v>
      </c>
    </row>
    <row r="112">
      <c r="A112" s="1" t="s">
        <v>391</v>
      </c>
      <c r="B112" s="1">
        <v>107.0</v>
      </c>
      <c r="C112" s="1">
        <f t="shared" si="1"/>
        <v>10623.70963</v>
      </c>
      <c r="D112" s="7">
        <v>0.0105708090162777</v>
      </c>
      <c r="E112" s="2">
        <v>-4.549658943119038</v>
      </c>
      <c r="M112" s="7"/>
      <c r="O112" s="7">
        <v>0.0105708090162777</v>
      </c>
      <c r="Q112" s="7">
        <v>0.0105708090162777</v>
      </c>
      <c r="R112" s="2">
        <f t="shared" si="5"/>
        <v>-4.549658943</v>
      </c>
      <c r="U112" s="1"/>
      <c r="V112" s="1"/>
      <c r="W112" s="1">
        <v>75959.938915194</v>
      </c>
    </row>
    <row r="113">
      <c r="A113" s="1" t="s">
        <v>394</v>
      </c>
      <c r="B113" s="1">
        <v>108.0</v>
      </c>
      <c r="C113" s="1">
        <f t="shared" si="1"/>
        <v>11585.2375</v>
      </c>
      <c r="D113" s="7">
        <v>0.00880703848058673</v>
      </c>
      <c r="E113" s="2">
        <v>-4.732204049850008</v>
      </c>
      <c r="M113" s="7"/>
      <c r="O113" s="7">
        <v>0.00880703848058673</v>
      </c>
      <c r="Q113" s="7">
        <v>0.00880703848058673</v>
      </c>
      <c r="R113" s="2">
        <f t="shared" si="5"/>
        <v>-4.73220405</v>
      </c>
      <c r="U113" s="1"/>
      <c r="V113" s="1"/>
      <c r="W113" s="1">
        <v>75959.938915194</v>
      </c>
    </row>
    <row r="114">
      <c r="A114" s="1" t="s">
        <v>397</v>
      </c>
      <c r="B114" s="1">
        <v>109.0</v>
      </c>
      <c r="C114" s="1">
        <f t="shared" si="1"/>
        <v>12633.79108</v>
      </c>
      <c r="D114" s="7">
        <v>0.00675812454228519</v>
      </c>
      <c r="E114" s="2">
        <v>-4.997009861992552</v>
      </c>
      <c r="M114" s="7"/>
      <c r="O114" s="7">
        <v>0.00675812454228519</v>
      </c>
      <c r="Q114" s="7">
        <v>0.00675812454228519</v>
      </c>
      <c r="R114" s="2">
        <f t="shared" si="5"/>
        <v>-4.997009862</v>
      </c>
      <c r="U114" s="1"/>
      <c r="V114" s="1"/>
      <c r="W114" s="1">
        <v>75959.938915194</v>
      </c>
    </row>
    <row r="115">
      <c r="A115" s="1" t="s">
        <v>400</v>
      </c>
      <c r="B115" s="1">
        <v>110.0</v>
      </c>
      <c r="C115" s="1">
        <f t="shared" si="1"/>
        <v>13777.24687</v>
      </c>
      <c r="D115" s="7">
        <v>0.00586606271492518</v>
      </c>
      <c r="E115" s="2">
        <v>-5.138571617225049</v>
      </c>
      <c r="M115" s="7"/>
      <c r="O115" s="7">
        <v>0.00586606271492518</v>
      </c>
      <c r="Q115" s="7">
        <v>0.00586606271492518</v>
      </c>
      <c r="R115" s="2">
        <f t="shared" si="5"/>
        <v>-5.138571617</v>
      </c>
      <c r="U115" s="1"/>
      <c r="V115" s="1"/>
      <c r="W115" s="1">
        <v>75959.938915194</v>
      </c>
    </row>
    <row r="116">
      <c r="A116" s="1" t="s">
        <v>403</v>
      </c>
      <c r="B116" s="1">
        <v>111.0</v>
      </c>
      <c r="C116" s="1">
        <f t="shared" si="1"/>
        <v>15024.19424</v>
      </c>
      <c r="D116" s="7">
        <v>0.00483039055800716</v>
      </c>
      <c r="E116" s="2">
        <v>-5.332827953715672</v>
      </c>
      <c r="M116" s="7"/>
      <c r="O116" s="7">
        <v>0.00483039055800716</v>
      </c>
      <c r="Q116" s="7">
        <v>0.00483039055800716</v>
      </c>
      <c r="R116" s="2">
        <f t="shared" si="5"/>
        <v>-5.332827954</v>
      </c>
      <c r="U116" s="1"/>
      <c r="V116" s="1"/>
      <c r="W116" s="1">
        <v>75959.938915194</v>
      </c>
    </row>
    <row r="117">
      <c r="A117" s="1" t="s">
        <v>406</v>
      </c>
      <c r="B117" s="1">
        <v>112.0</v>
      </c>
      <c r="C117" s="1">
        <f t="shared" si="1"/>
        <v>16384</v>
      </c>
      <c r="D117" s="7">
        <v>0.00404478812655018</v>
      </c>
      <c r="E117" s="2">
        <v>-5.510326108941122</v>
      </c>
      <c r="M117" s="7"/>
      <c r="O117" s="7">
        <v>0.00404478812655018</v>
      </c>
      <c r="Q117" s="7">
        <v>0.00404478812655018</v>
      </c>
      <c r="R117" s="2">
        <f t="shared" si="5"/>
        <v>-5.510326109</v>
      </c>
      <c r="U117" s="1"/>
      <c r="V117" s="1"/>
      <c r="W117" s="1">
        <v>75959.938915194</v>
      </c>
    </row>
    <row r="118">
      <c r="A118" s="1" t="s">
        <v>409</v>
      </c>
      <c r="B118" s="1">
        <v>113.0</v>
      </c>
      <c r="C118" s="1">
        <f t="shared" si="1"/>
        <v>17866.87869</v>
      </c>
      <c r="D118" s="7">
        <v>0.00333920001779298</v>
      </c>
      <c r="E118" s="2">
        <v>-5.702024016312822</v>
      </c>
      <c r="M118" s="7"/>
      <c r="O118" s="7">
        <v>0.00333920001779298</v>
      </c>
      <c r="Q118" s="7">
        <v>0.00333920001779298</v>
      </c>
      <c r="R118" s="2">
        <f t="shared" si="5"/>
        <v>-5.702024016</v>
      </c>
      <c r="U118" s="1"/>
      <c r="V118" s="1"/>
      <c r="W118" s="1">
        <v>75959.938915194</v>
      </c>
    </row>
    <row r="119">
      <c r="A119" s="1" t="s">
        <v>412</v>
      </c>
      <c r="B119" s="1">
        <v>114.0</v>
      </c>
      <c r="C119" s="1">
        <f t="shared" si="1"/>
        <v>19483.96937</v>
      </c>
      <c r="D119" s="7">
        <v>0.00215455555875255</v>
      </c>
      <c r="E119" s="2">
        <v>-6.140170813934045</v>
      </c>
      <c r="M119" s="7"/>
      <c r="O119" s="7">
        <v>0.00215455555875255</v>
      </c>
      <c r="Q119" s="7">
        <v>0.00215455555875255</v>
      </c>
      <c r="R119" s="2">
        <f t="shared" si="5"/>
        <v>-6.140170814</v>
      </c>
      <c r="U119" s="1"/>
      <c r="V119" s="1"/>
      <c r="W119" s="1">
        <v>75959.9928383356</v>
      </c>
    </row>
    <row r="120">
      <c r="A120" s="1" t="s">
        <v>415</v>
      </c>
      <c r="B120" s="1">
        <v>115.0</v>
      </c>
      <c r="C120" s="1">
        <f t="shared" si="1"/>
        <v>21247.41926</v>
      </c>
      <c r="D120" s="7">
        <v>0.001592616667355</v>
      </c>
      <c r="E120" s="2">
        <v>-6.442376912695881</v>
      </c>
      <c r="M120" s="7"/>
      <c r="O120" s="7">
        <v>0.001592616667355</v>
      </c>
      <c r="Q120" s="7">
        <v>0.001592616667355</v>
      </c>
      <c r="R120" s="2">
        <f t="shared" si="5"/>
        <v>-6.442376913</v>
      </c>
      <c r="U120" s="1"/>
      <c r="V120" s="1"/>
      <c r="W120" s="1">
        <v>75959.9928383356</v>
      </c>
    </row>
    <row r="121">
      <c r="A121" s="1" t="s">
        <v>418</v>
      </c>
      <c r="B121" s="1">
        <v>116.0</v>
      </c>
      <c r="C121" s="1">
        <f t="shared" si="1"/>
        <v>23170.47501</v>
      </c>
      <c r="D121" s="7">
        <v>0.00179891037934987</v>
      </c>
      <c r="E121" s="2">
        <v>-6.320574142180788</v>
      </c>
      <c r="M121" s="7"/>
      <c r="O121" s="7">
        <v>0.00179891037934987</v>
      </c>
      <c r="Q121" s="7">
        <v>0.00179891037934987</v>
      </c>
      <c r="R121" s="2">
        <f t="shared" si="5"/>
        <v>-6.320574142</v>
      </c>
      <c r="U121" s="1"/>
      <c r="V121" s="1"/>
      <c r="W121" s="1">
        <v>75959.9928383356</v>
      </c>
    </row>
    <row r="122">
      <c r="A122" s="1" t="s">
        <v>421</v>
      </c>
      <c r="B122" s="1">
        <v>117.0</v>
      </c>
      <c r="C122" s="1">
        <f t="shared" si="1"/>
        <v>25267.58216</v>
      </c>
      <c r="D122" s="7">
        <v>0.00191590381093754</v>
      </c>
      <c r="E122" s="2">
        <v>-6.257565803753423</v>
      </c>
      <c r="M122" s="7"/>
      <c r="O122" s="7">
        <v>0.00191590381093754</v>
      </c>
      <c r="Q122" s="7">
        <v>0.00191590381093754</v>
      </c>
      <c r="R122" s="2">
        <f t="shared" si="5"/>
        <v>-6.257565804</v>
      </c>
      <c r="U122" s="1"/>
      <c r="V122" s="1"/>
      <c r="W122" s="1">
        <v>75959.9928383356</v>
      </c>
    </row>
    <row r="123">
      <c r="A123" s="1" t="s">
        <v>424</v>
      </c>
      <c r="B123" s="1">
        <v>118.0</v>
      </c>
      <c r="C123" s="1">
        <f t="shared" si="1"/>
        <v>27554.49374</v>
      </c>
      <c r="D123" s="7">
        <v>0.0020120284845293</v>
      </c>
      <c r="E123" s="2">
        <v>-6.208611869524133</v>
      </c>
      <c r="M123" s="7"/>
      <c r="O123" s="7">
        <v>0.0020120284845293</v>
      </c>
      <c r="Q123" s="7">
        <v>0.0020120284845293</v>
      </c>
      <c r="R123" s="2">
        <f t="shared" si="5"/>
        <v>-6.20861187</v>
      </c>
      <c r="U123" s="1"/>
      <c r="V123" s="1"/>
      <c r="W123" s="1">
        <v>75959.9928383356</v>
      </c>
    </row>
    <row r="124">
      <c r="A124" s="1" t="s">
        <v>427</v>
      </c>
      <c r="B124" s="1">
        <v>119.0</v>
      </c>
      <c r="C124" s="1">
        <f t="shared" si="1"/>
        <v>30048.38849</v>
      </c>
      <c r="D124" s="7">
        <v>0.00160097907131074</v>
      </c>
      <c r="E124" s="2">
        <v>-6.437139917313627</v>
      </c>
      <c r="M124" s="7"/>
      <c r="O124" s="7">
        <v>0.00160097907131074</v>
      </c>
      <c r="Q124" s="7">
        <v>0.00160097907131074</v>
      </c>
      <c r="R124" s="2">
        <f t="shared" si="5"/>
        <v>-6.437139917</v>
      </c>
      <c r="U124" s="1"/>
      <c r="V124" s="1"/>
      <c r="W124" s="1">
        <v>75959.9928383356</v>
      </c>
    </row>
    <row r="125">
      <c r="A125" s="1" t="s">
        <v>430</v>
      </c>
      <c r="B125" s="1">
        <v>120.0</v>
      </c>
      <c r="C125" s="1">
        <f t="shared" si="1"/>
        <v>32768</v>
      </c>
      <c r="D125" s="7">
        <v>0.00160359011251909</v>
      </c>
      <c r="E125" s="2">
        <v>-6.435510343017444</v>
      </c>
      <c r="M125" s="7"/>
      <c r="O125" s="7">
        <v>0.00160359011251909</v>
      </c>
      <c r="Q125" s="7">
        <v>0.00160359011251909</v>
      </c>
      <c r="R125" s="2">
        <f t="shared" si="5"/>
        <v>-6.435510343</v>
      </c>
      <c r="U125" s="1"/>
      <c r="V125" s="1"/>
      <c r="W125" s="1">
        <v>75959.9928383356</v>
      </c>
    </row>
    <row r="126">
      <c r="A126" s="1" t="s">
        <v>433</v>
      </c>
      <c r="B126" s="1">
        <v>121.0</v>
      </c>
      <c r="C126" s="1">
        <f t="shared" si="1"/>
        <v>35733.75738</v>
      </c>
      <c r="D126" s="7">
        <v>0.00171573818029525</v>
      </c>
      <c r="E126" s="2">
        <v>-6.367911865142724</v>
      </c>
      <c r="M126" s="7"/>
      <c r="O126" s="7">
        <v>0.00171573818029525</v>
      </c>
      <c r="Q126" s="7">
        <v>0.00171573818029525</v>
      </c>
      <c r="R126" s="2">
        <f t="shared" si="5"/>
        <v>-6.367911865</v>
      </c>
      <c r="U126" s="1"/>
      <c r="V126" s="1"/>
      <c r="W126" s="1">
        <v>75959.9928383356</v>
      </c>
    </row>
    <row r="127">
      <c r="A127" s="1" t="s">
        <v>436</v>
      </c>
      <c r="B127" s="1">
        <v>122.0</v>
      </c>
      <c r="C127" s="1">
        <f t="shared" si="1"/>
        <v>38967.93874</v>
      </c>
      <c r="D127" s="7">
        <v>5.92323907873338E-4</v>
      </c>
      <c r="E127" s="2">
        <v>-7.431456931029765</v>
      </c>
      <c r="M127" s="7"/>
      <c r="O127" s="7">
        <v>5.92323907873338E-4</v>
      </c>
      <c r="Q127" s="7">
        <v>5.92323907873338E-4</v>
      </c>
      <c r="R127" s="2">
        <f t="shared" si="5"/>
        <v>-7.431456931</v>
      </c>
      <c r="U127" s="1"/>
      <c r="V127" s="1"/>
      <c r="W127" s="1">
        <v>75959.5614521306</v>
      </c>
    </row>
    <row r="128">
      <c r="A128" s="1" t="s">
        <v>439</v>
      </c>
      <c r="B128" s="1">
        <v>123.0</v>
      </c>
      <c r="C128" s="1">
        <f t="shared" si="1"/>
        <v>42494.83853</v>
      </c>
      <c r="D128" s="7">
        <v>1.8827348327477E-5</v>
      </c>
      <c r="M128" s="7"/>
      <c r="O128" s="7">
        <v>1.8827348327477E-5</v>
      </c>
      <c r="Q128" s="7">
        <v>1.8827348327477E-5</v>
      </c>
      <c r="R128" s="2">
        <f t="shared" si="5"/>
        <v>-10.88020005</v>
      </c>
      <c r="U128" s="1"/>
      <c r="V128" s="1"/>
      <c r="W128" s="1">
        <v>75959.5614521306</v>
      </c>
    </row>
    <row r="129">
      <c r="A129" s="1" t="s">
        <v>442</v>
      </c>
      <c r="B129" s="1">
        <v>124.0</v>
      </c>
      <c r="C129" s="1">
        <f t="shared" si="1"/>
        <v>46340.95001</v>
      </c>
      <c r="D129" s="7">
        <v>7.34921880755968E-4</v>
      </c>
      <c r="E129" s="2">
        <v>-7.215746349085813</v>
      </c>
      <c r="M129" s="7"/>
      <c r="O129" s="7">
        <v>7.34921880755968E-4</v>
      </c>
      <c r="Q129" s="7">
        <v>7.34921880755968E-4</v>
      </c>
      <c r="R129" s="2">
        <f t="shared" si="5"/>
        <v>-7.215746349</v>
      </c>
      <c r="U129" s="1"/>
      <c r="V129" s="1"/>
      <c r="W129" s="1">
        <v>75959.5614521306</v>
      </c>
    </row>
    <row r="130">
      <c r="A130" s="1" t="s">
        <v>445</v>
      </c>
      <c r="B130" s="1">
        <v>125.0</v>
      </c>
      <c r="C130" s="1">
        <f t="shared" si="1"/>
        <v>50535.16433</v>
      </c>
      <c r="D130" s="7">
        <v>6.73069841710561E-4</v>
      </c>
      <c r="E130" s="2">
        <v>-7.303661457016662</v>
      </c>
      <c r="M130" s="7"/>
      <c r="O130" s="7">
        <v>6.73069841710561E-4</v>
      </c>
      <c r="Q130" s="7">
        <v>6.73069841710561E-4</v>
      </c>
      <c r="R130" s="2">
        <f t="shared" si="5"/>
        <v>-7.303661457</v>
      </c>
      <c r="U130" s="1"/>
      <c r="V130" s="1"/>
      <c r="W130" s="1">
        <v>75959.5614521306</v>
      </c>
    </row>
    <row r="131">
      <c r="A131" s="1" t="s">
        <v>448</v>
      </c>
      <c r="B131" s="1">
        <v>126.0</v>
      </c>
      <c r="C131" s="1">
        <f t="shared" si="1"/>
        <v>55108.98747</v>
      </c>
      <c r="D131" s="7">
        <v>5.7087476394635E-4</v>
      </c>
      <c r="E131" s="2">
        <v>-7.468340699953656</v>
      </c>
      <c r="M131" s="7"/>
      <c r="O131" s="7">
        <v>5.7087476394635E-4</v>
      </c>
      <c r="Q131" s="7">
        <v>5.7087476394635E-4</v>
      </c>
      <c r="R131" s="2">
        <f t="shared" si="5"/>
        <v>-7.4683407</v>
      </c>
      <c r="U131" s="1"/>
      <c r="V131" s="1"/>
      <c r="W131" s="1">
        <v>75959.5614521306</v>
      </c>
    </row>
    <row r="132">
      <c r="A132" s="1" t="s">
        <v>451</v>
      </c>
      <c r="B132" s="1">
        <v>127.0</v>
      </c>
      <c r="C132" s="1">
        <f t="shared" si="1"/>
        <v>60096.77698</v>
      </c>
      <c r="D132" s="7">
        <v>3.56939228842279E-4</v>
      </c>
      <c r="E132" s="2">
        <v>-7.937945018007504</v>
      </c>
      <c r="M132" s="7"/>
      <c r="O132" s="7">
        <v>3.56939228842279E-4</v>
      </c>
      <c r="Q132" s="7">
        <v>3.56939228842279E-4</v>
      </c>
      <c r="R132" s="2">
        <f t="shared" si="5"/>
        <v>-7.937945018</v>
      </c>
      <c r="U132" s="1"/>
      <c r="V132" s="1"/>
      <c r="W132" s="1">
        <v>75959.5614521306</v>
      </c>
    </row>
    <row r="133">
      <c r="A133" s="1" t="s">
        <v>454</v>
      </c>
      <c r="B133" s="1">
        <v>128.0</v>
      </c>
      <c r="C133" s="1">
        <f t="shared" si="1"/>
        <v>65536</v>
      </c>
      <c r="D133" s="7">
        <v>8.20558751148948E-5</v>
      </c>
      <c r="E133" s="2">
        <v>-9.408110138910029</v>
      </c>
      <c r="M133" s="7"/>
      <c r="O133" s="7">
        <v>8.20558751148948E-5</v>
      </c>
      <c r="Q133" s="7">
        <v>8.20558751148948E-5</v>
      </c>
      <c r="R133" s="2">
        <f t="shared" si="5"/>
        <v>-9.408110139</v>
      </c>
      <c r="U133" s="1"/>
      <c r="V133" s="1"/>
      <c r="W133" s="1">
        <v>75959.5614521306</v>
      </c>
    </row>
    <row r="134">
      <c r="A134" s="1" t="s">
        <v>457</v>
      </c>
      <c r="B134" s="1">
        <v>129.0</v>
      </c>
      <c r="C134" s="1">
        <f t="shared" si="1"/>
        <v>71467.51477</v>
      </c>
      <c r="D134" s="7">
        <v>4.50641233158189E-4</v>
      </c>
      <c r="E134" s="2">
        <v>-7.704839026921882</v>
      </c>
      <c r="M134" s="7"/>
      <c r="O134" s="7">
        <v>4.50641233158189E-4</v>
      </c>
      <c r="Q134" s="7">
        <v>4.50641233158189E-4</v>
      </c>
      <c r="R134" s="2">
        <f t="shared" si="5"/>
        <v>-7.704839027</v>
      </c>
      <c r="U134" s="1"/>
      <c r="V134" s="1"/>
      <c r="W134" s="1">
        <v>75959.5614521306</v>
      </c>
    </row>
    <row r="135">
      <c r="A135" s="1" t="s">
        <v>460</v>
      </c>
      <c r="B135" s="1">
        <v>130.0</v>
      </c>
      <c r="C135" s="1">
        <f t="shared" si="1"/>
        <v>77935.87749</v>
      </c>
      <c r="D135" s="7">
        <v>-3.1126028958639E-4</v>
      </c>
      <c r="E135" s="2" t="e">
        <v>#NUM!</v>
      </c>
      <c r="M135" s="7"/>
      <c r="O135" s="7">
        <v>-3.1126028958639E-4</v>
      </c>
      <c r="Q135" s="7">
        <v>-3.1126028958639E-4</v>
      </c>
      <c r="R135" s="2" t="str">
        <f t="shared" si="5"/>
        <v>#NUM!</v>
      </c>
      <c r="U135" s="1"/>
      <c r="V135" s="1"/>
      <c r="W135" s="1">
        <v>75957.8358828107</v>
      </c>
    </row>
    <row r="136">
      <c r="A136" s="1" t="s">
        <v>463</v>
      </c>
      <c r="B136" s="1">
        <v>131.0</v>
      </c>
      <c r="C136" s="1">
        <f t="shared" si="1"/>
        <v>84989.67705</v>
      </c>
      <c r="D136" s="7">
        <v>-9.6353264018556E-4</v>
      </c>
      <c r="E136" s="2" t="e">
        <v>#NUM!</v>
      </c>
      <c r="M136" s="7"/>
      <c r="O136" s="7">
        <v>-9.6353264018556E-4</v>
      </c>
      <c r="Q136" s="7">
        <v>-9.6353264018556E-4</v>
      </c>
      <c r="R136" s="2" t="str">
        <f t="shared" si="5"/>
        <v>#NUM!</v>
      </c>
      <c r="U136" s="1"/>
      <c r="V136" s="1"/>
      <c r="W136" s="1">
        <v>75957.8358828107</v>
      </c>
    </row>
    <row r="137">
      <c r="A137" s="1" t="s">
        <v>466</v>
      </c>
      <c r="B137" s="1">
        <v>132.0</v>
      </c>
      <c r="C137" s="1">
        <f t="shared" si="1"/>
        <v>92681.90002</v>
      </c>
      <c r="D137" s="7">
        <v>3.06338239570936E-4</v>
      </c>
      <c r="E137" s="2">
        <v>-8.090820708395368</v>
      </c>
      <c r="M137" s="7"/>
      <c r="O137" s="7">
        <v>3.06338239570936E-4</v>
      </c>
      <c r="Q137" s="7">
        <v>3.06338239570936E-4</v>
      </c>
      <c r="R137" s="2">
        <f t="shared" si="5"/>
        <v>-8.090820708</v>
      </c>
      <c r="U137" s="1"/>
      <c r="V137" s="1"/>
      <c r="W137" s="1">
        <v>75957.8358828107</v>
      </c>
    </row>
    <row r="138">
      <c r="A138" s="1" t="s">
        <v>469</v>
      </c>
      <c r="B138" s="1">
        <v>133.0</v>
      </c>
      <c r="C138" s="1">
        <f t="shared" si="1"/>
        <v>101070.3287</v>
      </c>
      <c r="D138" s="7">
        <v>-5.35401712885131E-4</v>
      </c>
      <c r="E138" s="2" t="e">
        <v>#NUM!</v>
      </c>
      <c r="M138" s="7"/>
      <c r="O138" s="7">
        <v>-5.35401712885131E-4</v>
      </c>
      <c r="Q138" s="7">
        <v>-5.35401712885131E-4</v>
      </c>
      <c r="R138" s="2" t="str">
        <f t="shared" si="5"/>
        <v>#NUM!</v>
      </c>
      <c r="U138" s="1"/>
      <c r="V138" s="1"/>
      <c r="W138" s="1">
        <v>75957.8358828107</v>
      </c>
    </row>
    <row r="139">
      <c r="A139" s="1" t="s">
        <v>472</v>
      </c>
      <c r="B139" s="1">
        <v>134.0</v>
      </c>
      <c r="C139" s="1">
        <f t="shared" si="1"/>
        <v>110217.9749</v>
      </c>
      <c r="D139" s="7">
        <v>-3.93596494766335E-4</v>
      </c>
      <c r="E139" s="2" t="e">
        <v>#NUM!</v>
      </c>
      <c r="M139" s="7"/>
      <c r="O139" s="7">
        <v>-3.93596494766335E-4</v>
      </c>
      <c r="Q139" s="7">
        <v>-3.93596494766335E-4</v>
      </c>
      <c r="R139" s="2" t="str">
        <f t="shared" si="5"/>
        <v>#NUM!</v>
      </c>
      <c r="U139" s="1"/>
      <c r="V139" s="1"/>
      <c r="W139" s="1">
        <v>75957.8358828107</v>
      </c>
    </row>
    <row r="140">
      <c r="A140" s="1" t="s">
        <v>475</v>
      </c>
      <c r="B140" s="1">
        <v>135.0</v>
      </c>
      <c r="C140" s="1">
        <f t="shared" si="1"/>
        <v>120193.554</v>
      </c>
      <c r="D140" s="7">
        <v>1.7363146230398E-4</v>
      </c>
      <c r="E140" s="2">
        <v>-8.658575537689076</v>
      </c>
      <c r="M140" s="7"/>
      <c r="O140" s="7">
        <v>1.7363146230398E-4</v>
      </c>
      <c r="Q140" s="7">
        <v>1.7363146230398E-4</v>
      </c>
      <c r="R140" s="2">
        <f t="shared" si="5"/>
        <v>-8.658575538</v>
      </c>
      <c r="U140" s="1"/>
      <c r="V140" s="1"/>
      <c r="W140" s="1">
        <v>75957.8358828107</v>
      </c>
    </row>
    <row r="141">
      <c r="A141" s="1" t="s">
        <v>478</v>
      </c>
      <c r="B141" s="1">
        <v>136.0</v>
      </c>
      <c r="C141" s="1">
        <f t="shared" si="1"/>
        <v>131072</v>
      </c>
      <c r="D141" s="7">
        <v>3.86585543516782E-4</v>
      </c>
      <c r="E141" s="2">
        <v>-7.858157385793036</v>
      </c>
      <c r="M141" s="7"/>
      <c r="O141" s="7">
        <v>3.86585543516782E-4</v>
      </c>
      <c r="Q141" s="7">
        <v>3.86585543516782E-4</v>
      </c>
      <c r="R141" s="2">
        <f t="shared" si="5"/>
        <v>-7.858157386</v>
      </c>
      <c r="U141" s="1"/>
      <c r="V141" s="1"/>
      <c r="W141" s="1">
        <v>75957.8358828107</v>
      </c>
    </row>
    <row r="142">
      <c r="A142" s="1" t="s">
        <v>481</v>
      </c>
      <c r="B142" s="1">
        <v>137.0</v>
      </c>
      <c r="C142" s="1">
        <f t="shared" si="1"/>
        <v>142935.0295</v>
      </c>
      <c r="D142" s="7">
        <v>6.44717521085525E-5</v>
      </c>
      <c r="E142" s="2">
        <v>-9.649283381896836</v>
      </c>
      <c r="M142" s="7"/>
      <c r="O142" s="7">
        <v>6.44717521085525E-5</v>
      </c>
      <c r="Q142" s="7">
        <v>6.44717521085525E-5</v>
      </c>
      <c r="R142" s="2">
        <f t="shared" si="5"/>
        <v>-9.649283382</v>
      </c>
      <c r="U142" s="1"/>
      <c r="V142" s="1"/>
      <c r="W142" s="1">
        <v>75957.8358828107</v>
      </c>
    </row>
    <row r="143">
      <c r="A143" s="1" t="s">
        <v>484</v>
      </c>
      <c r="B143" s="1">
        <v>138.0</v>
      </c>
      <c r="C143" s="1">
        <f t="shared" si="1"/>
        <v>155871.755</v>
      </c>
      <c r="D143" s="7">
        <v>-2.56865580886556E-4</v>
      </c>
      <c r="E143" s="2" t="e">
        <v>#NUM!</v>
      </c>
      <c r="M143" s="7"/>
      <c r="O143" s="7">
        <v>-2.56865580886556E-4</v>
      </c>
      <c r="Q143" s="7">
        <v>-2.56865580886556E-4</v>
      </c>
      <c r="R143" s="2" t="str">
        <f t="shared" si="5"/>
        <v>#NUM!</v>
      </c>
      <c r="U143" s="1"/>
      <c r="V143" s="1"/>
      <c r="W143" s="1">
        <v>75953.9532085065</v>
      </c>
    </row>
    <row r="144">
      <c r="A144" s="1" t="s">
        <v>487</v>
      </c>
      <c r="B144" s="1">
        <v>139.0</v>
      </c>
      <c r="C144" s="1">
        <f t="shared" si="1"/>
        <v>169979.3541</v>
      </c>
      <c r="D144" s="7">
        <v>1.36078905874859E-4</v>
      </c>
      <c r="E144" s="2">
        <v>-8.9022756502172</v>
      </c>
      <c r="M144" s="7"/>
      <c r="O144" s="7">
        <v>1.36078905874859E-4</v>
      </c>
      <c r="Q144" s="7">
        <v>1.36078905874859E-4</v>
      </c>
      <c r="R144" s="2">
        <f t="shared" si="5"/>
        <v>-8.90227565</v>
      </c>
      <c r="U144" s="1"/>
      <c r="V144" s="1"/>
      <c r="W144" s="1">
        <v>75953.9532085065</v>
      </c>
    </row>
    <row r="145">
      <c r="A145" s="1" t="s">
        <v>490</v>
      </c>
      <c r="B145" s="1">
        <v>140.0</v>
      </c>
      <c r="C145" s="1">
        <f t="shared" si="1"/>
        <v>185363.8</v>
      </c>
      <c r="D145" s="7">
        <v>2.25652712031899E-4</v>
      </c>
      <c r="E145" s="2">
        <v>-8.396513413009227</v>
      </c>
      <c r="M145" s="7"/>
      <c r="O145" s="7">
        <v>2.25652712031899E-4</v>
      </c>
      <c r="Q145" s="7">
        <v>2.25652712031899E-4</v>
      </c>
      <c r="R145" s="2">
        <f t="shared" si="5"/>
        <v>-8.396513413</v>
      </c>
      <c r="U145" s="1"/>
      <c r="V145" s="1"/>
      <c r="W145" s="1">
        <v>75953.9532085065</v>
      </c>
    </row>
    <row r="146">
      <c r="A146" s="1" t="s">
        <v>493</v>
      </c>
      <c r="B146" s="1">
        <v>141.0</v>
      </c>
      <c r="C146" s="1">
        <f t="shared" si="1"/>
        <v>202140.6573</v>
      </c>
      <c r="D146" s="7">
        <v>3.78078381977787E-4</v>
      </c>
      <c r="E146" s="2">
        <v>-7.880409024111149</v>
      </c>
      <c r="M146" s="7"/>
      <c r="O146" s="7">
        <v>3.78078381977787E-4</v>
      </c>
      <c r="Q146" s="7">
        <v>3.78078381977787E-4</v>
      </c>
      <c r="R146" s="2">
        <f t="shared" si="5"/>
        <v>-7.880409024</v>
      </c>
      <c r="U146" s="1"/>
      <c r="V146" s="1"/>
      <c r="W146" s="1">
        <v>75953.9532085065</v>
      </c>
    </row>
    <row r="147">
      <c r="A147" s="1" t="s">
        <v>496</v>
      </c>
      <c r="B147" s="1">
        <v>142.0</v>
      </c>
      <c r="C147" s="1">
        <f t="shared" si="1"/>
        <v>220435.9499</v>
      </c>
      <c r="D147" s="7">
        <v>-1.19747653568925E-4</v>
      </c>
      <c r="E147" s="2" t="e">
        <v>#NUM!</v>
      </c>
      <c r="M147" s="7"/>
      <c r="O147" s="7">
        <v>-1.19747653568925E-4</v>
      </c>
      <c r="Q147" s="7">
        <v>-1.19747653568925E-4</v>
      </c>
      <c r="R147" s="2" t="str">
        <f t="shared" si="5"/>
        <v>#NUM!</v>
      </c>
      <c r="U147" s="1"/>
      <c r="V147" s="1"/>
      <c r="W147" s="1">
        <v>75953.9532085065</v>
      </c>
    </row>
    <row r="148">
      <c r="A148" s="1" t="s">
        <v>499</v>
      </c>
      <c r="B148" s="1">
        <v>143.0</v>
      </c>
      <c r="C148" s="1">
        <f t="shared" si="1"/>
        <v>240387.1079</v>
      </c>
      <c r="D148" s="7">
        <v>5.18153086997541E-4</v>
      </c>
      <c r="E148" s="2">
        <v>-7.565239824622294</v>
      </c>
      <c r="M148" s="7"/>
      <c r="O148" s="7">
        <v>5.18153086997541E-4</v>
      </c>
      <c r="Q148" s="7">
        <v>5.18153086997541E-4</v>
      </c>
      <c r="R148" s="2">
        <f t="shared" si="5"/>
        <v>-7.565239825</v>
      </c>
      <c r="U148" s="1"/>
      <c r="V148" s="1"/>
      <c r="W148" s="1">
        <v>75953.9532085065</v>
      </c>
    </row>
    <row r="149">
      <c r="A149" s="1" t="s">
        <v>502</v>
      </c>
      <c r="B149" s="1">
        <v>144.0</v>
      </c>
      <c r="C149" s="1">
        <f t="shared" si="1"/>
        <v>262144</v>
      </c>
      <c r="D149" s="7">
        <v>1.28213028542046E-4</v>
      </c>
      <c r="E149" s="2">
        <v>-8.96181739194832</v>
      </c>
      <c r="M149" s="7"/>
      <c r="O149" s="7">
        <v>1.28213028542046E-4</v>
      </c>
      <c r="Q149" s="7">
        <v>1.28213028542046E-4</v>
      </c>
      <c r="R149" s="2">
        <f t="shared" si="5"/>
        <v>-8.961817392</v>
      </c>
      <c r="U149" s="1"/>
      <c r="V149" s="1"/>
      <c r="W149" s="1">
        <v>75953.9532085065</v>
      </c>
    </row>
    <row r="150">
      <c r="A150" s="1" t="s">
        <v>505</v>
      </c>
      <c r="B150" s="1">
        <v>145.0</v>
      </c>
      <c r="C150" s="1">
        <f t="shared" si="1"/>
        <v>285870.0591</v>
      </c>
      <c r="D150" s="7">
        <v>-4.01926066913028E-4</v>
      </c>
      <c r="E150" s="2" t="e">
        <v>#NUM!</v>
      </c>
      <c r="M150" s="7"/>
      <c r="O150" s="7">
        <v>-4.01926066913028E-4</v>
      </c>
      <c r="Q150" s="7">
        <v>-4.01926066913028E-4</v>
      </c>
      <c r="R150" s="2" t="str">
        <f t="shared" si="5"/>
        <v>#NUM!</v>
      </c>
      <c r="U150" s="1"/>
      <c r="V150" s="1"/>
      <c r="W150" s="1">
        <v>75953.9532085065</v>
      </c>
    </row>
    <row r="151">
      <c r="A151" s="1" t="s">
        <v>508</v>
      </c>
      <c r="B151" s="1">
        <v>146.0</v>
      </c>
      <c r="C151" s="1">
        <f t="shared" si="1"/>
        <v>311743.51</v>
      </c>
      <c r="D151" s="7">
        <v>-3.05063758049062E-4</v>
      </c>
      <c r="E151" s="2" t="e">
        <v>#NUM!</v>
      </c>
      <c r="M151" s="7"/>
      <c r="O151" s="7">
        <v>-3.05063758049062E-4</v>
      </c>
      <c r="Q151" s="7">
        <v>-3.05063758049062E-4</v>
      </c>
      <c r="R151" s="2" t="str">
        <f t="shared" si="5"/>
        <v>#NUM!</v>
      </c>
      <c r="U151" s="1"/>
      <c r="V151" s="1"/>
      <c r="W151" s="1">
        <v>75947.0501862976</v>
      </c>
    </row>
    <row r="152">
      <c r="A152" s="1" t="s">
        <v>511</v>
      </c>
      <c r="B152" s="1">
        <v>147.0</v>
      </c>
      <c r="C152" s="1">
        <f t="shared" si="1"/>
        <v>339958.7082</v>
      </c>
      <c r="D152" s="7">
        <v>-5.56814505191516E-5</v>
      </c>
      <c r="E152" s="2" t="e">
        <v>#NUM!</v>
      </c>
      <c r="M152" s="7"/>
      <c r="O152" s="7">
        <v>-5.56814505191516E-5</v>
      </c>
      <c r="Q152" s="7">
        <v>-5.56814505191516E-5</v>
      </c>
      <c r="R152" s="2" t="str">
        <f t="shared" si="5"/>
        <v>#NUM!</v>
      </c>
      <c r="U152" s="1"/>
      <c r="V152" s="1"/>
      <c r="W152" s="1">
        <v>75947.0501862976</v>
      </c>
    </row>
    <row r="153">
      <c r="A153" s="1" t="s">
        <v>514</v>
      </c>
      <c r="B153" s="1">
        <v>148.0</v>
      </c>
      <c r="C153" s="1">
        <f t="shared" si="1"/>
        <v>370727.6001</v>
      </c>
      <c r="D153" s="7">
        <v>1.76819394591687E-4</v>
      </c>
      <c r="E153" s="2">
        <v>-8.640381715860325</v>
      </c>
      <c r="M153" s="7"/>
      <c r="O153" s="7">
        <v>1.76819394591687E-4</v>
      </c>
      <c r="Q153" s="7">
        <v>1.76819394591687E-4</v>
      </c>
      <c r="R153" s="2">
        <f t="shared" si="5"/>
        <v>-8.640381716</v>
      </c>
      <c r="U153" s="1"/>
      <c r="V153" s="1"/>
      <c r="W153" s="1">
        <v>75947.0501862976</v>
      </c>
    </row>
    <row r="154">
      <c r="A154" s="1" t="s">
        <v>517</v>
      </c>
      <c r="B154" s="1">
        <v>149.0</v>
      </c>
      <c r="C154" s="1">
        <f t="shared" si="1"/>
        <v>404281.3146</v>
      </c>
      <c r="D154" s="7">
        <v>4.85117396865853E-4</v>
      </c>
      <c r="E154" s="2">
        <v>-7.63111964092396</v>
      </c>
      <c r="M154" s="7"/>
      <c r="O154" s="7">
        <v>4.85117396865853E-4</v>
      </c>
      <c r="Q154" s="7">
        <v>4.85117396865853E-4</v>
      </c>
      <c r="R154" s="2">
        <f t="shared" si="5"/>
        <v>-7.631119641</v>
      </c>
      <c r="U154" s="1"/>
      <c r="V154" s="1"/>
      <c r="W154" s="1">
        <v>75947.0501862976</v>
      </c>
    </row>
    <row r="155">
      <c r="A155" s="1" t="s">
        <v>520</v>
      </c>
      <c r="B155" s="1">
        <v>150.0</v>
      </c>
      <c r="C155" s="1">
        <f t="shared" si="1"/>
        <v>440871.8998</v>
      </c>
      <c r="D155" s="7">
        <v>3.16592178314368E-4</v>
      </c>
      <c r="E155" s="2">
        <v>-8.05789611608354</v>
      </c>
      <c r="M155" s="7"/>
      <c r="O155" s="7">
        <v>3.16592178314368E-4</v>
      </c>
      <c r="Q155" s="7">
        <v>3.16592178314368E-4</v>
      </c>
      <c r="R155" s="2">
        <f t="shared" si="5"/>
        <v>-8.057896116</v>
      </c>
      <c r="U155" s="1"/>
      <c r="V155" s="1"/>
      <c r="W155" s="1">
        <v>75947.0501862976</v>
      </c>
    </row>
    <row r="156">
      <c r="A156" s="1" t="s">
        <v>523</v>
      </c>
      <c r="B156" s="1">
        <v>151.0</v>
      </c>
      <c r="C156" s="1">
        <f t="shared" si="1"/>
        <v>480774.2158</v>
      </c>
      <c r="D156" s="7">
        <v>4.80524241111002E-5</v>
      </c>
      <c r="E156" s="2">
        <v>-9.943217974057768</v>
      </c>
      <c r="M156" s="7"/>
      <c r="O156" s="7">
        <v>4.80524241111002E-5</v>
      </c>
      <c r="Q156" s="7">
        <v>4.80524241111002E-5</v>
      </c>
      <c r="R156" s="2">
        <f t="shared" si="5"/>
        <v>-9.943217974</v>
      </c>
      <c r="U156" s="1"/>
      <c r="V156" s="1"/>
      <c r="W156" s="1">
        <v>75947.0501862976</v>
      </c>
    </row>
    <row r="157">
      <c r="A157" s="1" t="s">
        <v>526</v>
      </c>
      <c r="B157" s="1">
        <v>152.0</v>
      </c>
      <c r="C157" s="1">
        <f t="shared" si="1"/>
        <v>524288</v>
      </c>
      <c r="D157" s="7">
        <v>-6.46602176024302E-7</v>
      </c>
      <c r="E157" s="2" t="e">
        <v>#NUM!</v>
      </c>
      <c r="M157" s="7"/>
      <c r="O157" s="7">
        <v>-6.46602176024302E-7</v>
      </c>
      <c r="Q157" s="7">
        <v>-6.46602176024302E-7</v>
      </c>
      <c r="R157" s="2" t="str">
        <f t="shared" si="5"/>
        <v>#NUM!</v>
      </c>
      <c r="U157" s="1"/>
      <c r="V157" s="1"/>
      <c r="W157" s="1">
        <v>75947.0501862976</v>
      </c>
    </row>
    <row r="158">
      <c r="A158" s="1" t="s">
        <v>529</v>
      </c>
      <c r="B158" s="1">
        <v>153.0</v>
      </c>
      <c r="C158" s="1">
        <f t="shared" si="1"/>
        <v>571740.1181</v>
      </c>
      <c r="D158" s="7">
        <v>5.23554516290936E-4</v>
      </c>
      <c r="E158" s="2">
        <v>-7.554869394984109</v>
      </c>
      <c r="M158" s="7"/>
      <c r="O158" s="7">
        <v>5.23554516290936E-4</v>
      </c>
      <c r="Q158" s="7">
        <v>5.23554516290936E-4</v>
      </c>
      <c r="R158" s="2">
        <f t="shared" si="5"/>
        <v>-7.554869395</v>
      </c>
      <c r="U158" s="1"/>
      <c r="V158" s="1"/>
      <c r="W158" s="1">
        <v>75947.0501862976</v>
      </c>
    </row>
    <row r="159">
      <c r="A159" s="1" t="s">
        <v>532</v>
      </c>
      <c r="B159" s="1">
        <v>154.0</v>
      </c>
      <c r="C159" s="1">
        <f t="shared" si="1"/>
        <v>623487.0199</v>
      </c>
      <c r="D159" s="7">
        <v>-1.51362899982077E-4</v>
      </c>
      <c r="E159" s="2" t="e">
        <v>#NUM!</v>
      </c>
      <c r="M159" s="7"/>
      <c r="O159" s="7">
        <v>-1.51362899982077E-4</v>
      </c>
      <c r="Q159" s="7">
        <v>-1.51362899982077E-4</v>
      </c>
      <c r="R159" s="2" t="str">
        <f t="shared" si="5"/>
        <v>#NUM!</v>
      </c>
      <c r="U159" s="1"/>
      <c r="V159" s="1"/>
      <c r="W159" s="1">
        <v>75931.5160918047</v>
      </c>
    </row>
    <row r="160">
      <c r="A160" s="1" t="s">
        <v>535</v>
      </c>
      <c r="B160" s="1">
        <v>155.0</v>
      </c>
      <c r="C160" s="1">
        <f t="shared" si="1"/>
        <v>679917.4164</v>
      </c>
      <c r="D160" s="7">
        <v>1.78618535180197E-4</v>
      </c>
      <c r="E160" s="2">
        <v>-8.63025811450245</v>
      </c>
      <c r="M160" s="7"/>
      <c r="O160" s="7">
        <v>1.78618535180197E-4</v>
      </c>
      <c r="Q160" s="7">
        <v>1.78618535180197E-4</v>
      </c>
      <c r="R160" s="2">
        <f t="shared" si="5"/>
        <v>-8.630258115</v>
      </c>
      <c r="U160" s="1"/>
      <c r="V160" s="1"/>
      <c r="W160" s="1">
        <v>75931.5160918047</v>
      </c>
    </row>
    <row r="161">
      <c r="A161" s="1" t="s">
        <v>538</v>
      </c>
      <c r="B161" s="1">
        <v>156.0</v>
      </c>
      <c r="C161" s="1">
        <f t="shared" si="1"/>
        <v>741455.2002</v>
      </c>
      <c r="D161" s="7">
        <v>2.10947431795283E-4</v>
      </c>
      <c r="E161" s="2">
        <v>-8.463901593939319</v>
      </c>
      <c r="M161" s="7"/>
      <c r="O161" s="7">
        <v>2.10947431795283E-4</v>
      </c>
      <c r="Q161" s="7">
        <v>2.10947431795283E-4</v>
      </c>
      <c r="R161" s="2">
        <f t="shared" si="5"/>
        <v>-8.463901594</v>
      </c>
      <c r="U161" s="1"/>
      <c r="V161" s="1"/>
      <c r="W161" s="1">
        <v>75931.5160918047</v>
      </c>
    </row>
    <row r="162">
      <c r="A162" s="1" t="s">
        <v>541</v>
      </c>
      <c r="B162" s="1">
        <v>157.0</v>
      </c>
      <c r="C162" s="1">
        <f t="shared" si="1"/>
        <v>808562.6292</v>
      </c>
      <c r="D162" s="7">
        <v>-6.92358083776989E-5</v>
      </c>
      <c r="E162" s="2" t="e">
        <v>#NUM!</v>
      </c>
      <c r="M162" s="7"/>
      <c r="O162" s="7">
        <v>-6.92358083776989E-5</v>
      </c>
      <c r="Q162" s="7">
        <v>-6.92358083776989E-5</v>
      </c>
      <c r="R162" s="2" t="str">
        <f t="shared" si="5"/>
        <v>#NUM!</v>
      </c>
      <c r="U162" s="1"/>
      <c r="V162" s="1"/>
      <c r="W162" s="1">
        <v>75931.5160918047</v>
      </c>
    </row>
    <row r="163">
      <c r="A163" s="1" t="s">
        <v>544</v>
      </c>
      <c r="B163" s="1">
        <v>158.0</v>
      </c>
      <c r="C163" s="1">
        <f t="shared" si="1"/>
        <v>881743.7995</v>
      </c>
      <c r="D163" s="7">
        <v>-2.0797241537085E-4</v>
      </c>
      <c r="E163" s="2" t="e">
        <v>#NUM!</v>
      </c>
      <c r="M163" s="7"/>
      <c r="O163" s="7">
        <v>-2.0797241537085E-4</v>
      </c>
      <c r="Q163" s="7">
        <v>-2.0797241537085E-4</v>
      </c>
      <c r="R163" s="2" t="str">
        <f t="shared" si="5"/>
        <v>#NUM!</v>
      </c>
      <c r="U163" s="1"/>
      <c r="V163" s="1"/>
      <c r="W163" s="1">
        <v>75931.5160918047</v>
      </c>
    </row>
    <row r="164">
      <c r="A164" s="1" t="s">
        <v>547</v>
      </c>
      <c r="B164" s="1">
        <v>159.0</v>
      </c>
      <c r="C164" s="1">
        <f t="shared" si="1"/>
        <v>961548.4316</v>
      </c>
      <c r="D164" s="7">
        <v>3.84126628840686E-5</v>
      </c>
      <c r="E164" s="2">
        <v>-10.167123390124377</v>
      </c>
      <c r="M164" s="7"/>
      <c r="O164" s="7">
        <v>3.84126628840686E-5</v>
      </c>
      <c r="Q164" s="7">
        <v>3.84126628840686E-5</v>
      </c>
      <c r="R164" s="2">
        <f t="shared" si="5"/>
        <v>-10.16712339</v>
      </c>
      <c r="U164" s="1"/>
      <c r="V164" s="1"/>
      <c r="W164" s="1">
        <v>75931.5160918047</v>
      </c>
    </row>
    <row r="165">
      <c r="A165" s="1" t="s">
        <v>550</v>
      </c>
      <c r="B165" s="1">
        <v>160.0</v>
      </c>
      <c r="C165" s="1">
        <f t="shared" si="1"/>
        <v>1048576</v>
      </c>
      <c r="D165" s="7">
        <v>-8.501870526334E-5</v>
      </c>
      <c r="E165" s="2" t="e">
        <v>#NUM!</v>
      </c>
      <c r="M165" s="7"/>
      <c r="O165" s="7">
        <v>-8.501870526334E-5</v>
      </c>
      <c r="Q165" s="7">
        <v>-8.501870526334E-5</v>
      </c>
      <c r="R165" s="2" t="str">
        <f t="shared" si="5"/>
        <v>#NUM!</v>
      </c>
      <c r="U165" s="1"/>
      <c r="V165" s="1"/>
      <c r="W165" s="1">
        <v>75931.5160918047</v>
      </c>
    </row>
    <row r="166">
      <c r="A166" s="1" t="s">
        <v>553</v>
      </c>
      <c r="B166" s="1">
        <v>161.0</v>
      </c>
      <c r="C166" s="1">
        <f t="shared" si="1"/>
        <v>1143480.236</v>
      </c>
      <c r="D166" s="7">
        <v>-2.53452736246218E-4</v>
      </c>
      <c r="E166" s="2" t="e">
        <v>#NUM!</v>
      </c>
      <c r="M166" s="7"/>
      <c r="O166" s="7">
        <v>-2.53452736246218E-4</v>
      </c>
      <c r="Q166" s="7">
        <v>-2.53452736246218E-4</v>
      </c>
      <c r="R166" s="2" t="str">
        <f t="shared" si="5"/>
        <v>#NUM!</v>
      </c>
      <c r="U166" s="1"/>
      <c r="V166" s="1"/>
      <c r="W166" s="1">
        <v>75931.5160918047</v>
      </c>
    </row>
    <row r="167">
      <c r="A167" s="1" t="s">
        <v>556</v>
      </c>
      <c r="B167" s="1">
        <v>162.0</v>
      </c>
      <c r="C167" s="1">
        <f t="shared" si="1"/>
        <v>1246974.04</v>
      </c>
      <c r="D167" s="7">
        <v>-1.41279587981047E-4</v>
      </c>
      <c r="E167" s="2" t="e">
        <v>#NUM!</v>
      </c>
      <c r="M167" s="7"/>
      <c r="O167" s="7">
        <v>-1.41279587981047E-4</v>
      </c>
      <c r="Q167" s="7">
        <v>-1.41279587981047E-4</v>
      </c>
      <c r="R167" s="2" t="str">
        <f t="shared" si="5"/>
        <v>#NUM!</v>
      </c>
      <c r="U167" s="1"/>
      <c r="V167" s="1"/>
      <c r="W167" s="1">
        <v>75903.8920741223</v>
      </c>
    </row>
    <row r="168">
      <c r="A168" s="1" t="s">
        <v>559</v>
      </c>
      <c r="B168" s="1">
        <v>163.0</v>
      </c>
      <c r="C168" s="1">
        <f t="shared" si="1"/>
        <v>1359834.833</v>
      </c>
      <c r="D168" s="7">
        <v>-1.36678226521303E-4</v>
      </c>
      <c r="E168" s="2" t="e">
        <v>#NUM!</v>
      </c>
      <c r="M168" s="7"/>
      <c r="O168" s="7">
        <v>-1.36678226521303E-4</v>
      </c>
      <c r="Q168" s="7">
        <v>-1.36678226521303E-4</v>
      </c>
      <c r="R168" s="2" t="str">
        <f t="shared" si="5"/>
        <v>#NUM!</v>
      </c>
      <c r="U168" s="1"/>
      <c r="V168" s="1"/>
      <c r="W168" s="1">
        <v>75903.8920741223</v>
      </c>
    </row>
    <row r="169">
      <c r="A169" s="1" t="s">
        <v>562</v>
      </c>
      <c r="B169" s="1">
        <v>164.0</v>
      </c>
      <c r="C169" s="1">
        <f t="shared" si="1"/>
        <v>1482910.4</v>
      </c>
      <c r="D169" s="7">
        <v>1.58854905734085E-5</v>
      </c>
      <c r="E169" s="2">
        <v>-11.050104407911444</v>
      </c>
      <c r="M169" s="7"/>
      <c r="O169" s="7">
        <v>1.58854905734085E-5</v>
      </c>
      <c r="Q169" s="7">
        <v>1.58854905734085E-5</v>
      </c>
      <c r="R169" s="2">
        <f t="shared" si="5"/>
        <v>-11.05010441</v>
      </c>
      <c r="U169" s="1"/>
      <c r="V169" s="1"/>
      <c r="W169" s="1">
        <v>75903.8920741223</v>
      </c>
    </row>
    <row r="170">
      <c r="A170" s="1" t="s">
        <v>565</v>
      </c>
      <c r="B170" s="1">
        <v>165.0</v>
      </c>
      <c r="C170" s="1">
        <f t="shared" si="1"/>
        <v>1617125.258</v>
      </c>
      <c r="D170" s="7">
        <v>1.46965328541304E-4</v>
      </c>
      <c r="E170" s="2">
        <v>-8.825313859268181</v>
      </c>
      <c r="M170" s="7"/>
      <c r="O170" s="7">
        <v>1.46965328541304E-4</v>
      </c>
      <c r="Q170" s="7">
        <v>1.46965328541304E-4</v>
      </c>
      <c r="R170" s="2">
        <f t="shared" si="5"/>
        <v>-8.825313859</v>
      </c>
      <c r="U170" s="1"/>
      <c r="V170" s="1"/>
      <c r="W170" s="1">
        <v>75903.8920741223</v>
      </c>
    </row>
    <row r="171">
      <c r="A171" s="1" t="s">
        <v>568</v>
      </c>
      <c r="B171" s="1">
        <v>166.0</v>
      </c>
      <c r="C171" s="1">
        <f t="shared" si="1"/>
        <v>1763487.599</v>
      </c>
      <c r="D171" s="7">
        <v>1.24886964274262E-4</v>
      </c>
      <c r="E171" s="2">
        <v>-8.988101515580942</v>
      </c>
      <c r="M171" s="7"/>
      <c r="O171" s="7">
        <v>1.24886964274262E-4</v>
      </c>
      <c r="Q171" s="7">
        <v>1.24886964274262E-4</v>
      </c>
      <c r="R171" s="2">
        <f t="shared" si="5"/>
        <v>-8.988101516</v>
      </c>
      <c r="U171" s="1"/>
      <c r="V171" s="1"/>
      <c r="W171" s="1">
        <v>75903.8920741223</v>
      </c>
    </row>
    <row r="172">
      <c r="A172" s="1" t="s">
        <v>571</v>
      </c>
      <c r="B172" s="1">
        <v>167.0</v>
      </c>
      <c r="C172" s="1">
        <f t="shared" si="1"/>
        <v>1923096.863</v>
      </c>
      <c r="D172" s="7">
        <v>-1.36941928975953E-4</v>
      </c>
      <c r="E172" s="2" t="e">
        <v>#NUM!</v>
      </c>
      <c r="M172" s="7"/>
      <c r="O172" s="7">
        <v>-1.36941928975953E-4</v>
      </c>
      <c r="Q172" s="7">
        <v>-1.36941928975953E-4</v>
      </c>
      <c r="R172" s="2" t="str">
        <f t="shared" si="5"/>
        <v>#NUM!</v>
      </c>
      <c r="U172" s="1"/>
      <c r="V172" s="1"/>
      <c r="W172" s="1">
        <v>75903.8920741223</v>
      </c>
    </row>
    <row r="173">
      <c r="A173" s="1" t="s">
        <v>574</v>
      </c>
      <c r="B173" s="1">
        <v>168.0</v>
      </c>
      <c r="C173" s="1">
        <f t="shared" si="1"/>
        <v>2097152</v>
      </c>
      <c r="D173" s="7">
        <v>9.07412620227976E-5</v>
      </c>
      <c r="E173" s="2">
        <v>-9.307498375705297</v>
      </c>
      <c r="M173" s="7"/>
      <c r="O173" s="7">
        <v>9.07412620227976E-5</v>
      </c>
      <c r="Q173" s="7">
        <v>9.07412620227976E-5</v>
      </c>
      <c r="R173" s="2">
        <f t="shared" si="5"/>
        <v>-9.307498376</v>
      </c>
      <c r="U173" s="1"/>
      <c r="V173" s="1"/>
      <c r="W173" s="1">
        <v>75903.8920741223</v>
      </c>
    </row>
    <row r="174">
      <c r="A174" s="1" t="s">
        <v>577</v>
      </c>
      <c r="B174" s="1">
        <v>169.0</v>
      </c>
      <c r="C174" s="1">
        <f t="shared" si="1"/>
        <v>2286960.473</v>
      </c>
      <c r="D174" s="7">
        <v>1.18387270632292E-4</v>
      </c>
      <c r="E174" s="2">
        <v>-9.041549352845738</v>
      </c>
      <c r="M174" s="7"/>
      <c r="O174" s="7">
        <v>1.18387270632292E-4</v>
      </c>
      <c r="Q174" s="7">
        <v>1.18387270632292E-4</v>
      </c>
      <c r="R174" s="2">
        <f t="shared" si="5"/>
        <v>-9.041549353</v>
      </c>
      <c r="U174" s="1"/>
      <c r="V174" s="1"/>
      <c r="W174" s="1">
        <v>75903.8920741223</v>
      </c>
    </row>
    <row r="175">
      <c r="A175" s="1" t="s">
        <v>580</v>
      </c>
      <c r="B175" s="1">
        <v>170.0</v>
      </c>
      <c r="C175" s="1">
        <f t="shared" si="1"/>
        <v>2493948.08</v>
      </c>
      <c r="D175" s="7">
        <v>-1.56152976987234E-4</v>
      </c>
      <c r="E175" s="2" t="e">
        <v>#NUM!</v>
      </c>
      <c r="M175" s="7"/>
      <c r="O175" s="7">
        <v>-1.56152976987234E-4</v>
      </c>
      <c r="Q175" s="7">
        <v>-1.56152976987234E-4</v>
      </c>
      <c r="R175" s="2" t="str">
        <f t="shared" si="5"/>
        <v>#NUM!</v>
      </c>
      <c r="U175" s="1"/>
      <c r="V175" s="1"/>
      <c r="W175" s="1">
        <v>75845.1576305304</v>
      </c>
    </row>
    <row r="176">
      <c r="A176" s="1" t="s">
        <v>583</v>
      </c>
      <c r="B176" s="1">
        <v>171.0</v>
      </c>
      <c r="C176" s="1">
        <f t="shared" si="1"/>
        <v>2719669.666</v>
      </c>
      <c r="D176" s="7">
        <v>1.92433477638421E-4</v>
      </c>
      <c r="E176" s="2">
        <v>-8.555760034669253</v>
      </c>
      <c r="M176" s="7"/>
      <c r="O176" s="7">
        <v>1.92433477638421E-4</v>
      </c>
      <c r="Q176" s="7">
        <v>1.92433477638421E-4</v>
      </c>
      <c r="R176" s="2">
        <f t="shared" si="5"/>
        <v>-8.555760035</v>
      </c>
      <c r="U176" s="1"/>
      <c r="V176" s="1"/>
      <c r="W176" s="1">
        <v>75845.1576305304</v>
      </c>
    </row>
    <row r="177">
      <c r="A177" s="1" t="s">
        <v>586</v>
      </c>
      <c r="B177" s="1">
        <v>172.0</v>
      </c>
      <c r="C177" s="1">
        <f t="shared" si="1"/>
        <v>2965820.801</v>
      </c>
      <c r="D177" s="7">
        <v>8.05418045104478E-5</v>
      </c>
      <c r="E177" s="2">
        <v>-9.426734197646095</v>
      </c>
      <c r="M177" s="7"/>
      <c r="O177" s="7">
        <v>8.05418045104478E-5</v>
      </c>
      <c r="Q177" s="7">
        <v>8.05418045104478E-5</v>
      </c>
      <c r="R177" s="2">
        <f t="shared" si="5"/>
        <v>-9.426734198</v>
      </c>
      <c r="U177" s="1"/>
      <c r="V177" s="1"/>
      <c r="W177" s="1">
        <v>75845.1576305304</v>
      </c>
    </row>
    <row r="178">
      <c r="A178" s="1" t="s">
        <v>589</v>
      </c>
      <c r="B178" s="1">
        <v>173.0</v>
      </c>
      <c r="C178" s="1">
        <f t="shared" si="1"/>
        <v>3234250.517</v>
      </c>
      <c r="D178" s="7">
        <v>1.32404632299021E-4</v>
      </c>
      <c r="E178" s="2">
        <v>-8.929647927920676</v>
      </c>
      <c r="M178" s="7"/>
      <c r="O178" s="7">
        <v>1.32404632299021E-4</v>
      </c>
      <c r="Q178" s="7">
        <v>1.32404632299021E-4</v>
      </c>
      <c r="R178" s="2">
        <f t="shared" si="5"/>
        <v>-8.929647928</v>
      </c>
      <c r="U178" s="1"/>
      <c r="V178" s="1"/>
      <c r="W178" s="1">
        <v>75845.1576305304</v>
      </c>
    </row>
    <row r="179">
      <c r="A179" s="1" t="s">
        <v>592</v>
      </c>
      <c r="B179" s="1">
        <v>174.0</v>
      </c>
      <c r="C179" s="1">
        <f t="shared" si="1"/>
        <v>3526975.198</v>
      </c>
      <c r="D179" s="7">
        <v>1.40682959193006E-4</v>
      </c>
      <c r="E179" s="2">
        <v>-8.86900171565645</v>
      </c>
      <c r="M179" s="7"/>
      <c r="O179" s="7">
        <v>1.40682959193006E-4</v>
      </c>
      <c r="Q179" s="7">
        <v>1.40682959193006E-4</v>
      </c>
      <c r="R179" s="2">
        <f t="shared" si="5"/>
        <v>-8.869001716</v>
      </c>
      <c r="U179" s="1"/>
      <c r="V179" s="1"/>
      <c r="W179" s="1">
        <v>75845.1576305304</v>
      </c>
    </row>
    <row r="180">
      <c r="A180" s="1" t="s">
        <v>595</v>
      </c>
      <c r="B180" s="1">
        <v>175.0</v>
      </c>
      <c r="C180" s="1">
        <f t="shared" si="1"/>
        <v>3846193.726</v>
      </c>
      <c r="D180" s="7">
        <v>1.76784830450138E-5</v>
      </c>
      <c r="E180" s="2">
        <v>-10.943162305057252</v>
      </c>
      <c r="M180" s="7"/>
      <c r="O180" s="7">
        <v>1.76784830450138E-5</v>
      </c>
      <c r="Q180" s="7">
        <v>1.76784830450138E-5</v>
      </c>
      <c r="R180" s="2">
        <f t="shared" si="5"/>
        <v>-10.94316231</v>
      </c>
      <c r="U180" s="1"/>
      <c r="V180" s="1"/>
      <c r="W180" s="1">
        <v>75845.1576305304</v>
      </c>
    </row>
    <row r="181">
      <c r="A181" s="1" t="s">
        <v>598</v>
      </c>
      <c r="B181" s="1">
        <v>176.0</v>
      </c>
      <c r="C181" s="1">
        <f t="shared" si="1"/>
        <v>4194304</v>
      </c>
      <c r="D181" s="7">
        <v>1.51817960918788E-4</v>
      </c>
      <c r="E181" s="2">
        <v>-8.79282838037885</v>
      </c>
      <c r="M181" s="7"/>
      <c r="O181" s="7">
        <v>1.51817960918788E-4</v>
      </c>
      <c r="Q181" s="7">
        <v>1.51817960918788E-4</v>
      </c>
      <c r="R181" s="2">
        <f t="shared" si="5"/>
        <v>-8.79282838</v>
      </c>
      <c r="U181" s="1"/>
      <c r="V181" s="1"/>
      <c r="W181" s="1">
        <v>75845.1576305304</v>
      </c>
    </row>
    <row r="182">
      <c r="A182" s="1" t="s">
        <v>601</v>
      </c>
      <c r="B182" s="1">
        <v>177.0</v>
      </c>
      <c r="C182" s="1">
        <f t="shared" si="1"/>
        <v>4573920.945</v>
      </c>
      <c r="D182" s="7">
        <v>-5.75436740735125E-6</v>
      </c>
      <c r="E182" s="2" t="e">
        <v>#NUM!</v>
      </c>
      <c r="M182" s="7"/>
      <c r="O182" s="7">
        <v>-5.75436740735125E-6</v>
      </c>
      <c r="Q182" s="7">
        <v>-5.75436740735125E-6</v>
      </c>
      <c r="R182" s="2" t="str">
        <f t="shared" si="5"/>
        <v>#NUM!</v>
      </c>
      <c r="U182" s="1"/>
      <c r="V182" s="1"/>
      <c r="W182" s="1">
        <v>75845.1576305304</v>
      </c>
    </row>
    <row r="183">
      <c r="A183" s="1" t="s">
        <v>604</v>
      </c>
      <c r="B183" s="1">
        <v>178.0</v>
      </c>
      <c r="C183" s="1">
        <f t="shared" si="1"/>
        <v>4987896.159</v>
      </c>
      <c r="D183" s="7">
        <v>-2.13149289716164E-5</v>
      </c>
      <c r="E183" s="2" t="e">
        <v>#NUM!</v>
      </c>
      <c r="M183" s="7"/>
      <c r="O183" s="7">
        <v>-2.13149289716164E-5</v>
      </c>
      <c r="Q183" s="7">
        <v>-2.13149289716164E-5</v>
      </c>
      <c r="R183" s="2" t="str">
        <f t="shared" si="5"/>
        <v>#NUM!</v>
      </c>
      <c r="U183" s="1"/>
      <c r="V183" s="1"/>
      <c r="W183" s="1">
        <v>75720.6284178889</v>
      </c>
    </row>
    <row r="184">
      <c r="A184" s="1" t="s">
        <v>607</v>
      </c>
      <c r="B184" s="1">
        <v>179.0</v>
      </c>
      <c r="C184" s="1">
        <f t="shared" si="1"/>
        <v>5439339.331</v>
      </c>
      <c r="D184" s="7">
        <v>4.88764816231058E-5</v>
      </c>
      <c r="E184" s="2">
        <v>-9.926214225578972</v>
      </c>
      <c r="M184" s="7"/>
      <c r="O184" s="7">
        <v>4.88764816231058E-5</v>
      </c>
      <c r="Q184" s="7">
        <v>4.88764816231058E-5</v>
      </c>
      <c r="R184" s="2">
        <f t="shared" si="5"/>
        <v>-9.926214226</v>
      </c>
      <c r="U184" s="1"/>
      <c r="V184" s="1"/>
      <c r="W184" s="1">
        <v>75720.6284178889</v>
      </c>
    </row>
    <row r="185">
      <c r="A185" s="1" t="s">
        <v>610</v>
      </c>
      <c r="B185" s="1">
        <v>180.0</v>
      </c>
      <c r="C185" s="1">
        <f t="shared" si="1"/>
        <v>5931641.602</v>
      </c>
      <c r="D185" s="7">
        <v>1.61766299218158E-5</v>
      </c>
      <c r="E185" s="2">
        <v>-11.031942954690178</v>
      </c>
      <c r="M185" s="7"/>
      <c r="O185" s="7">
        <v>1.61766299218158E-5</v>
      </c>
      <c r="Q185" s="7">
        <v>1.61766299218158E-5</v>
      </c>
      <c r="R185" s="2">
        <f t="shared" si="5"/>
        <v>-11.03194295</v>
      </c>
      <c r="U185" s="1"/>
      <c r="V185" s="1"/>
      <c r="W185" s="1">
        <v>75720.6284178889</v>
      </c>
    </row>
    <row r="186">
      <c r="A186" s="1" t="s">
        <v>613</v>
      </c>
      <c r="B186" s="1">
        <v>181.0</v>
      </c>
      <c r="C186" s="1">
        <f t="shared" si="1"/>
        <v>6468501.034</v>
      </c>
      <c r="D186" s="7">
        <v>1.78243781775E-4</v>
      </c>
      <c r="E186" s="2">
        <v>-8.632358384131095</v>
      </c>
      <c r="M186" s="7"/>
      <c r="O186" s="7">
        <v>1.78243781775E-4</v>
      </c>
      <c r="Q186" s="7">
        <v>1.78243781775E-4</v>
      </c>
      <c r="R186" s="2">
        <f t="shared" si="5"/>
        <v>-8.632358384</v>
      </c>
      <c r="U186" s="1"/>
      <c r="V186" s="1"/>
      <c r="W186" s="1">
        <v>75720.6284178889</v>
      </c>
    </row>
    <row r="187">
      <c r="A187" s="1" t="s">
        <v>616</v>
      </c>
      <c r="B187" s="1">
        <v>182.0</v>
      </c>
      <c r="C187" s="1">
        <f t="shared" si="1"/>
        <v>7053950.396</v>
      </c>
      <c r="D187" s="7">
        <v>1.0642021447671E-4</v>
      </c>
      <c r="E187" s="2">
        <v>-9.14811501341836</v>
      </c>
      <c r="M187" s="7"/>
      <c r="O187" s="7">
        <v>1.0642021447671E-4</v>
      </c>
      <c r="Q187" s="7">
        <v>1.0642021447671E-4</v>
      </c>
      <c r="R187" s="2">
        <f t="shared" si="5"/>
        <v>-9.148115013</v>
      </c>
      <c r="U187" s="1"/>
      <c r="V187" s="1"/>
      <c r="W187" s="1">
        <v>75720.6284178889</v>
      </c>
    </row>
    <row r="188">
      <c r="A188" s="1" t="s">
        <v>619</v>
      </c>
      <c r="B188" s="1">
        <v>183.0</v>
      </c>
      <c r="C188" s="1">
        <f t="shared" si="1"/>
        <v>7692387.453</v>
      </c>
      <c r="D188" s="7">
        <v>3.74105537614966E-5</v>
      </c>
      <c r="E188" s="2">
        <v>-10.193557707214534</v>
      </c>
      <c r="M188" s="7"/>
      <c r="O188" s="7">
        <v>3.74105537614966E-5</v>
      </c>
      <c r="Q188" s="7">
        <v>3.74105537614966E-5</v>
      </c>
      <c r="R188" s="2">
        <f t="shared" si="5"/>
        <v>-10.19355771</v>
      </c>
      <c r="U188" s="1"/>
      <c r="V188" s="1"/>
      <c r="W188" s="1">
        <v>75720.6284178889</v>
      </c>
    </row>
    <row r="189">
      <c r="A189" s="1" t="s">
        <v>622</v>
      </c>
      <c r="B189" s="1">
        <v>184.0</v>
      </c>
      <c r="C189" s="1">
        <f t="shared" si="1"/>
        <v>8388608</v>
      </c>
      <c r="D189" s="7">
        <v>2.01893406348574E-6</v>
      </c>
      <c r="E189" s="2">
        <v>-13.11294087717293</v>
      </c>
      <c r="M189" s="7"/>
      <c r="O189" s="7">
        <v>2.01893406348574E-6</v>
      </c>
      <c r="Q189" s="7">
        <v>2.01893406348574E-6</v>
      </c>
      <c r="R189" s="2">
        <f t="shared" si="5"/>
        <v>-13.11294088</v>
      </c>
      <c r="U189" s="1"/>
      <c r="V189" s="1"/>
      <c r="W189" s="1">
        <v>75720.6284178889</v>
      </c>
    </row>
    <row r="190">
      <c r="A190" s="1" t="s">
        <v>625</v>
      </c>
      <c r="B190" s="1">
        <v>185.0</v>
      </c>
      <c r="C190" s="1">
        <f t="shared" si="1"/>
        <v>9147841.89</v>
      </c>
      <c r="D190" s="7">
        <v>8.24301830482099E-6</v>
      </c>
      <c r="E190" s="2">
        <v>-11.70614398198528</v>
      </c>
      <c r="M190" s="7"/>
      <c r="O190" s="7">
        <v>8.24301830482099E-6</v>
      </c>
      <c r="Q190" s="7">
        <v>8.24301830482099E-6</v>
      </c>
      <c r="R190" s="2">
        <f t="shared" si="5"/>
        <v>-11.70614398</v>
      </c>
      <c r="U190" s="1"/>
      <c r="V190" s="1"/>
      <c r="W190" s="1">
        <v>75720.6284178889</v>
      </c>
    </row>
    <row r="191">
      <c r="A191" s="1" t="s">
        <v>628</v>
      </c>
      <c r="B191" s="1">
        <v>186.0</v>
      </c>
      <c r="C191" s="1">
        <f t="shared" si="1"/>
        <v>9975792.319</v>
      </c>
      <c r="D191" s="7">
        <v>4.72231532318013E-5</v>
      </c>
      <c r="E191" s="2">
        <v>-9.960626251073455</v>
      </c>
      <c r="M191" s="7"/>
      <c r="O191" s="7">
        <v>4.72231532318013E-5</v>
      </c>
      <c r="Q191" s="7">
        <v>4.72231532318013E-5</v>
      </c>
      <c r="R191" s="2">
        <f t="shared" si="5"/>
        <v>-9.960626251</v>
      </c>
      <c r="U191" s="1"/>
      <c r="V191" s="1"/>
      <c r="W191" s="1">
        <v>75498.7359894191</v>
      </c>
    </row>
    <row r="192">
      <c r="A192" s="1" t="s">
        <v>631</v>
      </c>
      <c r="B192" s="1">
        <v>187.0</v>
      </c>
      <c r="C192" s="1">
        <f t="shared" si="1"/>
        <v>10878678.66</v>
      </c>
      <c r="D192" s="7">
        <v>4.25307766955818E-5</v>
      </c>
      <c r="E192" s="2">
        <v>-10.06528258656636</v>
      </c>
      <c r="M192" s="7"/>
      <c r="O192" s="7">
        <v>4.25307766955818E-5</v>
      </c>
      <c r="Q192" s="7">
        <v>4.25307766955818E-5</v>
      </c>
      <c r="R192" s="2">
        <f t="shared" si="5"/>
        <v>-10.06528259</v>
      </c>
      <c r="U192" s="1"/>
      <c r="V192" s="1"/>
      <c r="W192" s="1">
        <v>75498.7359894191</v>
      </c>
    </row>
    <row r="193">
      <c r="A193" s="1" t="s">
        <v>634</v>
      </c>
      <c r="B193" s="1">
        <v>188.0</v>
      </c>
      <c r="C193" s="1">
        <f t="shared" si="1"/>
        <v>11863283.2</v>
      </c>
      <c r="D193" s="7">
        <v>-1.04718790030489E-5</v>
      </c>
      <c r="E193" s="2" t="e">
        <v>#NUM!</v>
      </c>
      <c r="M193" s="7"/>
      <c r="O193" s="7">
        <v>-1.04718790030489E-5</v>
      </c>
      <c r="Q193" s="7">
        <v>-1.04718790030489E-5</v>
      </c>
      <c r="R193" s="2" t="str">
        <f t="shared" si="5"/>
        <v>#NUM!</v>
      </c>
      <c r="U193" s="1"/>
      <c r="V193" s="1"/>
      <c r="W193" s="1">
        <v>75498.7359894191</v>
      </c>
    </row>
    <row r="194">
      <c r="A194" s="1" t="s">
        <v>637</v>
      </c>
      <c r="B194" s="1">
        <v>189.0</v>
      </c>
      <c r="C194" s="1">
        <f t="shared" si="1"/>
        <v>12937002.07</v>
      </c>
      <c r="D194" s="7">
        <v>-5.5156917733945E-5</v>
      </c>
      <c r="E194" s="2" t="e">
        <v>#NUM!</v>
      </c>
      <c r="M194" s="7"/>
      <c r="O194" s="7">
        <v>-5.5156917733945E-5</v>
      </c>
      <c r="Q194" s="7">
        <v>-5.5156917733945E-5</v>
      </c>
      <c r="R194" s="2" t="str">
        <f t="shared" si="5"/>
        <v>#NUM!</v>
      </c>
      <c r="U194" s="1"/>
      <c r="V194" s="1"/>
      <c r="W194" s="1">
        <v>75498.7359894191</v>
      </c>
    </row>
    <row r="195">
      <c r="A195" s="1" t="s">
        <v>640</v>
      </c>
      <c r="B195" s="1">
        <v>190.0</v>
      </c>
      <c r="C195" s="1">
        <f t="shared" si="1"/>
        <v>14107900.79</v>
      </c>
      <c r="D195" s="7">
        <v>-2.1398797276917E-5</v>
      </c>
      <c r="E195" s="2" t="e">
        <v>#NUM!</v>
      </c>
      <c r="M195" s="7"/>
      <c r="O195" s="7">
        <v>-2.1398797276917E-5</v>
      </c>
      <c r="Q195" s="7">
        <v>-2.1398797276917E-5</v>
      </c>
      <c r="R195" s="2" t="str">
        <f t="shared" si="5"/>
        <v>#NUM!</v>
      </c>
      <c r="U195" s="1"/>
      <c r="V195" s="1"/>
      <c r="W195" s="1">
        <v>75498.7359894191</v>
      </c>
    </row>
    <row r="196">
      <c r="A196" s="1" t="s">
        <v>643</v>
      </c>
      <c r="B196" s="1">
        <v>191.0</v>
      </c>
      <c r="C196" s="1">
        <f t="shared" si="1"/>
        <v>15384774.91</v>
      </c>
      <c r="D196" s="7">
        <v>1.94414479235405E-5</v>
      </c>
      <c r="E196" s="2">
        <v>-10.848103280041997</v>
      </c>
      <c r="M196" s="7"/>
      <c r="O196" s="7">
        <v>1.94414479235405E-5</v>
      </c>
      <c r="Q196" s="7">
        <v>1.94414479235405E-5</v>
      </c>
      <c r="R196" s="2">
        <f t="shared" si="5"/>
        <v>-10.84810328</v>
      </c>
      <c r="U196" s="1"/>
      <c r="V196" s="1"/>
      <c r="W196" s="1">
        <v>75498.7359894191</v>
      </c>
    </row>
    <row r="197">
      <c r="A197" s="1" t="s">
        <v>646</v>
      </c>
      <c r="B197" s="1">
        <v>192.0</v>
      </c>
      <c r="C197" s="1">
        <f t="shared" si="1"/>
        <v>16777216</v>
      </c>
      <c r="D197" s="7">
        <v>4.80116119809804E-5</v>
      </c>
      <c r="E197" s="2">
        <v>-9.94406766004298</v>
      </c>
      <c r="M197" s="7"/>
      <c r="O197" s="7">
        <v>4.80116119809804E-5</v>
      </c>
      <c r="Q197" s="7">
        <v>4.80116119809804E-5</v>
      </c>
      <c r="R197" s="2">
        <f t="shared" si="5"/>
        <v>-9.94406766</v>
      </c>
      <c r="U197" s="1"/>
      <c r="V197" s="1"/>
      <c r="W197" s="1">
        <v>75498.7359894191</v>
      </c>
    </row>
    <row r="198">
      <c r="A198" s="1" t="s">
        <v>649</v>
      </c>
      <c r="B198" s="1">
        <v>193.0</v>
      </c>
      <c r="C198" s="1">
        <f t="shared" si="1"/>
        <v>18295683.78</v>
      </c>
      <c r="D198" s="7">
        <v>-4.09332675374019E-5</v>
      </c>
      <c r="E198" s="2" t="e">
        <v>#NUM!</v>
      </c>
      <c r="M198" s="7"/>
      <c r="O198" s="7">
        <v>-4.09332675374019E-5</v>
      </c>
      <c r="Q198" s="7">
        <v>-4.09332675374019E-5</v>
      </c>
      <c r="R198" s="2" t="str">
        <f t="shared" si="5"/>
        <v>#NUM!</v>
      </c>
      <c r="U198" s="1"/>
      <c r="V198" s="1"/>
      <c r="W198" s="1">
        <v>75498.7359894191</v>
      </c>
    </row>
    <row r="199">
      <c r="A199" s="1" t="s">
        <v>652</v>
      </c>
      <c r="B199" s="1">
        <v>194.0</v>
      </c>
      <c r="C199" s="1">
        <f t="shared" si="1"/>
        <v>19951584.64</v>
      </c>
      <c r="D199" s="7">
        <v>1.95640110636219E-5</v>
      </c>
      <c r="E199" s="2">
        <v>-10.841818849778129</v>
      </c>
      <c r="M199" s="7"/>
      <c r="O199" s="7">
        <v>1.95640110636219E-5</v>
      </c>
      <c r="Q199" s="7">
        <v>1.95640110636219E-5</v>
      </c>
      <c r="R199" s="2">
        <f t="shared" si="5"/>
        <v>-10.84181885</v>
      </c>
      <c r="U199" s="1"/>
      <c r="V199" s="1"/>
      <c r="W199" s="1">
        <v>75025.0356081222</v>
      </c>
    </row>
    <row r="200">
      <c r="A200" s="1" t="s">
        <v>655</v>
      </c>
      <c r="B200" s="1">
        <v>195.0</v>
      </c>
      <c r="C200" s="1">
        <f t="shared" si="1"/>
        <v>21757357.33</v>
      </c>
      <c r="D200" s="7">
        <v>4.0063625790232E-6</v>
      </c>
      <c r="E200" s="2">
        <v>-12.427626815824027</v>
      </c>
      <c r="M200" s="7"/>
      <c r="O200" s="7">
        <v>4.0063625790232E-6</v>
      </c>
      <c r="Q200" s="7">
        <v>4.0063625790232E-6</v>
      </c>
      <c r="R200" s="2">
        <f t="shared" si="5"/>
        <v>-12.42762682</v>
      </c>
      <c r="U200" s="1"/>
      <c r="V200" s="1"/>
      <c r="W200" s="1">
        <v>75025.0356081222</v>
      </c>
    </row>
    <row r="201">
      <c r="A201" s="1" t="s">
        <v>658</v>
      </c>
      <c r="B201" s="1">
        <v>196.0</v>
      </c>
      <c r="C201" s="1">
        <f t="shared" si="1"/>
        <v>23726566.41</v>
      </c>
      <c r="D201" s="7">
        <v>-4.13255881400731E-5</v>
      </c>
      <c r="E201" s="2" t="e">
        <v>#NUM!</v>
      </c>
      <c r="M201" s="7"/>
      <c r="O201" s="7">
        <v>-4.13255881400731E-5</v>
      </c>
      <c r="Q201" s="7">
        <v>-4.13255881400731E-5</v>
      </c>
      <c r="R201" s="2" t="str">
        <f t="shared" si="5"/>
        <v>#NUM!</v>
      </c>
      <c r="U201" s="1"/>
      <c r="V201" s="1"/>
      <c r="W201" s="1">
        <v>75025.0356081222</v>
      </c>
    </row>
    <row r="202">
      <c r="A202" s="1" t="s">
        <v>661</v>
      </c>
      <c r="B202" s="1">
        <v>197.0</v>
      </c>
      <c r="C202" s="1">
        <f t="shared" si="1"/>
        <v>25874004.14</v>
      </c>
      <c r="D202" s="7">
        <v>5.18182708657555E-5</v>
      </c>
      <c r="E202" s="2">
        <v>-9.867767751473577</v>
      </c>
      <c r="M202" s="7"/>
      <c r="O202" s="7">
        <v>5.18182708657555E-5</v>
      </c>
      <c r="Q202" s="7">
        <v>5.18182708657555E-5</v>
      </c>
      <c r="R202" s="2">
        <f t="shared" si="5"/>
        <v>-9.867767751</v>
      </c>
      <c r="U202" s="1"/>
      <c r="V202" s="1"/>
      <c r="W202" s="1">
        <v>75025.0356081222</v>
      </c>
    </row>
    <row r="203">
      <c r="A203" s="1" t="s">
        <v>664</v>
      </c>
      <c r="B203" s="1">
        <v>198.0</v>
      </c>
      <c r="C203" s="1">
        <f t="shared" si="1"/>
        <v>28215801.58</v>
      </c>
      <c r="D203" s="7">
        <v>-7.90947815507703E-5</v>
      </c>
      <c r="E203" s="2" t="e">
        <v>#NUM!</v>
      </c>
      <c r="M203" s="7"/>
      <c r="O203" s="7">
        <v>-7.90947815507703E-5</v>
      </c>
      <c r="Q203" s="7">
        <v>-7.90947815507703E-5</v>
      </c>
      <c r="R203" s="2" t="str">
        <f t="shared" si="5"/>
        <v>#NUM!</v>
      </c>
      <c r="U203" s="1"/>
      <c r="V203" s="1"/>
      <c r="W203" s="1">
        <v>75025.0356081222</v>
      </c>
    </row>
    <row r="204">
      <c r="A204" s="1" t="s">
        <v>667</v>
      </c>
      <c r="B204" s="1">
        <v>199.0</v>
      </c>
      <c r="C204" s="1">
        <f t="shared" si="1"/>
        <v>30769549.81</v>
      </c>
      <c r="D204" s="7">
        <v>4.44756687301151E-6</v>
      </c>
      <c r="E204" s="2">
        <v>-12.323153381429185</v>
      </c>
      <c r="M204" s="7"/>
      <c r="O204" s="7">
        <v>4.44756687301151E-6</v>
      </c>
      <c r="Q204" s="7">
        <v>4.44756687301151E-6</v>
      </c>
      <c r="R204" s="2">
        <f t="shared" si="5"/>
        <v>-12.32315338</v>
      </c>
      <c r="U204" s="1"/>
      <c r="V204" s="1"/>
      <c r="W204" s="1">
        <v>75025.0356081222</v>
      </c>
    </row>
    <row r="205">
      <c r="A205" s="1" t="s">
        <v>670</v>
      </c>
      <c r="B205" s="1">
        <v>200.0</v>
      </c>
      <c r="C205" s="1">
        <f t="shared" si="1"/>
        <v>33554432</v>
      </c>
      <c r="D205" s="7">
        <v>-1.23593022900437E-5</v>
      </c>
      <c r="E205" s="2" t="e">
        <v>#NUM!</v>
      </c>
      <c r="M205" s="7"/>
      <c r="O205" s="7">
        <v>-1.23593022900437E-5</v>
      </c>
      <c r="Q205" s="7">
        <v>-1.23593022900437E-5</v>
      </c>
      <c r="R205" s="2" t="str">
        <f t="shared" si="5"/>
        <v>#NUM!</v>
      </c>
      <c r="U205" s="1"/>
      <c r="V205" s="1"/>
      <c r="W205" s="1">
        <v>75025.0356081222</v>
      </c>
    </row>
    <row r="206">
      <c r="A206" s="1" t="s">
        <v>673</v>
      </c>
      <c r="B206" s="1">
        <v>201.0</v>
      </c>
      <c r="C206" s="1">
        <f t="shared" si="1"/>
        <v>36591367.56</v>
      </c>
      <c r="D206" s="7">
        <v>-3.10929464417686E-5</v>
      </c>
      <c r="E206" s="2" t="e">
        <v>#NUM!</v>
      </c>
      <c r="M206" s="7"/>
      <c r="O206" s="7">
        <v>-3.10929464417686E-5</v>
      </c>
      <c r="Q206" s="7">
        <v>-3.10929464417686E-5</v>
      </c>
      <c r="R206" s="2" t="str">
        <f t="shared" si="5"/>
        <v>#NUM!</v>
      </c>
      <c r="U206" s="1"/>
      <c r="V206" s="1"/>
      <c r="W206" s="1">
        <v>75025.0356081222</v>
      </c>
    </row>
    <row r="207">
      <c r="A207" s="1" t="s">
        <v>676</v>
      </c>
      <c r="B207" s="1">
        <v>202.0</v>
      </c>
      <c r="C207" s="1">
        <f t="shared" si="1"/>
        <v>39903169.27</v>
      </c>
      <c r="D207" s="7">
        <v>2.81998364548564E-6</v>
      </c>
      <c r="E207" s="2">
        <v>-12.778779472504246</v>
      </c>
      <c r="M207" s="7"/>
      <c r="O207" s="7">
        <v>2.81998364548564E-6</v>
      </c>
      <c r="Q207" s="7">
        <v>2.81998364548564E-6</v>
      </c>
      <c r="R207" s="2">
        <f t="shared" si="5"/>
        <v>-12.77877947</v>
      </c>
      <c r="U207" s="1"/>
      <c r="V207" s="1"/>
      <c r="W207" s="1">
        <v>74068.5468468229</v>
      </c>
    </row>
    <row r="208">
      <c r="A208" s="1" t="s">
        <v>679</v>
      </c>
      <c r="B208" s="1">
        <v>203.0</v>
      </c>
      <c r="C208" s="1">
        <f t="shared" si="1"/>
        <v>43514714.65</v>
      </c>
      <c r="D208" s="7">
        <v>1.78579016396618E-6</v>
      </c>
      <c r="E208" s="2">
        <v>-13.235649571793022</v>
      </c>
      <c r="M208" s="7"/>
      <c r="O208" s="7">
        <v>1.78579016396618E-6</v>
      </c>
      <c r="Q208" s="7">
        <v>1.78579016396618E-6</v>
      </c>
      <c r="R208" s="2">
        <f t="shared" si="5"/>
        <v>-13.23564957</v>
      </c>
      <c r="U208" s="1"/>
      <c r="V208" s="1"/>
      <c r="W208" s="1">
        <v>74068.5468468229</v>
      </c>
    </row>
    <row r="209">
      <c r="A209" s="1" t="s">
        <v>682</v>
      </c>
      <c r="B209" s="1">
        <v>204.0</v>
      </c>
      <c r="C209" s="1">
        <f t="shared" si="1"/>
        <v>47453132.81</v>
      </c>
      <c r="D209" s="7">
        <v>5.34713408566478E-5</v>
      </c>
      <c r="E209" s="2">
        <v>-9.836364732515213</v>
      </c>
      <c r="M209" s="7"/>
      <c r="O209" s="7">
        <v>5.34713408566478E-5</v>
      </c>
      <c r="Q209" s="7">
        <v>5.34713408566478E-5</v>
      </c>
      <c r="R209" s="2">
        <f t="shared" si="5"/>
        <v>-9.836364733</v>
      </c>
      <c r="U209" s="1"/>
      <c r="V209" s="1"/>
      <c r="W209" s="1">
        <v>74068.5468468229</v>
      </c>
    </row>
    <row r="210">
      <c r="A210" s="1" t="s">
        <v>685</v>
      </c>
      <c r="B210" s="1">
        <v>205.0</v>
      </c>
      <c r="C210" s="1">
        <f t="shared" si="1"/>
        <v>51748008.27</v>
      </c>
      <c r="D210" s="7">
        <v>2.32154251311734E-5</v>
      </c>
      <c r="E210" s="2">
        <v>-10.670693623880682</v>
      </c>
      <c r="M210" s="7"/>
      <c r="O210" s="7">
        <v>2.32154251311734E-5</v>
      </c>
      <c r="Q210" s="7">
        <v>2.32154251311734E-5</v>
      </c>
      <c r="R210" s="2">
        <f t="shared" si="5"/>
        <v>-10.67069362</v>
      </c>
      <c r="U210" s="1"/>
      <c r="V210" s="1"/>
      <c r="W210" s="1">
        <v>74068.5468468229</v>
      </c>
    </row>
    <row r="211">
      <c r="A211" s="1" t="s">
        <v>688</v>
      </c>
      <c r="B211" s="1">
        <v>206.0</v>
      </c>
      <c r="C211" s="1">
        <f t="shared" si="1"/>
        <v>56431603.17</v>
      </c>
      <c r="D211" s="7">
        <v>-1.69896180473028E-5</v>
      </c>
      <c r="E211" s="2" t="e">
        <v>#NUM!</v>
      </c>
      <c r="M211" s="7"/>
      <c r="O211" s="7">
        <v>-1.69896180473028E-5</v>
      </c>
      <c r="Q211" s="7">
        <v>-1.69896180473028E-5</v>
      </c>
      <c r="R211" s="2" t="str">
        <f t="shared" si="5"/>
        <v>#NUM!</v>
      </c>
      <c r="U211" s="1"/>
      <c r="V211" s="1"/>
      <c r="W211" s="1">
        <v>74068.5468468229</v>
      </c>
    </row>
    <row r="212">
      <c r="A212" s="1" t="s">
        <v>691</v>
      </c>
      <c r="B212" s="1">
        <v>207.0</v>
      </c>
      <c r="C212" s="1">
        <f t="shared" si="1"/>
        <v>61539099.62</v>
      </c>
      <c r="D212" s="7">
        <v>-6.39408036664513E-5</v>
      </c>
      <c r="E212" s="2" t="e">
        <v>#NUM!</v>
      </c>
      <c r="M212" s="7"/>
      <c r="O212" s="7">
        <v>-6.39408036664513E-5</v>
      </c>
      <c r="Q212" s="7">
        <v>-6.39408036664513E-5</v>
      </c>
      <c r="R212" s="2" t="str">
        <f t="shared" si="5"/>
        <v>#NUM!</v>
      </c>
      <c r="U212" s="1"/>
      <c r="V212" s="1"/>
      <c r="W212" s="1">
        <v>74068.5468468229</v>
      </c>
    </row>
    <row r="213">
      <c r="A213" s="1" t="s">
        <v>694</v>
      </c>
      <c r="B213" s="1">
        <v>208.0</v>
      </c>
      <c r="C213" s="1">
        <f t="shared" si="1"/>
        <v>67108864</v>
      </c>
      <c r="D213" s="7">
        <v>-4.81065467535791E-5</v>
      </c>
      <c r="E213" s="2" t="e">
        <v>#NUM!</v>
      </c>
      <c r="M213" s="7"/>
      <c r="O213" s="7">
        <v>-4.81065467535791E-5</v>
      </c>
      <c r="Q213" s="7">
        <v>-4.81065467535791E-5</v>
      </c>
      <c r="R213" s="2" t="str">
        <f t="shared" si="5"/>
        <v>#NUM!</v>
      </c>
      <c r="U213" s="1"/>
      <c r="V213" s="1"/>
      <c r="W213" s="1">
        <v>74068.5468468229</v>
      </c>
    </row>
    <row r="214">
      <c r="A214" s="1" t="s">
        <v>697</v>
      </c>
      <c r="B214" s="1">
        <v>209.0</v>
      </c>
      <c r="C214" s="1">
        <f t="shared" si="1"/>
        <v>73182735.12</v>
      </c>
      <c r="D214" s="7">
        <v>-4.73252362306331E-5</v>
      </c>
      <c r="E214" s="2" t="e">
        <v>#NUM!</v>
      </c>
      <c r="M214" s="7"/>
      <c r="O214" s="7">
        <v>-4.73252362306331E-5</v>
      </c>
      <c r="Q214" s="7">
        <v>-4.73252362306331E-5</v>
      </c>
      <c r="R214" s="2" t="str">
        <f t="shared" si="5"/>
        <v>#NUM!</v>
      </c>
      <c r="U214" s="1"/>
      <c r="V214" s="1"/>
      <c r="W214" s="1">
        <v>74068.5468468229</v>
      </c>
    </row>
    <row r="215">
      <c r="A215" s="1" t="s">
        <v>700</v>
      </c>
      <c r="B215" s="1">
        <v>210.0</v>
      </c>
      <c r="C215" s="1">
        <f t="shared" si="1"/>
        <v>79806338.55</v>
      </c>
      <c r="D215" s="7">
        <v>1.9367722083663E-5</v>
      </c>
      <c r="E215" s="2">
        <v>-10.85190268768472</v>
      </c>
      <c r="M215" s="7"/>
      <c r="O215" s="7">
        <v>1.9367722083663E-5</v>
      </c>
      <c r="Q215" s="7">
        <v>1.9367722083663E-5</v>
      </c>
      <c r="R215" s="2">
        <f t="shared" si="5"/>
        <v>-10.85190269</v>
      </c>
      <c r="U215" s="1"/>
      <c r="V215" s="1"/>
      <c r="W215" s="1">
        <v>72117.5218653553</v>
      </c>
    </row>
    <row r="216">
      <c r="A216" s="1" t="s">
        <v>703</v>
      </c>
      <c r="B216" s="1">
        <v>211.0</v>
      </c>
      <c r="C216" s="1">
        <f t="shared" si="1"/>
        <v>87029429.3</v>
      </c>
      <c r="D216" s="7">
        <v>-3.4267736734539E-5</v>
      </c>
      <c r="E216" s="2" t="e">
        <v>#NUM!</v>
      </c>
      <c r="M216" s="7"/>
      <c r="O216" s="7">
        <v>-3.4267736734539E-5</v>
      </c>
      <c r="Q216" s="7">
        <v>-3.4267736734539E-5</v>
      </c>
      <c r="R216" s="2" t="str">
        <f t="shared" si="5"/>
        <v>#NUM!</v>
      </c>
      <c r="U216" s="1"/>
      <c r="V216" s="1"/>
      <c r="W216" s="1">
        <v>72117.5218653553</v>
      </c>
    </row>
    <row r="217">
      <c r="A217" s="1" t="s">
        <v>706</v>
      </c>
      <c r="B217" s="1">
        <v>212.0</v>
      </c>
      <c r="C217" s="1">
        <f t="shared" si="1"/>
        <v>94906265.62</v>
      </c>
      <c r="D217" s="7">
        <v>3.67649570307549E-5</v>
      </c>
      <c r="E217" s="2">
        <v>-10.210965421070888</v>
      </c>
      <c r="M217" s="7"/>
      <c r="O217" s="7">
        <v>3.67649570307549E-5</v>
      </c>
      <c r="Q217" s="7">
        <v>3.67649570307549E-5</v>
      </c>
      <c r="R217" s="2">
        <f t="shared" si="5"/>
        <v>-10.21096542</v>
      </c>
      <c r="U217" s="1"/>
      <c r="V217" s="1"/>
      <c r="W217" s="1">
        <v>72117.5218653553</v>
      </c>
    </row>
    <row r="218">
      <c r="A218" s="1" t="s">
        <v>709</v>
      </c>
      <c r="B218" s="1">
        <v>213.0</v>
      </c>
      <c r="C218" s="1">
        <f t="shared" si="1"/>
        <v>103496016.5</v>
      </c>
      <c r="D218" s="7">
        <v>-1.76864716261438E-6</v>
      </c>
      <c r="E218" s="2" t="e">
        <v>#NUM!</v>
      </c>
      <c r="M218" s="7"/>
      <c r="O218" s="7">
        <v>-1.76864716261438E-6</v>
      </c>
      <c r="Q218" s="7">
        <v>-1.76864716261438E-6</v>
      </c>
      <c r="R218" s="2" t="str">
        <f t="shared" si="5"/>
        <v>#NUM!</v>
      </c>
      <c r="U218" s="1"/>
      <c r="V218" s="1"/>
      <c r="W218" s="1">
        <v>72117.5218653553</v>
      </c>
    </row>
    <row r="219">
      <c r="A219" s="1" t="s">
        <v>712</v>
      </c>
      <c r="B219" s="1">
        <v>214.0</v>
      </c>
      <c r="C219" s="1">
        <f t="shared" si="1"/>
        <v>112863206.3</v>
      </c>
      <c r="D219" s="7">
        <v>-6.04373479140552E-5</v>
      </c>
      <c r="E219" s="2" t="e">
        <v>#NUM!</v>
      </c>
      <c r="M219" s="7"/>
      <c r="O219" s="7">
        <v>-6.04373479140552E-5</v>
      </c>
      <c r="Q219" s="7">
        <v>-6.04373479140552E-5</v>
      </c>
      <c r="R219" s="2" t="str">
        <f t="shared" si="5"/>
        <v>#NUM!</v>
      </c>
      <c r="U219" s="1"/>
      <c r="V219" s="1"/>
      <c r="W219" s="1">
        <v>72117.5218653553</v>
      </c>
    </row>
    <row r="220">
      <c r="A220" s="1" t="s">
        <v>715</v>
      </c>
      <c r="B220" s="1">
        <v>215.0</v>
      </c>
      <c r="C220" s="1">
        <f t="shared" si="1"/>
        <v>123078199.2</v>
      </c>
      <c r="D220" s="7">
        <v>-3.60255315906555E-5</v>
      </c>
      <c r="E220" s="2" t="e">
        <v>#NUM!</v>
      </c>
      <c r="M220" s="7"/>
      <c r="O220" s="7">
        <v>-3.60255315906555E-5</v>
      </c>
      <c r="Q220" s="7">
        <v>-3.60255315906555E-5</v>
      </c>
      <c r="R220" s="2" t="str">
        <f t="shared" si="5"/>
        <v>#NUM!</v>
      </c>
      <c r="U220" s="1"/>
      <c r="V220" s="1"/>
      <c r="W220" s="1">
        <v>72117.5218653553</v>
      </c>
    </row>
    <row r="221">
      <c r="A221" s="1" t="s">
        <v>718</v>
      </c>
      <c r="B221" s="1">
        <v>216.0</v>
      </c>
      <c r="C221" s="1">
        <f t="shared" si="1"/>
        <v>134217728</v>
      </c>
      <c r="D221" s="7">
        <v>3.12348555007169E-5</v>
      </c>
      <c r="E221" s="2">
        <v>-10.373975923227077</v>
      </c>
      <c r="M221" s="7"/>
      <c r="O221" s="7">
        <v>3.12348555007169E-5</v>
      </c>
      <c r="Q221" s="7">
        <v>3.12348555007169E-5</v>
      </c>
      <c r="R221" s="2">
        <f t="shared" si="5"/>
        <v>-10.37397592</v>
      </c>
      <c r="U221" s="1"/>
      <c r="V221" s="1"/>
      <c r="W221" s="1">
        <v>72117.5218653553</v>
      </c>
    </row>
    <row r="222">
      <c r="A222" s="1" t="s">
        <v>721</v>
      </c>
      <c r="B222" s="1">
        <v>217.0</v>
      </c>
      <c r="C222" s="1">
        <f t="shared" si="1"/>
        <v>146365470.2</v>
      </c>
      <c r="D222" s="7">
        <v>-1.6270267113927E-5</v>
      </c>
      <c r="E222" s="2" t="e">
        <v>#NUM!</v>
      </c>
      <c r="M222" s="7"/>
      <c r="O222" s="7">
        <v>-1.6270267113927E-5</v>
      </c>
      <c r="Q222" s="7">
        <v>-1.6270267113927E-5</v>
      </c>
      <c r="R222" s="2" t="str">
        <f t="shared" si="5"/>
        <v>#NUM!</v>
      </c>
      <c r="U222" s="1"/>
      <c r="V222" s="1"/>
      <c r="W222" s="1">
        <v>72117.5218653553</v>
      </c>
    </row>
    <row r="223">
      <c r="A223" s="1" t="s">
        <v>724</v>
      </c>
      <c r="B223" s="1">
        <v>218.0</v>
      </c>
      <c r="C223" s="1">
        <f t="shared" si="1"/>
        <v>159612677.1</v>
      </c>
      <c r="D223" s="7">
        <v>-9.69939294948041E-6</v>
      </c>
      <c r="E223" s="2" t="e">
        <v>#NUM!</v>
      </c>
      <c r="M223" s="7"/>
      <c r="O223" s="7">
        <v>-9.69939294948041E-6</v>
      </c>
      <c r="Q223" s="7">
        <v>-9.69939294948041E-6</v>
      </c>
      <c r="R223" s="2" t="str">
        <f t="shared" si="5"/>
        <v>#NUM!</v>
      </c>
      <c r="U223" s="1"/>
      <c r="V223" s="1"/>
      <c r="W223" s="1">
        <v>68047.8626850249</v>
      </c>
    </row>
    <row r="224">
      <c r="A224" s="1" t="s">
        <v>727</v>
      </c>
      <c r="B224" s="1">
        <v>219.0</v>
      </c>
      <c r="C224" s="1">
        <f t="shared" si="1"/>
        <v>174058858.6</v>
      </c>
      <c r="D224" s="7">
        <v>-1.24008530456576E-5</v>
      </c>
      <c r="E224" s="2" t="e">
        <v>#NUM!</v>
      </c>
      <c r="M224" s="7"/>
      <c r="O224" s="7">
        <v>-1.24008530456576E-5</v>
      </c>
      <c r="Q224" s="7">
        <v>-1.24008530456576E-5</v>
      </c>
      <c r="R224" s="2" t="str">
        <f t="shared" si="5"/>
        <v>#NUM!</v>
      </c>
      <c r="U224" s="1"/>
      <c r="V224" s="1"/>
      <c r="W224" s="1">
        <v>68047.8626850249</v>
      </c>
    </row>
    <row r="225">
      <c r="A225" s="1" t="s">
        <v>730</v>
      </c>
      <c r="B225" s="1">
        <v>220.0</v>
      </c>
      <c r="C225" s="1">
        <f t="shared" si="1"/>
        <v>189812531.2</v>
      </c>
      <c r="D225" s="7">
        <v>7.4847033255665E-6</v>
      </c>
      <c r="E225" s="2">
        <v>-11.802649176741063</v>
      </c>
      <c r="M225" s="7"/>
      <c r="O225" s="7">
        <v>7.4847033255665E-6</v>
      </c>
      <c r="Q225" s="7">
        <v>7.4847033255665E-6</v>
      </c>
      <c r="R225" s="2">
        <f t="shared" si="5"/>
        <v>-11.80264918</v>
      </c>
      <c r="U225" s="1"/>
      <c r="V225" s="1"/>
      <c r="W225" s="1">
        <v>68047.8626850249</v>
      </c>
    </row>
    <row r="226">
      <c r="A226" s="1" t="s">
        <v>733</v>
      </c>
      <c r="B226" s="1">
        <v>221.0</v>
      </c>
      <c r="C226" s="1">
        <f t="shared" si="1"/>
        <v>206992033.1</v>
      </c>
      <c r="D226" s="7">
        <v>-1.26733525225298E-5</v>
      </c>
      <c r="E226" s="2" t="e">
        <v>#NUM!</v>
      </c>
      <c r="M226" s="7"/>
      <c r="O226" s="7">
        <v>-1.26733525225298E-5</v>
      </c>
      <c r="Q226" s="7">
        <v>-1.26733525225298E-5</v>
      </c>
      <c r="R226" s="2" t="str">
        <f t="shared" si="5"/>
        <v>#NUM!</v>
      </c>
      <c r="U226" s="1"/>
      <c r="V226" s="1"/>
      <c r="W226" s="1">
        <v>68047.8626850249</v>
      </c>
    </row>
    <row r="227">
      <c r="A227" s="1" t="s">
        <v>736</v>
      </c>
      <c r="B227" s="1">
        <v>222.0</v>
      </c>
      <c r="C227" s="1">
        <f t="shared" si="1"/>
        <v>225726412.7</v>
      </c>
      <c r="D227" s="7">
        <v>1.56094253136452E-5</v>
      </c>
      <c r="E227" s="2">
        <v>-11.067635639383997</v>
      </c>
      <c r="M227" s="7"/>
      <c r="O227" s="7">
        <v>1.56094253136452E-5</v>
      </c>
      <c r="Q227" s="7">
        <v>1.56094253136452E-5</v>
      </c>
      <c r="R227" s="2">
        <f t="shared" si="5"/>
        <v>-11.06763564</v>
      </c>
      <c r="U227" s="1"/>
      <c r="V227" s="1"/>
      <c r="W227" s="1">
        <v>68047.8626850249</v>
      </c>
    </row>
    <row r="228">
      <c r="A228" s="1" t="s">
        <v>739</v>
      </c>
      <c r="B228" s="1">
        <v>223.0</v>
      </c>
      <c r="C228" s="1">
        <f t="shared" si="1"/>
        <v>246156398.5</v>
      </c>
      <c r="D228" s="7">
        <v>4.61492337040514E-5</v>
      </c>
      <c r="E228" s="2">
        <v>-9.98363020161586</v>
      </c>
      <c r="M228" s="7"/>
      <c r="O228" s="7">
        <v>4.61492337040514E-5</v>
      </c>
      <c r="Q228" s="7">
        <v>4.61492337040514E-5</v>
      </c>
      <c r="R228" s="2">
        <f t="shared" si="5"/>
        <v>-9.983630202</v>
      </c>
      <c r="U228" s="1"/>
      <c r="V228" s="1"/>
      <c r="W228" s="1">
        <v>68047.8626850249</v>
      </c>
    </row>
    <row r="229">
      <c r="A229" s="1" t="s">
        <v>742</v>
      </c>
      <c r="B229" s="1">
        <v>224.0</v>
      </c>
      <c r="C229" s="1">
        <f t="shared" si="1"/>
        <v>268435456</v>
      </c>
      <c r="D229" s="7">
        <v>1.79270733287051E-5</v>
      </c>
      <c r="E229" s="2">
        <v>-10.92919851129412</v>
      </c>
      <c r="M229" s="7"/>
      <c r="O229" s="7">
        <v>1.79270733287051E-5</v>
      </c>
      <c r="Q229" s="7">
        <v>1.79270733287051E-5</v>
      </c>
      <c r="R229" s="2">
        <f t="shared" si="5"/>
        <v>-10.92919851</v>
      </c>
      <c r="U229" s="1"/>
      <c r="V229" s="1"/>
      <c r="W229" s="1">
        <v>68047.8626850249</v>
      </c>
    </row>
    <row r="230">
      <c r="A230" s="1" t="s">
        <v>745</v>
      </c>
      <c r="B230" s="1">
        <v>225.0</v>
      </c>
      <c r="C230" s="1">
        <f t="shared" si="1"/>
        <v>292730940.5</v>
      </c>
      <c r="D230" s="7">
        <v>-2.71821116526461E-6</v>
      </c>
      <c r="E230" s="2" t="e">
        <v>#NUM!</v>
      </c>
      <c r="M230" s="7"/>
      <c r="O230" s="7">
        <v>-2.71821116526461E-6</v>
      </c>
      <c r="Q230" s="7">
        <v>-2.71821116526461E-6</v>
      </c>
      <c r="R230" s="2" t="str">
        <f t="shared" si="5"/>
        <v>#NUM!</v>
      </c>
      <c r="U230" s="1"/>
      <c r="V230" s="1"/>
      <c r="W230" s="1">
        <v>68047.8626850249</v>
      </c>
    </row>
    <row r="231">
      <c r="A231" s="1" t="s">
        <v>748</v>
      </c>
      <c r="B231" s="1">
        <v>226.0</v>
      </c>
      <c r="C231" s="1">
        <f t="shared" si="1"/>
        <v>319225354.2</v>
      </c>
      <c r="D231" s="7">
        <v>-1.92287945310898E-6</v>
      </c>
      <c r="E231" s="2" t="e">
        <v>#NUM!</v>
      </c>
      <c r="M231" s="7"/>
      <c r="O231" s="7">
        <v>-1.92287945310898E-6</v>
      </c>
      <c r="Q231" s="7">
        <v>-1.92287945310898E-6</v>
      </c>
      <c r="R231" s="2" t="str">
        <f t="shared" si="5"/>
        <v>#NUM!</v>
      </c>
      <c r="U231" s="1"/>
      <c r="V231" s="1"/>
      <c r="W231" s="1">
        <v>59073.352097202</v>
      </c>
    </row>
    <row r="232">
      <c r="A232" s="1" t="s">
        <v>751</v>
      </c>
      <c r="B232" s="1">
        <v>227.0</v>
      </c>
      <c r="C232" s="1">
        <f t="shared" si="1"/>
        <v>348117717.2</v>
      </c>
      <c r="D232" s="7">
        <v>-1.17860475330467E-5</v>
      </c>
      <c r="E232" s="2" t="e">
        <v>#NUM!</v>
      </c>
      <c r="M232" s="7"/>
      <c r="O232" s="7">
        <v>-1.17860475330467E-5</v>
      </c>
      <c r="Q232" s="7">
        <v>-1.17860475330467E-5</v>
      </c>
      <c r="R232" s="2" t="str">
        <f t="shared" si="5"/>
        <v>#NUM!</v>
      </c>
      <c r="U232" s="1"/>
      <c r="V232" s="1"/>
      <c r="W232" s="1">
        <v>59073.352097202</v>
      </c>
    </row>
    <row r="233">
      <c r="A233" s="1" t="s">
        <v>754</v>
      </c>
      <c r="B233" s="1">
        <v>228.0</v>
      </c>
      <c r="C233" s="1">
        <f t="shared" si="1"/>
        <v>379625062.5</v>
      </c>
      <c r="D233" s="7">
        <v>1.94902118582085E-5</v>
      </c>
      <c r="E233" s="2">
        <v>-10.845598174405962</v>
      </c>
      <c r="M233" s="7"/>
      <c r="O233" s="7">
        <v>1.94902118582085E-5</v>
      </c>
      <c r="Q233" s="7">
        <v>1.94902118582085E-5</v>
      </c>
      <c r="R233" s="2">
        <f t="shared" si="5"/>
        <v>-10.84559817</v>
      </c>
      <c r="U233" s="1"/>
      <c r="V233" s="1"/>
      <c r="W233" s="1">
        <v>59073.352097202</v>
      </c>
    </row>
    <row r="234">
      <c r="A234" s="1" t="s">
        <v>757</v>
      </c>
      <c r="B234" s="1">
        <v>229.0</v>
      </c>
      <c r="C234" s="1">
        <f t="shared" si="1"/>
        <v>413984066.2</v>
      </c>
      <c r="D234" s="7">
        <v>-2.2080608601871E-5</v>
      </c>
      <c r="E234" s="2" t="e">
        <v>#NUM!</v>
      </c>
      <c r="M234" s="7"/>
      <c r="O234" s="7">
        <v>-2.2080608601871E-5</v>
      </c>
      <c r="Q234" s="7">
        <v>-2.2080608601871E-5</v>
      </c>
      <c r="R234" s="2" t="str">
        <f t="shared" si="5"/>
        <v>#NUM!</v>
      </c>
      <c r="U234" s="1"/>
      <c r="V234" s="1"/>
      <c r="W234" s="1">
        <v>59073.352097202</v>
      </c>
    </row>
    <row r="235">
      <c r="A235" s="1" t="s">
        <v>760</v>
      </c>
      <c r="B235" s="1">
        <v>230.0</v>
      </c>
      <c r="C235" s="1">
        <f t="shared" si="1"/>
        <v>451452825.4</v>
      </c>
      <c r="D235" s="7">
        <v>2.33359490169338E-5</v>
      </c>
      <c r="E235" s="2">
        <v>-10.665515510140107</v>
      </c>
      <c r="M235" s="7"/>
      <c r="O235" s="7">
        <v>2.33359490169338E-5</v>
      </c>
      <c r="Q235" s="7">
        <v>2.33359490169338E-5</v>
      </c>
      <c r="R235" s="2">
        <f t="shared" si="5"/>
        <v>-10.66551551</v>
      </c>
      <c r="U235" s="1"/>
      <c r="V235" s="1"/>
      <c r="W235" s="1">
        <v>59073.352097202</v>
      </c>
    </row>
    <row r="236">
      <c r="A236" s="1" t="s">
        <v>763</v>
      </c>
      <c r="B236" s="1">
        <v>231.0</v>
      </c>
      <c r="C236" s="1">
        <f t="shared" si="1"/>
        <v>492312797</v>
      </c>
      <c r="D236" s="7">
        <v>-2.36609356932815E-5</v>
      </c>
      <c r="E236" s="2" t="e">
        <v>#NUM!</v>
      </c>
      <c r="M236" s="7"/>
      <c r="O236" s="7">
        <v>-2.36609356932815E-5</v>
      </c>
      <c r="Q236" s="7">
        <v>-2.36609356932815E-5</v>
      </c>
      <c r="R236" s="2" t="str">
        <f t="shared" si="5"/>
        <v>#NUM!</v>
      </c>
      <c r="U236" s="1"/>
      <c r="V236" s="1"/>
      <c r="W236" s="1">
        <v>59073.352097202</v>
      </c>
    </row>
    <row r="237">
      <c r="A237" s="1" t="s">
        <v>766</v>
      </c>
      <c r="B237" s="1">
        <v>232.0</v>
      </c>
      <c r="C237" s="1">
        <f t="shared" si="1"/>
        <v>536870912</v>
      </c>
      <c r="D237" s="7">
        <v>8.66412474676004E-6</v>
      </c>
      <c r="E237" s="2">
        <v>-11.65631965008207</v>
      </c>
      <c r="M237" s="7"/>
      <c r="O237" s="7">
        <v>8.66412474676004E-6</v>
      </c>
      <c r="Q237" s="7">
        <v>8.66412474676004E-6</v>
      </c>
      <c r="R237" s="2">
        <f t="shared" si="5"/>
        <v>-11.65631965</v>
      </c>
      <c r="U237" s="1"/>
      <c r="V237" s="1"/>
      <c r="W237" s="1">
        <v>59073.352097202</v>
      </c>
    </row>
    <row r="238">
      <c r="A238" s="1" t="s">
        <v>769</v>
      </c>
      <c r="B238" s="1">
        <v>233.0</v>
      </c>
      <c r="C238" s="1">
        <f t="shared" si="1"/>
        <v>585461881</v>
      </c>
      <c r="D238" s="7">
        <v>1.75617151021434E-5</v>
      </c>
      <c r="E238" s="2">
        <v>-10.949789303561916</v>
      </c>
      <c r="M238" s="7"/>
      <c r="O238" s="7">
        <v>1.75617151021434E-5</v>
      </c>
      <c r="Q238" s="7">
        <v>1.75617151021434E-5</v>
      </c>
      <c r="R238" s="2">
        <f t="shared" si="5"/>
        <v>-10.9497893</v>
      </c>
      <c r="U238" s="1"/>
      <c r="V238" s="1"/>
      <c r="W238" s="1">
        <v>59073.352097202</v>
      </c>
    </row>
    <row r="239">
      <c r="A239" s="1" t="s">
        <v>772</v>
      </c>
      <c r="B239" s="1">
        <v>234.0</v>
      </c>
      <c r="C239" s="1">
        <f t="shared" si="1"/>
        <v>638450708.4</v>
      </c>
      <c r="D239" s="1">
        <v>0.0</v>
      </c>
      <c r="E239" s="2" t="e">
        <v>#NUM!</v>
      </c>
      <c r="O239" s="1">
        <v>0.0</v>
      </c>
      <c r="Q239" s="1">
        <v>0.0</v>
      </c>
      <c r="R239" s="2" t="str">
        <f t="shared" si="5"/>
        <v>#NUM!</v>
      </c>
      <c r="U239" s="1"/>
      <c r="V239" s="1"/>
      <c r="W239" s="1">
        <v>32768.0</v>
      </c>
    </row>
    <row r="240">
      <c r="A240" s="1" t="s">
        <v>775</v>
      </c>
      <c r="B240" s="1">
        <v>235.0</v>
      </c>
      <c r="C240" s="1">
        <f t="shared" si="1"/>
        <v>696235434.4</v>
      </c>
      <c r="O240" s="1">
        <v>0.0</v>
      </c>
      <c r="U240" s="1"/>
      <c r="V240" s="1"/>
      <c r="W240" s="1">
        <v>32768.0</v>
      </c>
    </row>
    <row r="241">
      <c r="A241" s="1" t="s">
        <v>778</v>
      </c>
      <c r="B241" s="1">
        <v>236.0</v>
      </c>
      <c r="C241" s="1">
        <f t="shared" si="1"/>
        <v>759250125</v>
      </c>
      <c r="O241" s="1">
        <v>0.0</v>
      </c>
      <c r="U241" s="1"/>
      <c r="V241" s="1"/>
      <c r="W241" s="1">
        <v>32768.0</v>
      </c>
    </row>
    <row r="242">
      <c r="A242" s="1" t="s">
        <v>781</v>
      </c>
      <c r="B242" s="1">
        <v>237.0</v>
      </c>
      <c r="C242" s="1">
        <f t="shared" si="1"/>
        <v>827968132.3</v>
      </c>
      <c r="O242" s="1">
        <v>0.0</v>
      </c>
      <c r="U242" s="1"/>
      <c r="V242" s="1"/>
      <c r="W242" s="1">
        <v>32768.0</v>
      </c>
    </row>
    <row r="243">
      <c r="A243" s="1" t="s">
        <v>784</v>
      </c>
      <c r="B243" s="1">
        <v>238.0</v>
      </c>
      <c r="C243" s="1">
        <f t="shared" si="1"/>
        <v>902905650.7</v>
      </c>
      <c r="O243" s="1">
        <v>0.0</v>
      </c>
      <c r="U243" s="1"/>
      <c r="V243" s="1"/>
      <c r="W243" s="1">
        <v>32768.0</v>
      </c>
    </row>
    <row r="244">
      <c r="A244" s="1" t="s">
        <v>787</v>
      </c>
      <c r="B244" s="1">
        <v>239.0</v>
      </c>
      <c r="C244" s="1">
        <f t="shared" si="1"/>
        <v>984625594</v>
      </c>
      <c r="O244" s="1">
        <v>0.0</v>
      </c>
      <c r="U244" s="1"/>
      <c r="V244" s="1"/>
      <c r="W244" s="1">
        <v>32768.0</v>
      </c>
    </row>
    <row r="245">
      <c r="A245" s="1" t="s">
        <v>790</v>
      </c>
      <c r="B245" s="1">
        <v>240.0</v>
      </c>
      <c r="C245" s="1">
        <f t="shared" si="1"/>
        <v>1073741824</v>
      </c>
      <c r="O245" s="1">
        <v>0.0</v>
      </c>
      <c r="U245" s="1"/>
      <c r="V245" s="1"/>
      <c r="W245" s="1">
        <v>32768.0</v>
      </c>
    </row>
    <row r="246">
      <c r="A246" s="1" t="s">
        <v>793</v>
      </c>
      <c r="B246" s="1">
        <v>241.0</v>
      </c>
      <c r="C246" s="1">
        <f t="shared" si="1"/>
        <v>1170923762</v>
      </c>
      <c r="O246" s="1">
        <v>0.0</v>
      </c>
      <c r="U246" s="1"/>
      <c r="V246" s="1"/>
      <c r="W246" s="1">
        <v>32768.0</v>
      </c>
    </row>
    <row r="247">
      <c r="A247" s="1" t="s">
        <v>796</v>
      </c>
      <c r="B247" s="1">
        <v>242.0</v>
      </c>
      <c r="C247" s="1">
        <f t="shared" si="1"/>
        <v>1276901417</v>
      </c>
      <c r="O247" s="1">
        <v>0.0</v>
      </c>
      <c r="U247" s="1"/>
      <c r="V247" s="1"/>
      <c r="W247" s="1">
        <v>0.0</v>
      </c>
    </row>
    <row r="248">
      <c r="A248" s="1" t="s">
        <v>799</v>
      </c>
      <c r="B248" s="1">
        <v>243.0</v>
      </c>
      <c r="C248" s="1">
        <f t="shared" si="1"/>
        <v>1392470869</v>
      </c>
      <c r="O248" s="1">
        <v>0.0</v>
      </c>
      <c r="U248" s="1"/>
      <c r="V248" s="1"/>
      <c r="W248" s="1">
        <v>0.0</v>
      </c>
    </row>
    <row r="249">
      <c r="A249" s="1" t="s">
        <v>802</v>
      </c>
      <c r="B249" s="1">
        <v>244.0</v>
      </c>
      <c r="C249" s="1">
        <f t="shared" si="1"/>
        <v>1518500250</v>
      </c>
      <c r="O249" s="1">
        <v>0.0</v>
      </c>
      <c r="U249" s="1"/>
      <c r="V249" s="1"/>
      <c r="W249" s="1">
        <v>0.0</v>
      </c>
    </row>
    <row r="250">
      <c r="A250" s="1" t="s">
        <v>805</v>
      </c>
      <c r="B250" s="1">
        <v>245.0</v>
      </c>
      <c r="C250" s="1">
        <f t="shared" si="1"/>
        <v>1655936265</v>
      </c>
      <c r="O250" s="1">
        <v>0.0</v>
      </c>
      <c r="U250" s="1"/>
      <c r="V250" s="1"/>
      <c r="W250" s="1">
        <v>0.0</v>
      </c>
    </row>
    <row r="251">
      <c r="A251" s="1" t="s">
        <v>808</v>
      </c>
      <c r="B251" s="1">
        <v>246.0</v>
      </c>
      <c r="C251" s="1">
        <f t="shared" si="1"/>
        <v>1805811301</v>
      </c>
      <c r="O251" s="1">
        <v>0.0</v>
      </c>
      <c r="U251" s="1"/>
      <c r="V251" s="1"/>
      <c r="W251" s="1">
        <v>0.0</v>
      </c>
    </row>
    <row r="252">
      <c r="A252" s="1" t="s">
        <v>811</v>
      </c>
      <c r="B252" s="1">
        <v>247.0</v>
      </c>
      <c r="C252" s="1">
        <f t="shared" si="1"/>
        <v>1969251188</v>
      </c>
      <c r="O252" s="1">
        <v>0.0</v>
      </c>
      <c r="U252" s="1"/>
      <c r="V252" s="1"/>
      <c r="W252" s="1">
        <v>0.0</v>
      </c>
    </row>
    <row r="253">
      <c r="A253" s="1" t="s">
        <v>814</v>
      </c>
      <c r="B253" s="1">
        <v>248.0</v>
      </c>
      <c r="C253" s="1">
        <f t="shared" si="1"/>
        <v>2147483648</v>
      </c>
      <c r="O253" s="1">
        <v>0.0</v>
      </c>
      <c r="U253" s="1"/>
      <c r="V253" s="1"/>
      <c r="W253" s="1">
        <v>0.0</v>
      </c>
    </row>
    <row r="254">
      <c r="A254" s="1" t="s">
        <v>817</v>
      </c>
      <c r="B254" s="1">
        <v>249.0</v>
      </c>
      <c r="C254" s="1">
        <f t="shared" si="1"/>
        <v>2341847524</v>
      </c>
      <c r="O254" s="1">
        <v>0.0</v>
      </c>
      <c r="U254" s="1"/>
      <c r="V254" s="1"/>
      <c r="W254" s="1">
        <v>0.0</v>
      </c>
    </row>
    <row r="255">
      <c r="A255" s="1" t="s">
        <v>820</v>
      </c>
      <c r="B255" s="1">
        <v>250.0</v>
      </c>
      <c r="C255" s="1">
        <f t="shared" si="1"/>
        <v>2553802834</v>
      </c>
      <c r="O255" s="1">
        <v>0.0</v>
      </c>
      <c r="U255" s="1"/>
      <c r="V255" s="1"/>
      <c r="W255" s="1">
        <v>0.0</v>
      </c>
    </row>
    <row r="256">
      <c r="A256" s="1" t="s">
        <v>823</v>
      </c>
      <c r="B256" s="1">
        <v>251.0</v>
      </c>
      <c r="C256" s="1">
        <f t="shared" si="1"/>
        <v>2784941738</v>
      </c>
      <c r="O256" s="1">
        <v>0.0</v>
      </c>
      <c r="U256" s="1"/>
      <c r="V256" s="1"/>
      <c r="W256" s="1">
        <v>0.0</v>
      </c>
    </row>
    <row r="257">
      <c r="A257" s="1" t="s">
        <v>826</v>
      </c>
      <c r="B257" s="1">
        <v>252.0</v>
      </c>
      <c r="C257" s="1">
        <f t="shared" si="1"/>
        <v>3037000500</v>
      </c>
      <c r="O257" s="1">
        <v>0.0</v>
      </c>
      <c r="U257" s="1"/>
      <c r="V257" s="1"/>
      <c r="W257" s="1">
        <v>0.0</v>
      </c>
    </row>
    <row r="258">
      <c r="A258" s="1" t="s">
        <v>829</v>
      </c>
      <c r="B258" s="1">
        <v>253.0</v>
      </c>
      <c r="C258" s="1">
        <f t="shared" si="1"/>
        <v>3311872529</v>
      </c>
      <c r="O258" s="1">
        <v>0.0</v>
      </c>
      <c r="U258" s="1"/>
      <c r="V258" s="1"/>
      <c r="W258" s="1">
        <v>0.0</v>
      </c>
    </row>
    <row r="259">
      <c r="A259" s="1" t="s">
        <v>832</v>
      </c>
      <c r="B259" s="1">
        <v>254.0</v>
      </c>
      <c r="C259" s="1">
        <f t="shared" si="1"/>
        <v>3611622603</v>
      </c>
      <c r="O259" s="1">
        <v>0.0</v>
      </c>
      <c r="U259" s="1"/>
      <c r="V259" s="1"/>
      <c r="W259" s="1">
        <v>0.0</v>
      </c>
    </row>
    <row r="260">
      <c r="A260" s="1" t="s">
        <v>835</v>
      </c>
      <c r="B260" s="1">
        <v>255.0</v>
      </c>
      <c r="C260" s="1">
        <f t="shared" si="1"/>
        <v>3938502376</v>
      </c>
      <c r="O260" s="1">
        <v>0.0</v>
      </c>
      <c r="U260" s="1"/>
      <c r="V260" s="1"/>
      <c r="W260" s="1">
        <v>0.0</v>
      </c>
    </row>
    <row r="261">
      <c r="A261" s="1" t="s">
        <v>838</v>
      </c>
      <c r="B261" s="1">
        <v>256.0</v>
      </c>
      <c r="C261" s="1">
        <f t="shared" si="1"/>
        <v>4294967296</v>
      </c>
      <c r="O261" s="1">
        <v>0.0</v>
      </c>
      <c r="U261" s="1"/>
      <c r="V261" s="1"/>
      <c r="W261" s="1">
        <v>0.0</v>
      </c>
    </row>
    <row r="262">
      <c r="A262" s="1" t="s">
        <v>841</v>
      </c>
      <c r="B262" s="1">
        <v>257.0</v>
      </c>
      <c r="C262" s="1">
        <f t="shared" si="1"/>
        <v>4683695048</v>
      </c>
      <c r="O262" s="1">
        <v>0.0</v>
      </c>
      <c r="U262" s="1"/>
      <c r="V262" s="1"/>
      <c r="W262" s="1">
        <v>0.0</v>
      </c>
    </row>
    <row r="263">
      <c r="A263" s="1" t="s">
        <v>844</v>
      </c>
      <c r="B263" s="1">
        <v>258.0</v>
      </c>
      <c r="C263" s="1">
        <f t="shared" si="1"/>
        <v>5107605667</v>
      </c>
      <c r="O263" s="1">
        <v>0.0</v>
      </c>
      <c r="U263" s="1"/>
      <c r="V263" s="1"/>
      <c r="W263" s="1">
        <v>0.0</v>
      </c>
    </row>
    <row r="264">
      <c r="A264" s="1" t="s">
        <v>847</v>
      </c>
      <c r="B264" s="1">
        <v>259.0</v>
      </c>
      <c r="C264" s="1">
        <f t="shared" si="1"/>
        <v>5569883475</v>
      </c>
      <c r="O264" s="1">
        <v>0.0</v>
      </c>
      <c r="U264" s="1"/>
      <c r="V264" s="1"/>
      <c r="W264" s="1">
        <v>0.0</v>
      </c>
    </row>
    <row r="265">
      <c r="A265" s="1" t="s">
        <v>850</v>
      </c>
      <c r="B265" s="1">
        <v>260.0</v>
      </c>
      <c r="C265" s="1">
        <f t="shared" si="1"/>
        <v>6074001000</v>
      </c>
      <c r="O265" s="1">
        <v>0.0</v>
      </c>
      <c r="U265" s="1"/>
      <c r="V265" s="1"/>
      <c r="W265" s="1">
        <v>0.0</v>
      </c>
    </row>
    <row r="266">
      <c r="A266" s="1" t="s">
        <v>853</v>
      </c>
      <c r="B266" s="1">
        <v>261.0</v>
      </c>
      <c r="C266" s="1">
        <f t="shared" si="1"/>
        <v>6623745059</v>
      </c>
      <c r="O266" s="1">
        <v>0.0</v>
      </c>
      <c r="U266" s="1"/>
      <c r="V266" s="1"/>
      <c r="W266" s="1">
        <v>0.0</v>
      </c>
    </row>
    <row r="267">
      <c r="A267" s="1" t="s">
        <v>856</v>
      </c>
      <c r="B267" s="1">
        <v>262.0</v>
      </c>
      <c r="C267" s="1">
        <f t="shared" si="1"/>
        <v>7223245206</v>
      </c>
      <c r="O267" s="1">
        <v>0.0</v>
      </c>
      <c r="U267" s="1"/>
      <c r="V267" s="1"/>
      <c r="W267" s="1">
        <v>0.0</v>
      </c>
    </row>
    <row r="268">
      <c r="A268" s="1" t="s">
        <v>859</v>
      </c>
      <c r="B268" s="1">
        <v>263.0</v>
      </c>
      <c r="C268" s="1">
        <f t="shared" si="1"/>
        <v>7877004752</v>
      </c>
      <c r="O268" s="1">
        <v>0.0</v>
      </c>
      <c r="U268" s="1"/>
      <c r="V268" s="1"/>
      <c r="W268" s="1">
        <v>0.0</v>
      </c>
    </row>
    <row r="269">
      <c r="A269" s="1" t="s">
        <v>862</v>
      </c>
      <c r="B269" s="1">
        <v>264.0</v>
      </c>
      <c r="C269" s="1">
        <f t="shared" si="1"/>
        <v>8589934592</v>
      </c>
      <c r="O269" s="1">
        <v>0.0</v>
      </c>
      <c r="U269" s="1"/>
      <c r="V269" s="1"/>
      <c r="W269" s="1">
        <v>0.0</v>
      </c>
    </row>
    <row r="270">
      <c r="A270" s="1" t="s">
        <v>865</v>
      </c>
      <c r="B270" s="1">
        <v>265.0</v>
      </c>
      <c r="C270" s="1">
        <f t="shared" si="1"/>
        <v>9367390096</v>
      </c>
      <c r="O270" s="1">
        <v>0.0</v>
      </c>
      <c r="U270" s="1"/>
      <c r="V270" s="1"/>
      <c r="W270" s="1">
        <v>0.0</v>
      </c>
    </row>
    <row r="271">
      <c r="A271" s="1" t="s">
        <v>868</v>
      </c>
      <c r="B271" s="1">
        <v>266.0</v>
      </c>
      <c r="C271" s="1">
        <f t="shared" si="1"/>
        <v>10215211334</v>
      </c>
      <c r="O271" s="1">
        <v>0.0</v>
      </c>
      <c r="U271" s="1"/>
      <c r="V271" s="1"/>
      <c r="W271" s="1">
        <v>0.0</v>
      </c>
    </row>
    <row r="272">
      <c r="A272" s="1" t="s">
        <v>871</v>
      </c>
      <c r="B272" s="1">
        <v>267.0</v>
      </c>
      <c r="C272" s="1">
        <f t="shared" si="1"/>
        <v>11139766951</v>
      </c>
      <c r="O272" s="1">
        <v>0.0</v>
      </c>
      <c r="U272" s="1"/>
      <c r="V272" s="1"/>
      <c r="W272" s="1">
        <v>0.0</v>
      </c>
    </row>
    <row r="273">
      <c r="A273" s="1" t="s">
        <v>874</v>
      </c>
      <c r="B273" s="1">
        <v>268.0</v>
      </c>
      <c r="C273" s="1">
        <f t="shared" si="1"/>
        <v>12148002000</v>
      </c>
      <c r="O273" s="1">
        <v>0.0</v>
      </c>
      <c r="U273" s="1"/>
      <c r="V273" s="1"/>
      <c r="W273" s="1">
        <v>0.0</v>
      </c>
    </row>
    <row r="274">
      <c r="A274" s="1" t="s">
        <v>877</v>
      </c>
      <c r="B274" s="1">
        <v>269.0</v>
      </c>
      <c r="C274" s="1">
        <f t="shared" si="1"/>
        <v>13247490117</v>
      </c>
      <c r="O274" s="1">
        <v>0.0</v>
      </c>
      <c r="U274" s="1"/>
      <c r="V274" s="1"/>
      <c r="W274" s="1">
        <v>0.0</v>
      </c>
    </row>
    <row r="275">
      <c r="A275" s="1" t="s">
        <v>880</v>
      </c>
      <c r="B275" s="1">
        <v>270.0</v>
      </c>
      <c r="C275" s="1">
        <f t="shared" si="1"/>
        <v>14446490411</v>
      </c>
      <c r="O275" s="1">
        <v>0.0</v>
      </c>
      <c r="U275" s="1"/>
      <c r="V275" s="1"/>
      <c r="W275" s="1">
        <v>0.0</v>
      </c>
    </row>
    <row r="276">
      <c r="A276" s="1" t="s">
        <v>883</v>
      </c>
      <c r="B276" s="1">
        <v>271.0</v>
      </c>
      <c r="C276" s="1">
        <f t="shared" si="1"/>
        <v>15754009503</v>
      </c>
      <c r="O276" s="1">
        <v>0.0</v>
      </c>
      <c r="U276" s="1"/>
      <c r="V276" s="1"/>
      <c r="W276" s="1">
        <v>0.0</v>
      </c>
    </row>
    <row r="277">
      <c r="A277" s="1" t="s">
        <v>886</v>
      </c>
      <c r="B277" s="1">
        <v>272.0</v>
      </c>
      <c r="C277" s="1">
        <f t="shared" si="1"/>
        <v>17179869184</v>
      </c>
      <c r="O277" s="1">
        <v>0.0</v>
      </c>
      <c r="U277" s="1"/>
      <c r="V277" s="1"/>
      <c r="W277" s="1">
        <v>0.0</v>
      </c>
    </row>
    <row r="278">
      <c r="A278" s="1" t="s">
        <v>889</v>
      </c>
      <c r="B278" s="1">
        <v>273.0</v>
      </c>
      <c r="C278" s="1">
        <f t="shared" si="1"/>
        <v>18734780191</v>
      </c>
      <c r="O278" s="1">
        <v>0.0</v>
      </c>
      <c r="U278" s="1"/>
      <c r="V278" s="1"/>
      <c r="W278" s="1">
        <v>0.0</v>
      </c>
    </row>
    <row r="279">
      <c r="A279" s="1" t="s">
        <v>892</v>
      </c>
      <c r="B279" s="1">
        <v>274.0</v>
      </c>
      <c r="C279" s="1">
        <f t="shared" si="1"/>
        <v>20430422668</v>
      </c>
      <c r="O279" s="1">
        <v>0.0</v>
      </c>
      <c r="U279" s="1"/>
      <c r="V279" s="1"/>
      <c r="W279" s="1">
        <v>0.0</v>
      </c>
    </row>
    <row r="280">
      <c r="A280" s="1" t="s">
        <v>895</v>
      </c>
      <c r="B280" s="1">
        <v>275.0</v>
      </c>
      <c r="C280" s="1">
        <f t="shared" si="1"/>
        <v>22279533902</v>
      </c>
      <c r="O280" s="1">
        <v>0.0</v>
      </c>
      <c r="U280" s="1"/>
      <c r="V280" s="1"/>
      <c r="W280" s="1">
        <v>0.0</v>
      </c>
    </row>
    <row r="281">
      <c r="A281" s="1" t="s">
        <v>898</v>
      </c>
      <c r="B281" s="1">
        <v>276.0</v>
      </c>
      <c r="C281" s="1">
        <f t="shared" si="1"/>
        <v>24296004000</v>
      </c>
      <c r="O281" s="1">
        <v>0.0</v>
      </c>
      <c r="U281" s="1"/>
      <c r="V281" s="1"/>
      <c r="W281" s="1">
        <v>0.0</v>
      </c>
    </row>
    <row r="282">
      <c r="A282" s="1" t="s">
        <v>901</v>
      </c>
      <c r="B282" s="1">
        <v>277.0</v>
      </c>
      <c r="C282" s="1">
        <f t="shared" si="1"/>
        <v>26494980235</v>
      </c>
      <c r="O282" s="1">
        <v>0.0</v>
      </c>
      <c r="U282" s="1"/>
      <c r="V282" s="1"/>
      <c r="W282" s="1">
        <v>0.0</v>
      </c>
    </row>
    <row r="283">
      <c r="A283" s="1" t="s">
        <v>904</v>
      </c>
      <c r="B283" s="1">
        <v>278.0</v>
      </c>
      <c r="C283" s="1">
        <f t="shared" si="1"/>
        <v>28892980823</v>
      </c>
      <c r="O283" s="1">
        <v>0.0</v>
      </c>
      <c r="U283" s="1"/>
      <c r="V283" s="1"/>
      <c r="W283" s="1">
        <v>0.0</v>
      </c>
    </row>
    <row r="284">
      <c r="A284" s="1" t="s">
        <v>907</v>
      </c>
      <c r="B284" s="1">
        <v>279.0</v>
      </c>
      <c r="C284" s="1">
        <f t="shared" si="1"/>
        <v>31508019007</v>
      </c>
      <c r="O284" s="1">
        <v>0.0</v>
      </c>
      <c r="U284" s="1"/>
      <c r="V284" s="1"/>
      <c r="W284" s="1">
        <v>0.0</v>
      </c>
    </row>
    <row r="285">
      <c r="A285" s="1" t="s">
        <v>910</v>
      </c>
      <c r="B285" s="1">
        <v>280.0</v>
      </c>
      <c r="C285" s="1">
        <f t="shared" si="1"/>
        <v>34359738368</v>
      </c>
      <c r="O285" s="1">
        <v>0.0</v>
      </c>
      <c r="U285" s="1"/>
      <c r="V285" s="1"/>
      <c r="W285" s="1">
        <v>0.0</v>
      </c>
    </row>
    <row r="286">
      <c r="A286" s="1" t="s">
        <v>913</v>
      </c>
      <c r="B286" s="1">
        <v>281.0</v>
      </c>
      <c r="C286" s="1">
        <f t="shared" si="1"/>
        <v>37469560383</v>
      </c>
      <c r="O286" s="1">
        <v>0.0</v>
      </c>
      <c r="U286" s="1"/>
      <c r="V286" s="1"/>
      <c r="W286" s="1">
        <v>0.0</v>
      </c>
    </row>
    <row r="287">
      <c r="A287" s="1" t="s">
        <v>916</v>
      </c>
      <c r="B287" s="1">
        <v>282.0</v>
      </c>
      <c r="C287" s="1">
        <f t="shared" si="1"/>
        <v>40860845337</v>
      </c>
      <c r="O287" s="1">
        <v>0.0</v>
      </c>
      <c r="U287" s="1"/>
      <c r="V287" s="1"/>
      <c r="W287" s="1">
        <v>0.0</v>
      </c>
    </row>
    <row r="288">
      <c r="A288" s="1" t="s">
        <v>919</v>
      </c>
      <c r="B288" s="1">
        <v>283.0</v>
      </c>
      <c r="C288" s="1">
        <f t="shared" si="1"/>
        <v>44559067803</v>
      </c>
      <c r="O288" s="1">
        <v>0.0</v>
      </c>
      <c r="U288" s="1"/>
      <c r="V288" s="1"/>
      <c r="W288" s="1">
        <v>0.0</v>
      </c>
    </row>
    <row r="289">
      <c r="A289" s="1" t="s">
        <v>922</v>
      </c>
      <c r="B289" s="1">
        <v>284.0</v>
      </c>
      <c r="C289" s="1">
        <f t="shared" si="1"/>
        <v>48592008000</v>
      </c>
      <c r="O289" s="1">
        <v>0.0</v>
      </c>
      <c r="U289" s="1"/>
      <c r="V289" s="1"/>
      <c r="W289" s="1">
        <v>0.0</v>
      </c>
    </row>
    <row r="290">
      <c r="A290" s="1" t="s">
        <v>925</v>
      </c>
      <c r="B290" s="1">
        <v>285.0</v>
      </c>
      <c r="C290" s="1">
        <f t="shared" si="1"/>
        <v>52989960469</v>
      </c>
      <c r="O290" s="1">
        <v>0.0</v>
      </c>
      <c r="U290" s="1"/>
      <c r="V290" s="1"/>
      <c r="W290" s="1">
        <v>0.0</v>
      </c>
    </row>
    <row r="291">
      <c r="A291" s="1" t="s">
        <v>928</v>
      </c>
      <c r="B291" s="1">
        <v>286.0</v>
      </c>
      <c r="C291" s="1">
        <f t="shared" si="1"/>
        <v>57785961645</v>
      </c>
      <c r="O291" s="1">
        <v>0.0</v>
      </c>
      <c r="U291" s="1"/>
      <c r="V291" s="1"/>
      <c r="W291" s="1">
        <v>0.0</v>
      </c>
    </row>
    <row r="292">
      <c r="A292" s="1" t="s">
        <v>931</v>
      </c>
      <c r="B292" s="1">
        <v>287.0</v>
      </c>
      <c r="C292" s="1">
        <f t="shared" si="1"/>
        <v>63016038014</v>
      </c>
      <c r="O292" s="1">
        <v>0.0</v>
      </c>
      <c r="U292" s="1"/>
      <c r="V292" s="1"/>
      <c r="W292" s="1">
        <v>0.0</v>
      </c>
    </row>
    <row r="293">
      <c r="A293" s="1" t="s">
        <v>934</v>
      </c>
      <c r="B293" s="1">
        <v>288.0</v>
      </c>
      <c r="C293" s="1">
        <f t="shared" si="1"/>
        <v>68719476736</v>
      </c>
      <c r="O293" s="1">
        <v>0.0</v>
      </c>
      <c r="U293" s="1"/>
      <c r="V293" s="1"/>
      <c r="W293" s="1">
        <v>0.0</v>
      </c>
    </row>
    <row r="294">
      <c r="O294" s="1">
        <v>0.0</v>
      </c>
      <c r="U294" s="1"/>
      <c r="V294" s="1"/>
      <c r="W29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A6" s="1" t="s">
        <v>72</v>
      </c>
      <c r="B6" s="1">
        <v>1.0</v>
      </c>
      <c r="C6" s="1">
        <f t="shared" ref="C6:C293" si="1">2^(B6/8)</f>
        <v>1.090507733</v>
      </c>
      <c r="D6" s="1">
        <v>0.0</v>
      </c>
    </row>
    <row r="7">
      <c r="A7" s="1" t="s">
        <v>76</v>
      </c>
      <c r="B7" s="1">
        <v>2.0</v>
      </c>
      <c r="C7" s="1">
        <f t="shared" si="1"/>
        <v>1.189207115</v>
      </c>
      <c r="D7" s="1">
        <v>0.0</v>
      </c>
      <c r="H7" s="12" t="s">
        <v>1134</v>
      </c>
    </row>
    <row r="8">
      <c r="A8" s="1" t="s">
        <v>79</v>
      </c>
      <c r="B8" s="1">
        <v>3.0</v>
      </c>
      <c r="C8" s="1">
        <f t="shared" si="1"/>
        <v>1.296839555</v>
      </c>
      <c r="D8" s="1">
        <v>0.0</v>
      </c>
    </row>
    <row r="9">
      <c r="A9" s="1" t="s">
        <v>82</v>
      </c>
      <c r="B9" s="1">
        <v>4.0</v>
      </c>
      <c r="C9" s="1">
        <f t="shared" si="1"/>
        <v>1.414213562</v>
      </c>
      <c r="D9" s="1">
        <v>0.0</v>
      </c>
    </row>
    <row r="10">
      <c r="A10" s="1" t="s">
        <v>85</v>
      </c>
      <c r="B10" s="1">
        <v>5.0</v>
      </c>
      <c r="C10" s="1">
        <f t="shared" si="1"/>
        <v>1.542210825</v>
      </c>
      <c r="D10" s="1">
        <v>0.0</v>
      </c>
      <c r="P10" s="1" t="s">
        <v>1135</v>
      </c>
      <c r="Q10" s="2">
        <f>2.782*10^-3</f>
        <v>0.002782</v>
      </c>
      <c r="R10" s="14" t="s">
        <v>1119</v>
      </c>
      <c r="S10" s="15">
        <f>-Q10*P15/2</f>
        <v>0.0000000413127</v>
      </c>
    </row>
    <row r="11">
      <c r="A11" s="1" t="s">
        <v>88</v>
      </c>
      <c r="B11" s="1">
        <v>6.0</v>
      </c>
      <c r="C11" s="1">
        <f t="shared" si="1"/>
        <v>1.681792831</v>
      </c>
      <c r="D11" s="1">
        <v>0.0</v>
      </c>
    </row>
    <row r="12">
      <c r="A12" s="1" t="s">
        <v>91</v>
      </c>
      <c r="B12" s="1">
        <v>7.0</v>
      </c>
      <c r="C12" s="1">
        <f t="shared" si="1"/>
        <v>1.834008086</v>
      </c>
      <c r="D12" s="1">
        <v>0.0</v>
      </c>
    </row>
    <row r="13">
      <c r="A13" s="1" t="s">
        <v>94</v>
      </c>
      <c r="B13" s="1">
        <v>8.0</v>
      </c>
      <c r="C13" s="1">
        <f t="shared" si="1"/>
        <v>2</v>
      </c>
      <c r="D13" s="1">
        <v>-0.983545224806563</v>
      </c>
    </row>
    <row r="14">
      <c r="A14" s="1" t="s">
        <v>97</v>
      </c>
      <c r="B14" s="1">
        <v>9.0</v>
      </c>
      <c r="C14" s="1">
        <f t="shared" si="1"/>
        <v>2.181015465</v>
      </c>
      <c r="D14" s="1">
        <v>-0.958863062016409</v>
      </c>
      <c r="M14" s="7">
        <v>1.0E-8</v>
      </c>
      <c r="P14" s="7">
        <v>3.5E-8</v>
      </c>
    </row>
    <row r="15">
      <c r="A15" s="1" t="s">
        <v>100</v>
      </c>
      <c r="B15" s="1">
        <v>10.0</v>
      </c>
      <c r="C15" s="1">
        <f t="shared" si="1"/>
        <v>2.37841423</v>
      </c>
      <c r="D15" s="1">
        <v>-0.967090449613127</v>
      </c>
      <c r="M15" s="7">
        <v>-2.97E-5</v>
      </c>
      <c r="N15" s="16" t="s">
        <v>1136</v>
      </c>
      <c r="P15" s="7">
        <v>-2.97E-5</v>
      </c>
      <c r="Q15" s="16" t="s">
        <v>1136</v>
      </c>
    </row>
    <row r="16">
      <c r="A16" s="1" t="s">
        <v>103</v>
      </c>
      <c r="B16" s="1">
        <v>11.0</v>
      </c>
      <c r="C16" s="1">
        <f t="shared" si="1"/>
        <v>2.593679109</v>
      </c>
      <c r="D16" s="1">
        <v>-0.934180899226254</v>
      </c>
      <c r="M16" s="1">
        <v>2.782</v>
      </c>
      <c r="N16" s="17">
        <f>-2/M15*M14</f>
        <v>0.0006734006734</v>
      </c>
      <c r="P16" s="1">
        <v>2.782</v>
      </c>
      <c r="Q16" s="17">
        <f>-2/P15*P14</f>
        <v>0.002356902357</v>
      </c>
    </row>
    <row r="17">
      <c r="A17" s="1" t="s">
        <v>106</v>
      </c>
      <c r="B17" s="1">
        <v>12.0</v>
      </c>
      <c r="C17" s="1">
        <f t="shared" si="1"/>
        <v>2.828427125</v>
      </c>
      <c r="D17" s="1">
        <v>-0.703814046518143</v>
      </c>
    </row>
    <row r="18">
      <c r="A18" s="1" t="s">
        <v>109</v>
      </c>
      <c r="B18" s="1">
        <v>13.0</v>
      </c>
      <c r="C18" s="1">
        <f t="shared" si="1"/>
        <v>3.084421651</v>
      </c>
      <c r="D18" s="1">
        <v>-0.662677108534551</v>
      </c>
    </row>
    <row r="19">
      <c r="A19" s="1" t="s">
        <v>112</v>
      </c>
      <c r="B19" s="1">
        <v>14.0</v>
      </c>
      <c r="C19" s="1">
        <f t="shared" si="1"/>
        <v>3.363585661</v>
      </c>
      <c r="D19" s="1">
        <v>-0.251307728698638</v>
      </c>
      <c r="M19" s="1" t="s">
        <v>1106</v>
      </c>
      <c r="P19" s="1" t="s">
        <v>1106</v>
      </c>
    </row>
    <row r="20">
      <c r="A20" s="1" t="s">
        <v>115</v>
      </c>
      <c r="B20" s="1">
        <v>15.0</v>
      </c>
      <c r="C20" s="1">
        <f t="shared" si="1"/>
        <v>3.668016173</v>
      </c>
      <c r="D20" s="1">
        <v>-0.127896914747864</v>
      </c>
      <c r="M20" s="22">
        <f>4*3.14*1.33/658.6/10^(-9)*SIN('Aurum amplitudes'!G11/180*3.14/2)</f>
        <v>208386.8722</v>
      </c>
      <c r="P20" s="23">
        <v>1.79279885899316E7</v>
      </c>
      <c r="R20" s="24"/>
    </row>
    <row r="21">
      <c r="A21" s="1" t="s">
        <v>118</v>
      </c>
      <c r="B21" s="1">
        <v>16.0</v>
      </c>
      <c r="C21" s="1">
        <f t="shared" si="1"/>
        <v>4</v>
      </c>
      <c r="D21" s="1">
        <v>-0.127896914747864</v>
      </c>
      <c r="M21" s="25" t="s">
        <v>1109</v>
      </c>
      <c r="P21" s="1" t="s">
        <v>1109</v>
      </c>
      <c r="R21" s="24"/>
    </row>
    <row r="22">
      <c r="A22" s="1" t="s">
        <v>121</v>
      </c>
      <c r="B22" s="1">
        <v>17.0</v>
      </c>
      <c r="C22" s="1">
        <f t="shared" si="1"/>
        <v>4.362030931</v>
      </c>
      <c r="D22" s="7">
        <v>-0.0579641201757592</v>
      </c>
      <c r="M22" s="26">
        <f>1/N16/M20^2</f>
        <v>0.00000003419682149</v>
      </c>
      <c r="P22" s="10">
        <f>1/Q16/P20^2</f>
        <v>0</v>
      </c>
    </row>
    <row r="23">
      <c r="A23" s="1" t="s">
        <v>124</v>
      </c>
      <c r="B23" s="1">
        <v>18.0</v>
      </c>
      <c r="C23" s="1">
        <f t="shared" si="1"/>
        <v>4.75682846</v>
      </c>
      <c r="D23" s="7">
        <v>-0.0538504263774001</v>
      </c>
      <c r="M23" s="25" t="s">
        <v>954</v>
      </c>
      <c r="P23" s="1" t="s">
        <v>954</v>
      </c>
    </row>
    <row r="24">
      <c r="A24" s="1" t="s">
        <v>127</v>
      </c>
      <c r="B24" s="1">
        <v>19.0</v>
      </c>
      <c r="C24" s="1">
        <f t="shared" si="1"/>
        <v>5.187358219</v>
      </c>
      <c r="D24" s="1">
        <v>0.110697325556965</v>
      </c>
      <c r="M24" s="26">
        <f>1.38*10^(-23)*(273+24)/6/3.14/M22/1.004/10^(-3)</f>
        <v>0</v>
      </c>
      <c r="P24" s="10">
        <f>1.38*10^(-23)*(273+24)/6/3.14/P22/1.004/10^(-3)</f>
        <v>0.0000001641442407</v>
      </c>
    </row>
    <row r="25">
      <c r="A25" s="1" t="s">
        <v>130</v>
      </c>
      <c r="B25" s="1">
        <v>20.0</v>
      </c>
      <c r="C25" s="1">
        <f t="shared" si="1"/>
        <v>5.656854249</v>
      </c>
      <c r="D25" s="1">
        <v>0.192971201524148</v>
      </c>
    </row>
    <row r="26">
      <c r="A26" s="1" t="s">
        <v>133</v>
      </c>
      <c r="B26" s="1">
        <v>21.0</v>
      </c>
      <c r="C26" s="1">
        <f t="shared" si="1"/>
        <v>6.168843302</v>
      </c>
      <c r="D26" s="1">
        <v>0.151834263540557</v>
      </c>
      <c r="N26" s="1" t="s">
        <v>1125</v>
      </c>
      <c r="O26" s="1" t="s">
        <v>1123</v>
      </c>
      <c r="P26" s="1" t="s">
        <v>1109</v>
      </c>
      <c r="Q26" s="8" t="s">
        <v>954</v>
      </c>
    </row>
    <row r="27">
      <c r="A27" s="1" t="s">
        <v>136</v>
      </c>
      <c r="B27" s="1">
        <v>22.0</v>
      </c>
      <c r="C27" s="1">
        <f t="shared" si="1"/>
        <v>6.727171322</v>
      </c>
      <c r="D27" s="1">
        <v>0.18063012012907</v>
      </c>
      <c r="M27" s="12" t="s">
        <v>1137</v>
      </c>
      <c r="N27" s="7">
        <v>-4.55E-5</v>
      </c>
      <c r="O27" s="10">
        <f t="shared" ref="O27:O30" si="2">-2/N27*$P$14</f>
        <v>0.001538461538</v>
      </c>
      <c r="P27" s="10">
        <f t="shared" ref="P27:P30" si="3">1/O27/$P$20^2</f>
        <v>0</v>
      </c>
      <c r="Q27" s="18">
        <f t="shared" ref="Q27:Q30" si="4">1.38*10^(-23)*(273+24)/6/3.14/P27/1.004/10^(-3)</f>
        <v>0.0000001071447022</v>
      </c>
    </row>
    <row r="28">
      <c r="A28" s="1" t="s">
        <v>139</v>
      </c>
      <c r="B28" s="1">
        <v>23.0</v>
      </c>
      <c r="C28" s="1">
        <f t="shared" si="1"/>
        <v>7.336032346</v>
      </c>
      <c r="D28" s="1">
        <v>0.345177872063436</v>
      </c>
      <c r="M28" s="12" t="s">
        <v>1138</v>
      </c>
      <c r="N28" s="7">
        <v>-3.62E-5</v>
      </c>
      <c r="O28" s="10">
        <f t="shared" si="2"/>
        <v>0.001933701657</v>
      </c>
      <c r="P28" s="10">
        <f t="shared" si="3"/>
        <v>0</v>
      </c>
      <c r="Q28" s="18">
        <f t="shared" si="4"/>
        <v>0.0000001346708273</v>
      </c>
    </row>
    <row r="29">
      <c r="A29" s="1" t="s">
        <v>142</v>
      </c>
      <c r="B29" s="1">
        <v>24.0</v>
      </c>
      <c r="C29" s="1">
        <f t="shared" si="1"/>
        <v>8</v>
      </c>
      <c r="D29" s="1">
        <v>0.192971201524148</v>
      </c>
      <c r="M29" s="12" t="s">
        <v>1139</v>
      </c>
      <c r="N29" s="7">
        <v>-2.74E-5</v>
      </c>
      <c r="O29" s="10">
        <f t="shared" si="2"/>
        <v>0.002554744526</v>
      </c>
      <c r="P29" s="10">
        <f t="shared" si="3"/>
        <v>0</v>
      </c>
      <c r="Q29" s="18">
        <f t="shared" si="4"/>
        <v>0.0000001779227719</v>
      </c>
    </row>
    <row r="30">
      <c r="A30" s="1" t="s">
        <v>145</v>
      </c>
      <c r="B30" s="1">
        <v>25.0</v>
      </c>
      <c r="C30" s="1">
        <f t="shared" si="1"/>
        <v>8.724061861</v>
      </c>
      <c r="D30" s="1">
        <v>0.32666624997082</v>
      </c>
      <c r="M30" s="12" t="s">
        <v>1140</v>
      </c>
      <c r="N30" s="7">
        <v>-3.03E-5</v>
      </c>
      <c r="O30" s="10">
        <f t="shared" si="2"/>
        <v>0.002310231023</v>
      </c>
      <c r="P30" s="10">
        <f t="shared" si="3"/>
        <v>0</v>
      </c>
      <c r="Q30" s="18">
        <f t="shared" si="4"/>
        <v>0.0000001608938597</v>
      </c>
    </row>
    <row r="31">
      <c r="A31" s="1" t="s">
        <v>148</v>
      </c>
      <c r="B31" s="1">
        <v>26.0</v>
      </c>
      <c r="C31" s="1">
        <f t="shared" si="1"/>
        <v>9.51365692</v>
      </c>
      <c r="D31" s="1">
        <v>0.353405259660154</v>
      </c>
    </row>
    <row r="32">
      <c r="A32" s="1" t="s">
        <v>151</v>
      </c>
      <c r="B32" s="1">
        <v>27.0</v>
      </c>
      <c r="C32" s="1">
        <f t="shared" si="1"/>
        <v>10.37471644</v>
      </c>
      <c r="D32" s="1">
        <v>0.341064178265076</v>
      </c>
    </row>
    <row r="33">
      <c r="A33" s="1" t="s">
        <v>154</v>
      </c>
      <c r="B33" s="1">
        <v>28.0</v>
      </c>
      <c r="C33" s="1">
        <f t="shared" si="1"/>
        <v>11.3137085</v>
      </c>
      <c r="D33" s="1">
        <v>0.363689494156052</v>
      </c>
    </row>
    <row r="34">
      <c r="A34" s="1" t="s">
        <v>157</v>
      </c>
      <c r="B34" s="1">
        <v>29.0</v>
      </c>
      <c r="C34" s="1">
        <f t="shared" si="1"/>
        <v>12.3376866</v>
      </c>
      <c r="D34" s="1">
        <v>0.406883279038822</v>
      </c>
    </row>
    <row r="35">
      <c r="A35" s="1" t="s">
        <v>160</v>
      </c>
      <c r="B35" s="1">
        <v>30.0</v>
      </c>
      <c r="C35" s="1">
        <f t="shared" si="1"/>
        <v>13.45434264</v>
      </c>
      <c r="D35" s="1">
        <v>0.345177872063436</v>
      </c>
    </row>
    <row r="36">
      <c r="A36" s="1" t="s">
        <v>163</v>
      </c>
      <c r="B36" s="1">
        <v>31.0</v>
      </c>
      <c r="C36" s="1">
        <f t="shared" si="1"/>
        <v>14.67206469</v>
      </c>
      <c r="D36" s="1">
        <v>0.330779943769179</v>
      </c>
    </row>
    <row r="37">
      <c r="A37" s="1" t="s">
        <v>166</v>
      </c>
      <c r="B37" s="1">
        <v>32.0</v>
      </c>
      <c r="C37" s="1">
        <f t="shared" si="1"/>
        <v>16</v>
      </c>
      <c r="D37" s="1">
        <v>0.36986003485359</v>
      </c>
    </row>
    <row r="38">
      <c r="A38" s="1" t="s">
        <v>169</v>
      </c>
      <c r="B38" s="1">
        <v>33.0</v>
      </c>
      <c r="C38" s="1">
        <f t="shared" si="1"/>
        <v>17.44812372</v>
      </c>
      <c r="D38" s="1">
        <v>0.405854855589233</v>
      </c>
    </row>
    <row r="39">
      <c r="A39" s="1" t="s">
        <v>172</v>
      </c>
      <c r="B39" s="1">
        <v>34.0</v>
      </c>
      <c r="C39" s="1">
        <f t="shared" si="1"/>
        <v>19.02731384</v>
      </c>
      <c r="D39" s="1">
        <v>0.410996972837182</v>
      </c>
    </row>
    <row r="40">
      <c r="A40" s="1" t="s">
        <v>175</v>
      </c>
      <c r="B40" s="1">
        <v>35.0</v>
      </c>
      <c r="C40" s="1">
        <f t="shared" si="1"/>
        <v>20.74943287</v>
      </c>
      <c r="D40" s="1">
        <v>0.348263142412205</v>
      </c>
    </row>
    <row r="41">
      <c r="A41" s="1" t="s">
        <v>178</v>
      </c>
      <c r="B41" s="1">
        <v>36.0</v>
      </c>
      <c r="C41" s="1">
        <f t="shared" si="1"/>
        <v>22.627417</v>
      </c>
      <c r="D41" s="1">
        <v>0.378087422450309</v>
      </c>
    </row>
    <row r="42">
      <c r="A42" s="1" t="s">
        <v>181</v>
      </c>
      <c r="B42" s="1">
        <v>37.0</v>
      </c>
      <c r="C42" s="1">
        <f t="shared" si="1"/>
        <v>24.67537321</v>
      </c>
      <c r="D42" s="1">
        <v>0.385286386597437</v>
      </c>
    </row>
    <row r="43">
      <c r="A43" s="1" t="s">
        <v>184</v>
      </c>
      <c r="B43" s="1">
        <v>38.0</v>
      </c>
      <c r="C43" s="1">
        <f t="shared" si="1"/>
        <v>26.90868529</v>
      </c>
      <c r="D43" s="1">
        <v>0.384257963147847</v>
      </c>
    </row>
    <row r="44">
      <c r="A44" s="1" t="s">
        <v>187</v>
      </c>
      <c r="B44" s="1">
        <v>39.0</v>
      </c>
      <c r="C44" s="1">
        <f t="shared" si="1"/>
        <v>29.34412938</v>
      </c>
      <c r="D44" s="1">
        <v>0.37088845830318</v>
      </c>
    </row>
    <row r="45">
      <c r="A45" s="1" t="s">
        <v>190</v>
      </c>
      <c r="B45" s="1">
        <v>40.0</v>
      </c>
      <c r="C45" s="1">
        <f t="shared" si="1"/>
        <v>32</v>
      </c>
      <c r="D45" s="1">
        <v>0.389400080395796</v>
      </c>
    </row>
    <row r="46">
      <c r="A46" s="1" t="s">
        <v>193</v>
      </c>
      <c r="B46" s="1">
        <v>41.0</v>
      </c>
      <c r="C46" s="1">
        <f t="shared" si="1"/>
        <v>34.89624745</v>
      </c>
      <c r="D46" s="1">
        <v>0.404312220414848</v>
      </c>
    </row>
    <row r="47">
      <c r="A47" s="1" t="s">
        <v>196</v>
      </c>
      <c r="B47" s="1">
        <v>42.0</v>
      </c>
      <c r="C47" s="1">
        <f t="shared" si="1"/>
        <v>38.05462768</v>
      </c>
      <c r="D47" s="1">
        <v>0.37088845830318</v>
      </c>
    </row>
    <row r="48">
      <c r="A48" s="1" t="s">
        <v>199</v>
      </c>
      <c r="B48" s="1">
        <v>43.0</v>
      </c>
      <c r="C48" s="1">
        <f t="shared" si="1"/>
        <v>41.49886575</v>
      </c>
      <c r="D48" s="1">
        <v>0.375002152101539</v>
      </c>
    </row>
    <row r="49">
      <c r="A49" s="1" t="s">
        <v>202</v>
      </c>
      <c r="B49" s="1">
        <v>44.0</v>
      </c>
      <c r="C49" s="1">
        <f t="shared" si="1"/>
        <v>45.254834</v>
      </c>
      <c r="D49" s="1">
        <v>0.372431093477565</v>
      </c>
    </row>
    <row r="50">
      <c r="A50" s="1" t="s">
        <v>205</v>
      </c>
      <c r="B50" s="1">
        <v>45.0</v>
      </c>
      <c r="C50" s="1">
        <f t="shared" si="1"/>
        <v>49.35074641</v>
      </c>
      <c r="D50" s="1">
        <v>0.352376836210564</v>
      </c>
    </row>
    <row r="51">
      <c r="A51" s="1" t="s">
        <v>208</v>
      </c>
      <c r="B51" s="1">
        <v>46.0</v>
      </c>
      <c r="C51" s="1">
        <f t="shared" si="1"/>
        <v>53.81737058</v>
      </c>
      <c r="D51" s="1">
        <v>0.354433683109744</v>
      </c>
    </row>
    <row r="52">
      <c r="A52" s="1" t="s">
        <v>211</v>
      </c>
      <c r="B52" s="1">
        <v>47.0</v>
      </c>
      <c r="C52" s="1">
        <f t="shared" si="1"/>
        <v>58.68825877</v>
      </c>
      <c r="D52" s="1">
        <v>0.405340643864438</v>
      </c>
    </row>
    <row r="53">
      <c r="A53" s="1" t="s">
        <v>214</v>
      </c>
      <c r="B53" s="1">
        <v>48.0</v>
      </c>
      <c r="C53" s="1">
        <f t="shared" si="1"/>
        <v>64</v>
      </c>
      <c r="D53" s="1">
        <v>0.417681725259515</v>
      </c>
      <c r="F53" s="1">
        <v>64.0</v>
      </c>
      <c r="G53" s="1">
        <v>0.417681725259515</v>
      </c>
    </row>
    <row r="54">
      <c r="A54" s="1" t="s">
        <v>217</v>
      </c>
      <c r="B54" s="1">
        <v>49.0</v>
      </c>
      <c r="C54" s="1">
        <f t="shared" si="1"/>
        <v>69.79249489</v>
      </c>
      <c r="D54" s="1">
        <v>0.369345823128795</v>
      </c>
      <c r="F54" s="1">
        <v>69.79249489057649</v>
      </c>
      <c r="G54" s="1">
        <v>0.369345823128795</v>
      </c>
    </row>
    <row r="55">
      <c r="A55" s="1" t="s">
        <v>220</v>
      </c>
      <c r="B55" s="1">
        <v>50.0</v>
      </c>
      <c r="C55" s="1">
        <f t="shared" si="1"/>
        <v>76.10925536</v>
      </c>
      <c r="D55" s="1">
        <v>0.375516363826334</v>
      </c>
      <c r="F55" s="1">
        <v>76.10925536017415</v>
      </c>
      <c r="G55" s="1">
        <v>0.375516363826334</v>
      </c>
    </row>
    <row r="56">
      <c r="A56" s="1" t="s">
        <v>223</v>
      </c>
      <c r="B56" s="1">
        <v>51.0</v>
      </c>
      <c r="C56" s="1">
        <f t="shared" si="1"/>
        <v>82.9977315</v>
      </c>
      <c r="D56" s="1">
        <v>0.375516363826334</v>
      </c>
      <c r="F56" s="1">
        <v>82.99773149766462</v>
      </c>
      <c r="G56" s="1">
        <v>0.375516363826334</v>
      </c>
    </row>
    <row r="57">
      <c r="A57" s="1" t="s">
        <v>226</v>
      </c>
      <c r="B57" s="1">
        <v>52.0</v>
      </c>
      <c r="C57" s="1">
        <f t="shared" si="1"/>
        <v>90.50966799</v>
      </c>
      <c r="D57" s="1">
        <v>0.390428503845386</v>
      </c>
      <c r="F57" s="1">
        <v>90.50966799187808</v>
      </c>
      <c r="G57" s="1">
        <v>0.390428503845386</v>
      </c>
    </row>
    <row r="58">
      <c r="A58" s="1" t="s">
        <v>229</v>
      </c>
      <c r="B58" s="1">
        <v>53.0</v>
      </c>
      <c r="C58" s="1">
        <f t="shared" si="1"/>
        <v>98.70149283</v>
      </c>
      <c r="D58" s="1">
        <v>0.392485350744566</v>
      </c>
      <c r="F58" s="1">
        <v>98.70149282610822</v>
      </c>
      <c r="G58" s="1">
        <v>0.392485350744566</v>
      </c>
    </row>
    <row r="59">
      <c r="A59" s="1" t="s">
        <v>232</v>
      </c>
      <c r="B59" s="1">
        <v>54.0</v>
      </c>
      <c r="C59" s="1">
        <f t="shared" si="1"/>
        <v>107.6347412</v>
      </c>
      <c r="D59" s="1">
        <v>0.368831611404</v>
      </c>
      <c r="F59" s="1">
        <v>107.63474115247547</v>
      </c>
      <c r="G59" s="1">
        <v>0.368831611404</v>
      </c>
    </row>
    <row r="60">
      <c r="A60" s="1" t="s">
        <v>235</v>
      </c>
      <c r="B60" s="1">
        <v>55.0</v>
      </c>
      <c r="C60" s="1">
        <f t="shared" si="1"/>
        <v>117.3765175</v>
      </c>
      <c r="D60" s="1">
        <v>0.370374246578385</v>
      </c>
      <c r="F60" s="1">
        <v>117.37651753019792</v>
      </c>
      <c r="G60" s="1">
        <v>0.370374246578385</v>
      </c>
    </row>
    <row r="61">
      <c r="A61" s="1" t="s">
        <v>238</v>
      </c>
      <c r="B61" s="1">
        <v>56.0</v>
      </c>
      <c r="C61" s="1">
        <f t="shared" si="1"/>
        <v>128</v>
      </c>
      <c r="D61" s="1">
        <v>0.361632647256872</v>
      </c>
      <c r="F61" s="1">
        <v>128.0</v>
      </c>
      <c r="G61" s="1">
        <v>0.361632647256872</v>
      </c>
    </row>
    <row r="62">
      <c r="A62" s="1" t="s">
        <v>241</v>
      </c>
      <c r="B62" s="1">
        <v>57.0</v>
      </c>
      <c r="C62" s="1">
        <f t="shared" si="1"/>
        <v>139.5849898</v>
      </c>
      <c r="D62" s="1">
        <v>0.386945968654848</v>
      </c>
      <c r="F62" s="1">
        <v>139.58498978115298</v>
      </c>
      <c r="G62" s="1">
        <v>0.386945968654848</v>
      </c>
    </row>
    <row r="63">
      <c r="A63" s="1" t="s">
        <v>244</v>
      </c>
      <c r="B63" s="1">
        <v>58.0</v>
      </c>
      <c r="C63" s="1">
        <f t="shared" si="1"/>
        <v>152.2185107</v>
      </c>
      <c r="D63" s="1">
        <v>0.378461546193896</v>
      </c>
      <c r="F63" s="1">
        <v>152.2185107203483</v>
      </c>
      <c r="G63" s="1">
        <v>0.378461546193896</v>
      </c>
    </row>
    <row r="64">
      <c r="A64" s="1" t="s">
        <v>247</v>
      </c>
      <c r="B64" s="1">
        <v>59.0</v>
      </c>
      <c r="C64" s="1">
        <f t="shared" si="1"/>
        <v>165.995463</v>
      </c>
      <c r="D64" s="1">
        <v>0.38553189824469</v>
      </c>
      <c r="F64" s="1">
        <v>165.99546299532923</v>
      </c>
      <c r="G64" s="1">
        <v>0.38553189824469</v>
      </c>
    </row>
    <row r="65">
      <c r="A65" s="1" t="s">
        <v>250</v>
      </c>
      <c r="B65" s="1">
        <v>60.0</v>
      </c>
      <c r="C65" s="1">
        <f t="shared" si="1"/>
        <v>181.019336</v>
      </c>
      <c r="D65" s="1">
        <v>0.38925990205329</v>
      </c>
      <c r="F65" s="1">
        <v>181.01933598375615</v>
      </c>
      <c r="G65" s="1">
        <v>0.38925990205329</v>
      </c>
    </row>
    <row r="66">
      <c r="A66" s="1" t="s">
        <v>253</v>
      </c>
      <c r="B66" s="1">
        <v>61.0</v>
      </c>
      <c r="C66" s="1">
        <f t="shared" si="1"/>
        <v>197.4029857</v>
      </c>
      <c r="D66" s="1">
        <v>0.373705127541543</v>
      </c>
      <c r="F66" s="1">
        <v>197.40298565221644</v>
      </c>
      <c r="G66" s="1">
        <v>0.373705127541543</v>
      </c>
    </row>
    <row r="67">
      <c r="A67" s="1" t="s">
        <v>256</v>
      </c>
      <c r="B67" s="1">
        <v>62.0</v>
      </c>
      <c r="C67" s="1">
        <f t="shared" si="1"/>
        <v>215.2694823</v>
      </c>
      <c r="D67" s="1">
        <v>0.376276164650923</v>
      </c>
      <c r="F67" s="1">
        <v>215.26948230495094</v>
      </c>
      <c r="G67" s="1">
        <v>0.376276164650923</v>
      </c>
    </row>
    <row r="68">
      <c r="A68" s="1" t="s">
        <v>259</v>
      </c>
      <c r="B68" s="1">
        <v>63.0</v>
      </c>
      <c r="C68" s="1">
        <f t="shared" si="1"/>
        <v>234.7530351</v>
      </c>
      <c r="D68" s="1">
        <v>0.373319471975136</v>
      </c>
      <c r="F68" s="1">
        <v>234.75303506039583</v>
      </c>
      <c r="G68" s="1">
        <v>0.373319471975136</v>
      </c>
    </row>
    <row r="69">
      <c r="A69" s="1" t="s">
        <v>262</v>
      </c>
      <c r="B69" s="1">
        <v>64.0</v>
      </c>
      <c r="C69" s="1">
        <f t="shared" si="1"/>
        <v>256</v>
      </c>
      <c r="D69" s="1">
        <v>0.398644187502526</v>
      </c>
      <c r="F69" s="1">
        <v>256.0</v>
      </c>
      <c r="G69" s="1">
        <v>0.398644187502526</v>
      </c>
    </row>
    <row r="70">
      <c r="A70" s="1" t="s">
        <v>265</v>
      </c>
      <c r="B70" s="1">
        <v>65.0</v>
      </c>
      <c r="C70" s="1">
        <f t="shared" si="1"/>
        <v>279.1699796</v>
      </c>
      <c r="D70" s="1">
        <v>0.37910430547124</v>
      </c>
      <c r="F70" s="1">
        <v>279.16997956230597</v>
      </c>
      <c r="G70" s="1">
        <v>0.37910430547124</v>
      </c>
    </row>
    <row r="71">
      <c r="A71" s="1" t="s">
        <v>268</v>
      </c>
      <c r="B71" s="1">
        <v>66.0</v>
      </c>
      <c r="C71" s="1">
        <f t="shared" si="1"/>
        <v>304.4370214</v>
      </c>
      <c r="D71" s="1">
        <v>0.380196996242727</v>
      </c>
      <c r="F71" s="1">
        <v>304.4370214406966</v>
      </c>
      <c r="G71" s="1">
        <v>0.380196996242727</v>
      </c>
    </row>
    <row r="72">
      <c r="A72" s="1" t="s">
        <v>271</v>
      </c>
      <c r="B72" s="1">
        <v>67.0</v>
      </c>
      <c r="C72" s="1">
        <f t="shared" si="1"/>
        <v>331.990926</v>
      </c>
      <c r="D72" s="1">
        <v>0.372033953420446</v>
      </c>
      <c r="F72" s="1">
        <v>331.99092599065847</v>
      </c>
      <c r="G72" s="1">
        <v>0.372033953420446</v>
      </c>
    </row>
    <row r="73">
      <c r="A73" s="1" t="s">
        <v>274</v>
      </c>
      <c r="B73" s="1">
        <v>68.0</v>
      </c>
      <c r="C73" s="1">
        <f t="shared" si="1"/>
        <v>362.038672</v>
      </c>
      <c r="D73" s="1">
        <v>0.381739618508355</v>
      </c>
      <c r="F73" s="1">
        <v>362.0386719675123</v>
      </c>
      <c r="G73" s="1">
        <v>0.381739618508355</v>
      </c>
    </row>
    <row r="74">
      <c r="A74" s="1" t="s">
        <v>277</v>
      </c>
      <c r="B74" s="1">
        <v>69.0</v>
      </c>
      <c r="C74" s="1">
        <f t="shared" si="1"/>
        <v>394.8059713</v>
      </c>
      <c r="D74" s="1">
        <v>0.368820157033722</v>
      </c>
      <c r="F74" s="1">
        <v>394.8059713044329</v>
      </c>
      <c r="G74" s="1">
        <v>0.368820157033722</v>
      </c>
    </row>
    <row r="75">
      <c r="A75" s="1" t="s">
        <v>280</v>
      </c>
      <c r="B75" s="1">
        <v>70.0</v>
      </c>
      <c r="C75" s="1">
        <f t="shared" si="1"/>
        <v>430.5389646</v>
      </c>
      <c r="D75" s="1">
        <v>0.362392564260273</v>
      </c>
      <c r="F75" s="1">
        <v>430.5389646099019</v>
      </c>
      <c r="G75" s="1">
        <v>0.362392564260273</v>
      </c>
    </row>
    <row r="76">
      <c r="A76" s="1" t="s">
        <v>283</v>
      </c>
      <c r="B76" s="1">
        <v>71.0</v>
      </c>
      <c r="C76" s="1">
        <f t="shared" si="1"/>
        <v>469.5060701</v>
      </c>
      <c r="D76" s="1">
        <v>0.363099599465352</v>
      </c>
      <c r="F76" s="1">
        <v>469.50607012079166</v>
      </c>
      <c r="G76" s="1">
        <v>0.363099599465352</v>
      </c>
    </row>
    <row r="77">
      <c r="A77" s="1" t="s">
        <v>286</v>
      </c>
      <c r="B77" s="1">
        <v>72.0</v>
      </c>
      <c r="C77" s="1">
        <f t="shared" si="1"/>
        <v>512</v>
      </c>
      <c r="D77" s="1">
        <v>0.356157799270027</v>
      </c>
      <c r="F77" s="1">
        <v>512.0</v>
      </c>
      <c r="G77" s="1">
        <v>0.356157799270027</v>
      </c>
    </row>
    <row r="78">
      <c r="A78" s="1" t="s">
        <v>289</v>
      </c>
      <c r="B78" s="1">
        <v>73.0</v>
      </c>
      <c r="C78" s="1">
        <f t="shared" si="1"/>
        <v>558.3399591</v>
      </c>
      <c r="D78" s="1">
        <v>0.360110768825698</v>
      </c>
      <c r="F78" s="1">
        <v>558.3399591246119</v>
      </c>
      <c r="G78" s="1">
        <v>0.360110768825698</v>
      </c>
    </row>
    <row r="79">
      <c r="A79" s="1" t="s">
        <v>292</v>
      </c>
      <c r="B79" s="1">
        <v>74.0</v>
      </c>
      <c r="C79" s="1">
        <f t="shared" si="1"/>
        <v>608.8740429</v>
      </c>
      <c r="D79" s="1">
        <v>0.371841125637243</v>
      </c>
      <c r="F79" s="1">
        <v>608.8740428813932</v>
      </c>
      <c r="G79" s="1">
        <v>0.371841125637243</v>
      </c>
    </row>
    <row r="80">
      <c r="A80" s="1" t="s">
        <v>295</v>
      </c>
      <c r="B80" s="1">
        <v>75.0</v>
      </c>
      <c r="C80" s="1">
        <f t="shared" si="1"/>
        <v>663.981852</v>
      </c>
      <c r="D80" s="1">
        <v>0.368113121828643</v>
      </c>
      <c r="F80" s="1">
        <v>663.9818519813169</v>
      </c>
      <c r="G80" s="1">
        <v>0.368113121828643</v>
      </c>
    </row>
    <row r="81">
      <c r="A81" s="1" t="s">
        <v>298</v>
      </c>
      <c r="B81" s="1">
        <v>76.0</v>
      </c>
      <c r="C81" s="1">
        <f t="shared" si="1"/>
        <v>724.0773439</v>
      </c>
      <c r="D81" s="1">
        <v>0.358246766921398</v>
      </c>
      <c r="F81" s="1">
        <v>724.0773439350246</v>
      </c>
      <c r="G81" s="1">
        <v>0.358246766921398</v>
      </c>
    </row>
    <row r="82">
      <c r="A82" s="1" t="s">
        <v>301</v>
      </c>
      <c r="B82" s="1">
        <v>77.0</v>
      </c>
      <c r="C82" s="1">
        <f t="shared" si="1"/>
        <v>789.6119426</v>
      </c>
      <c r="D82" s="1">
        <v>0.362488978151875</v>
      </c>
      <c r="F82" s="1">
        <v>789.6119426088658</v>
      </c>
      <c r="G82" s="1">
        <v>0.362488978151875</v>
      </c>
    </row>
    <row r="83">
      <c r="A83" s="1" t="s">
        <v>304</v>
      </c>
      <c r="B83" s="1">
        <v>78.0</v>
      </c>
      <c r="C83" s="1">
        <f t="shared" si="1"/>
        <v>861.0779292</v>
      </c>
      <c r="D83" s="1">
        <v>0.364931463405785</v>
      </c>
      <c r="F83" s="1">
        <v>861.0779292198038</v>
      </c>
      <c r="G83" s="1">
        <v>0.364931463405785</v>
      </c>
    </row>
    <row r="84">
      <c r="A84" s="1" t="s">
        <v>307</v>
      </c>
      <c r="B84" s="1">
        <v>79.0</v>
      </c>
      <c r="C84" s="1">
        <f t="shared" si="1"/>
        <v>939.0121402</v>
      </c>
      <c r="D84" s="1">
        <v>0.356222075197762</v>
      </c>
      <c r="F84" s="1">
        <v>939.0121402415833</v>
      </c>
      <c r="G84" s="1">
        <v>0.356222075197762</v>
      </c>
    </row>
    <row r="85">
      <c r="A85" s="1" t="s">
        <v>310</v>
      </c>
      <c r="B85" s="1">
        <v>80.0</v>
      </c>
      <c r="C85" s="1">
        <f t="shared" si="1"/>
        <v>1024</v>
      </c>
      <c r="D85" s="1">
        <v>0.357893249318858</v>
      </c>
      <c r="F85" s="1">
        <v>1024.0</v>
      </c>
      <c r="G85" s="1">
        <v>0.357893249318858</v>
      </c>
    </row>
    <row r="86">
      <c r="A86" s="1" t="s">
        <v>313</v>
      </c>
      <c r="B86" s="1">
        <v>81.0</v>
      </c>
      <c r="C86" s="1">
        <f t="shared" si="1"/>
        <v>1116.679918</v>
      </c>
      <c r="D86" s="1">
        <v>0.36406373838137</v>
      </c>
      <c r="F86" s="1">
        <v>1116.6799182492239</v>
      </c>
      <c r="G86" s="1">
        <v>0.36406373838137</v>
      </c>
    </row>
    <row r="87">
      <c r="A87" s="1" t="s">
        <v>316</v>
      </c>
      <c r="B87" s="1">
        <v>82.0</v>
      </c>
      <c r="C87" s="1">
        <f t="shared" si="1"/>
        <v>1217.748086</v>
      </c>
      <c r="D87" s="1">
        <v>0.368402363503448</v>
      </c>
      <c r="F87" s="1">
        <v>1217.7480857627863</v>
      </c>
      <c r="G87" s="1">
        <v>0.368402363503448</v>
      </c>
    </row>
    <row r="88">
      <c r="A88" s="1" t="s">
        <v>319</v>
      </c>
      <c r="B88" s="1">
        <v>83.0</v>
      </c>
      <c r="C88" s="1">
        <f t="shared" si="1"/>
        <v>1327.963704</v>
      </c>
      <c r="D88" s="1">
        <v>0.357298696987314</v>
      </c>
      <c r="F88" s="1">
        <v>1327.9637039626339</v>
      </c>
      <c r="G88" s="1">
        <v>0.357298696987314</v>
      </c>
    </row>
    <row r="89">
      <c r="A89" s="1" t="s">
        <v>322</v>
      </c>
      <c r="B89" s="1">
        <v>84.0</v>
      </c>
      <c r="C89" s="1">
        <f t="shared" si="1"/>
        <v>1448.154688</v>
      </c>
      <c r="D89" s="1">
        <v>0.350533655593259</v>
      </c>
      <c r="F89" s="1">
        <v>1448.1546878700492</v>
      </c>
      <c r="G89" s="1">
        <v>0.350533655593259</v>
      </c>
    </row>
    <row r="90">
      <c r="A90" s="1" t="s">
        <v>325</v>
      </c>
      <c r="B90" s="1">
        <v>85.0</v>
      </c>
      <c r="C90" s="1">
        <f t="shared" si="1"/>
        <v>1579.223885</v>
      </c>
      <c r="D90" s="1">
        <v>0.349858758352047</v>
      </c>
      <c r="F90" s="1">
        <v>1579.2238852177315</v>
      </c>
      <c r="G90" s="1">
        <v>0.349858758352047</v>
      </c>
      <c r="H90" s="12" t="s">
        <v>1137</v>
      </c>
    </row>
    <row r="91">
      <c r="A91" s="1" t="s">
        <v>328</v>
      </c>
      <c r="B91" s="1">
        <v>86.0</v>
      </c>
      <c r="C91" s="1">
        <f t="shared" si="1"/>
        <v>1722.155858</v>
      </c>
      <c r="D91" s="1">
        <v>0.350919311159666</v>
      </c>
      <c r="F91" s="1">
        <v>1722.1558584396075</v>
      </c>
      <c r="G91" s="1">
        <v>0.350919311159666</v>
      </c>
    </row>
    <row r="92">
      <c r="A92" s="1" t="s">
        <v>331</v>
      </c>
      <c r="B92" s="1">
        <v>87.0</v>
      </c>
      <c r="C92" s="1">
        <f t="shared" si="1"/>
        <v>1878.02428</v>
      </c>
      <c r="D92" s="1">
        <v>0.349505240749507</v>
      </c>
      <c r="F92" s="1">
        <v>1878.0242804831666</v>
      </c>
      <c r="G92" s="1">
        <v>0.349505240749507</v>
      </c>
    </row>
    <row r="93">
      <c r="A93" s="1" t="s">
        <v>334</v>
      </c>
      <c r="B93" s="1">
        <v>88.0</v>
      </c>
      <c r="C93" s="1">
        <f t="shared" si="1"/>
        <v>2048</v>
      </c>
      <c r="D93" s="1">
        <v>0.347914411538079</v>
      </c>
      <c r="F93" s="1">
        <v>2048.0</v>
      </c>
      <c r="G93" s="1">
        <v>0.347914411538079</v>
      </c>
    </row>
    <row r="94">
      <c r="A94" s="1" t="s">
        <v>337</v>
      </c>
      <c r="B94" s="1">
        <v>89.0</v>
      </c>
      <c r="C94" s="1">
        <f t="shared" si="1"/>
        <v>2233.359836</v>
      </c>
      <c r="D94" s="1">
        <v>0.335043157009247</v>
      </c>
      <c r="F94" s="1">
        <v>2233.3598364984477</v>
      </c>
      <c r="G94" s="1">
        <v>0.335043157009247</v>
      </c>
    </row>
    <row r="95">
      <c r="A95" s="1" t="s">
        <v>340</v>
      </c>
      <c r="B95" s="1">
        <v>90.0</v>
      </c>
      <c r="C95" s="1">
        <f t="shared" si="1"/>
        <v>2435.496172</v>
      </c>
      <c r="D95" s="1">
        <v>0.338240884414038</v>
      </c>
      <c r="F95" s="1">
        <v>2435.4961715255727</v>
      </c>
      <c r="G95" s="1">
        <v>0.338240884414038</v>
      </c>
    </row>
    <row r="96">
      <c r="A96" s="1" t="s">
        <v>343</v>
      </c>
      <c r="B96" s="1">
        <v>91.0</v>
      </c>
      <c r="C96" s="1">
        <f t="shared" si="1"/>
        <v>2655.927408</v>
      </c>
      <c r="D96" s="1">
        <v>0.336449192928439</v>
      </c>
      <c r="F96" s="1">
        <v>2655.9274079252677</v>
      </c>
      <c r="G96" s="1">
        <v>0.336449192928439</v>
      </c>
    </row>
    <row r="97">
      <c r="A97" s="1" t="s">
        <v>346</v>
      </c>
      <c r="B97" s="1">
        <v>92.0</v>
      </c>
      <c r="C97" s="1">
        <f t="shared" si="1"/>
        <v>2896.309376</v>
      </c>
      <c r="D97" s="1">
        <v>0.334328087313201</v>
      </c>
      <c r="F97" s="1">
        <v>2896.3093757400984</v>
      </c>
      <c r="G97" s="1">
        <v>0.334328087313201</v>
      </c>
    </row>
    <row r="98">
      <c r="A98" s="1" t="s">
        <v>349</v>
      </c>
      <c r="B98" s="1">
        <v>93.0</v>
      </c>
      <c r="C98" s="1">
        <f t="shared" si="1"/>
        <v>3158.44777</v>
      </c>
      <c r="D98" s="1">
        <v>0.338192677468237</v>
      </c>
      <c r="F98" s="1">
        <v>3158.447770435463</v>
      </c>
      <c r="G98" s="1">
        <v>0.338192677468237</v>
      </c>
    </row>
    <row r="99">
      <c r="A99" s="1" t="s">
        <v>352</v>
      </c>
      <c r="B99" s="1">
        <v>94.0</v>
      </c>
      <c r="C99" s="1">
        <f t="shared" si="1"/>
        <v>3444.311717</v>
      </c>
      <c r="D99" s="1">
        <v>0.335951054488496</v>
      </c>
      <c r="F99" s="12">
        <v>3444.311716879215</v>
      </c>
      <c r="G99" s="1">
        <v>0.335951054488496</v>
      </c>
    </row>
    <row r="100">
      <c r="A100" s="1" t="s">
        <v>355</v>
      </c>
      <c r="B100" s="1">
        <v>95.0</v>
      </c>
      <c r="C100" s="1">
        <f t="shared" si="1"/>
        <v>3756.048561</v>
      </c>
      <c r="D100" s="1">
        <v>0.319375899623965</v>
      </c>
      <c r="F100" s="1">
        <v>3756.0485609663333</v>
      </c>
      <c r="G100" s="1">
        <v>0.319375899623965</v>
      </c>
    </row>
    <row r="101">
      <c r="A101" s="1" t="s">
        <v>358</v>
      </c>
      <c r="B101" s="1">
        <v>96.0</v>
      </c>
      <c r="C101" s="1">
        <f t="shared" si="1"/>
        <v>4096</v>
      </c>
      <c r="D101" s="1">
        <v>0.324718836116894</v>
      </c>
      <c r="F101" s="1">
        <v>4096.0</v>
      </c>
      <c r="G101" s="1">
        <v>0.324718836116894</v>
      </c>
    </row>
    <row r="102">
      <c r="A102" s="1" t="s">
        <v>361</v>
      </c>
      <c r="B102" s="1">
        <v>97.0</v>
      </c>
      <c r="C102" s="1">
        <f t="shared" si="1"/>
        <v>4466.719673</v>
      </c>
      <c r="D102" s="1">
        <v>0.315298395458308</v>
      </c>
      <c r="F102" s="1">
        <v>4466.7196729968955</v>
      </c>
      <c r="G102" s="1">
        <v>0.315298395458308</v>
      </c>
    </row>
    <row r="103">
      <c r="A103" s="1" t="s">
        <v>364</v>
      </c>
      <c r="B103" s="1">
        <v>98.0</v>
      </c>
      <c r="C103" s="1">
        <f t="shared" si="1"/>
        <v>4870.992343</v>
      </c>
      <c r="D103" s="1">
        <v>0.312004254161915</v>
      </c>
      <c r="F103" s="1">
        <v>4870.992343051145</v>
      </c>
      <c r="G103" s="1">
        <v>0.312004254161915</v>
      </c>
    </row>
    <row r="104">
      <c r="A104" s="1" t="s">
        <v>367</v>
      </c>
      <c r="B104" s="1">
        <v>99.0</v>
      </c>
      <c r="C104" s="1">
        <f t="shared" si="1"/>
        <v>5311.854816</v>
      </c>
      <c r="D104" s="1">
        <v>0.307135352636027</v>
      </c>
      <c r="F104" s="1">
        <v>5311.8548158505355</v>
      </c>
      <c r="G104" s="1">
        <v>0.307135352636027</v>
      </c>
      <c r="H104" s="12" t="s">
        <v>1138</v>
      </c>
    </row>
    <row r="105">
      <c r="A105" s="1" t="s">
        <v>370</v>
      </c>
      <c r="B105" s="1">
        <v>100.0</v>
      </c>
      <c r="C105" s="1">
        <f t="shared" si="1"/>
        <v>5792.618751</v>
      </c>
      <c r="D105" s="1">
        <v>0.297622515331323</v>
      </c>
      <c r="F105" s="1">
        <v>5792.618751480197</v>
      </c>
      <c r="G105" s="1">
        <v>0.297622515331323</v>
      </c>
    </row>
    <row r="106">
      <c r="A106" s="1" t="s">
        <v>373</v>
      </c>
      <c r="B106" s="1">
        <v>101.0</v>
      </c>
      <c r="C106" s="1">
        <f t="shared" si="1"/>
        <v>6316.895541</v>
      </c>
      <c r="D106" s="1">
        <v>0.293432528292131</v>
      </c>
      <c r="F106" s="1">
        <v>6316.895540870926</v>
      </c>
      <c r="G106" s="1">
        <v>0.293432528292131</v>
      </c>
    </row>
    <row r="107">
      <c r="A107" s="1" t="s">
        <v>376</v>
      </c>
      <c r="B107" s="1">
        <v>102.0</v>
      </c>
      <c r="C107" s="1">
        <f t="shared" si="1"/>
        <v>6888.623434</v>
      </c>
      <c r="D107" s="1">
        <v>0.287414694557989</v>
      </c>
      <c r="F107" s="1">
        <v>6888.62343375843</v>
      </c>
      <c r="G107" s="1">
        <v>0.287414694557989</v>
      </c>
    </row>
    <row r="108">
      <c r="A108" s="1" t="s">
        <v>379</v>
      </c>
      <c r="B108" s="1">
        <v>103.0</v>
      </c>
      <c r="C108" s="1">
        <f t="shared" si="1"/>
        <v>7512.097122</v>
      </c>
      <c r="D108" s="1">
        <v>0.282678362133054</v>
      </c>
      <c r="F108" s="1">
        <v>7512.097121932667</v>
      </c>
      <c r="G108" s="1">
        <v>0.282678362133054</v>
      </c>
    </row>
    <row r="109">
      <c r="A109" s="1" t="s">
        <v>382</v>
      </c>
      <c r="B109" s="1">
        <v>104.0</v>
      </c>
      <c r="C109" s="1">
        <f t="shared" si="1"/>
        <v>8192</v>
      </c>
      <c r="D109" s="1">
        <v>0.279641324547599</v>
      </c>
      <c r="F109" s="1">
        <v>8192.0</v>
      </c>
      <c r="G109" s="1">
        <v>0.279641324547599</v>
      </c>
    </row>
    <row r="110">
      <c r="A110" s="1" t="s">
        <v>385</v>
      </c>
      <c r="B110" s="1">
        <v>105.0</v>
      </c>
      <c r="C110" s="1">
        <f t="shared" si="1"/>
        <v>8933.439346</v>
      </c>
      <c r="D110" s="1">
        <v>0.272170654172633</v>
      </c>
      <c r="F110" s="1">
        <v>8933.439345993791</v>
      </c>
      <c r="G110" s="1">
        <v>0.272170654172633</v>
      </c>
    </row>
    <row r="111">
      <c r="A111" s="1" t="s">
        <v>388</v>
      </c>
      <c r="B111" s="1">
        <v>106.0</v>
      </c>
      <c r="C111" s="1">
        <f t="shared" si="1"/>
        <v>9741.984686</v>
      </c>
      <c r="D111" s="1">
        <v>0.26183035082591</v>
      </c>
      <c r="F111" s="12">
        <v>9741.98468610229</v>
      </c>
      <c r="G111" s="1">
        <v>0.26183035082591</v>
      </c>
    </row>
    <row r="112">
      <c r="A112" s="1" t="s">
        <v>391</v>
      </c>
      <c r="B112" s="1">
        <v>107.0</v>
      </c>
      <c r="C112" s="1">
        <f t="shared" si="1"/>
        <v>10623.70963</v>
      </c>
      <c r="D112" s="1">
        <v>0.251130507017053</v>
      </c>
      <c r="F112" s="1">
        <v>10623.709631701071</v>
      </c>
      <c r="G112" s="1">
        <v>0.251130507017053</v>
      </c>
    </row>
    <row r="113">
      <c r="A113" s="1" t="s">
        <v>394</v>
      </c>
      <c r="B113" s="1">
        <v>108.0</v>
      </c>
      <c r="C113" s="1">
        <f t="shared" si="1"/>
        <v>11585.2375</v>
      </c>
      <c r="D113" s="1">
        <v>0.243415451625685</v>
      </c>
      <c r="F113" s="1">
        <v>11585.237502960394</v>
      </c>
      <c r="G113" s="1">
        <v>0.243415451625685</v>
      </c>
    </row>
    <row r="114">
      <c r="A114" s="1" t="s">
        <v>397</v>
      </c>
      <c r="B114" s="1">
        <v>109.0</v>
      </c>
      <c r="C114" s="1">
        <f t="shared" si="1"/>
        <v>12633.79108</v>
      </c>
      <c r="D114" s="1">
        <v>0.239205413588635</v>
      </c>
      <c r="F114" s="1">
        <v>12633.791081741852</v>
      </c>
      <c r="G114" s="1">
        <v>0.239205413588635</v>
      </c>
      <c r="H114" s="12" t="s">
        <v>1139</v>
      </c>
    </row>
    <row r="115">
      <c r="A115" s="1" t="s">
        <v>400</v>
      </c>
      <c r="B115" s="1">
        <v>110.0</v>
      </c>
      <c r="C115" s="1">
        <f t="shared" si="1"/>
        <v>13777.24687</v>
      </c>
      <c r="D115" s="1">
        <v>0.231301549239498</v>
      </c>
      <c r="F115" s="1">
        <v>13777.24686751686</v>
      </c>
      <c r="G115" s="1">
        <v>0.231301549239498</v>
      </c>
    </row>
    <row r="116">
      <c r="A116" s="1" t="s">
        <v>403</v>
      </c>
      <c r="B116" s="1">
        <v>111.0</v>
      </c>
      <c r="C116" s="1">
        <f t="shared" si="1"/>
        <v>15024.19424</v>
      </c>
      <c r="D116" s="1">
        <v>0.223058230487565</v>
      </c>
      <c r="F116" s="1">
        <v>15024.194243865333</v>
      </c>
      <c r="G116" s="1">
        <v>0.223058230487565</v>
      </c>
    </row>
    <row r="117">
      <c r="A117" s="1" t="s">
        <v>406</v>
      </c>
      <c r="B117" s="1">
        <v>112.0</v>
      </c>
      <c r="C117" s="1">
        <f t="shared" si="1"/>
        <v>16384</v>
      </c>
      <c r="D117" s="1">
        <v>0.217283488428157</v>
      </c>
      <c r="F117" s="12">
        <v>16384.0</v>
      </c>
      <c r="G117" s="1">
        <v>0.217283488428157</v>
      </c>
    </row>
    <row r="118">
      <c r="A118" s="1" t="s">
        <v>409</v>
      </c>
      <c r="B118" s="1">
        <v>113.0</v>
      </c>
      <c r="C118" s="1">
        <f t="shared" si="1"/>
        <v>17866.87869</v>
      </c>
      <c r="D118" s="1">
        <v>0.204497182102922</v>
      </c>
      <c r="F118" s="1">
        <v>17866.878691987582</v>
      </c>
      <c r="G118" s="1">
        <v>0.204497182102922</v>
      </c>
    </row>
    <row r="119">
      <c r="A119" s="1" t="s">
        <v>412</v>
      </c>
      <c r="B119" s="1">
        <v>114.0</v>
      </c>
      <c r="C119" s="1">
        <f t="shared" si="1"/>
        <v>19483.96937</v>
      </c>
      <c r="D119" s="1">
        <v>0.193411702736108</v>
      </c>
      <c r="F119" s="1">
        <v>19483.96937220458</v>
      </c>
      <c r="G119" s="1">
        <v>0.193411702736108</v>
      </c>
    </row>
    <row r="120">
      <c r="A120" s="1" t="s">
        <v>415</v>
      </c>
      <c r="B120" s="1">
        <v>115.0</v>
      </c>
      <c r="C120" s="1">
        <f t="shared" si="1"/>
        <v>21247.41926</v>
      </c>
      <c r="D120" s="1">
        <v>0.179966590099271</v>
      </c>
      <c r="F120" s="1">
        <v>21247.419263402142</v>
      </c>
      <c r="G120" s="1">
        <v>0.179966590099271</v>
      </c>
      <c r="H120" s="12" t="s">
        <v>1140</v>
      </c>
    </row>
    <row r="121">
      <c r="A121" s="1" t="s">
        <v>418</v>
      </c>
      <c r="B121" s="1">
        <v>116.0</v>
      </c>
      <c r="C121" s="1">
        <f t="shared" si="1"/>
        <v>23170.47501</v>
      </c>
      <c r="D121" s="1">
        <v>0.168889607741043</v>
      </c>
      <c r="F121" s="1">
        <v>23170.475005920787</v>
      </c>
      <c r="G121" s="1">
        <v>0.168889607741043</v>
      </c>
    </row>
    <row r="122">
      <c r="A122" s="1" t="s">
        <v>421</v>
      </c>
      <c r="B122" s="1">
        <v>117.0</v>
      </c>
      <c r="C122" s="1">
        <f t="shared" si="1"/>
        <v>25267.58216</v>
      </c>
      <c r="D122" s="1">
        <v>0.158898744266166</v>
      </c>
      <c r="F122" s="1">
        <v>25267.582163483705</v>
      </c>
      <c r="G122" s="1">
        <v>0.158898744266166</v>
      </c>
    </row>
    <row r="123">
      <c r="A123" s="1" t="s">
        <v>424</v>
      </c>
      <c r="B123" s="1">
        <v>118.0</v>
      </c>
      <c r="C123" s="1">
        <f t="shared" si="1"/>
        <v>27554.49374</v>
      </c>
      <c r="D123" s="1">
        <v>0.149244011193835</v>
      </c>
      <c r="F123" s="1">
        <v>27554.49373503372</v>
      </c>
      <c r="G123" s="1">
        <v>0.149244011193835</v>
      </c>
    </row>
    <row r="124">
      <c r="A124" s="1" t="s">
        <v>427</v>
      </c>
      <c r="B124" s="1">
        <v>119.0</v>
      </c>
      <c r="C124" s="1">
        <f t="shared" si="1"/>
        <v>30048.38849</v>
      </c>
      <c r="D124" s="1">
        <v>0.140759733560401</v>
      </c>
      <c r="F124" s="1">
        <v>30048.388487730666</v>
      </c>
      <c r="G124" s="1">
        <v>0.140759733560401</v>
      </c>
    </row>
    <row r="125">
      <c r="A125" s="1" t="s">
        <v>430</v>
      </c>
      <c r="B125" s="1">
        <v>120.0</v>
      </c>
      <c r="C125" s="1">
        <f t="shared" si="1"/>
        <v>32768</v>
      </c>
      <c r="D125" s="1">
        <v>0.134256886113879</v>
      </c>
      <c r="F125" s="12">
        <v>32768.0</v>
      </c>
      <c r="G125" s="1">
        <v>0.134256886113879</v>
      </c>
    </row>
    <row r="126">
      <c r="A126" s="1" t="s">
        <v>433</v>
      </c>
      <c r="B126" s="1">
        <v>121.0</v>
      </c>
      <c r="C126" s="1">
        <f t="shared" si="1"/>
        <v>35733.75738</v>
      </c>
      <c r="D126" s="1">
        <v>0.118762434410612</v>
      </c>
      <c r="F126" s="1">
        <v>35733.757383975164</v>
      </c>
      <c r="G126" s="1">
        <v>0.118762434410612</v>
      </c>
    </row>
    <row r="127">
      <c r="A127" s="1" t="s">
        <v>436</v>
      </c>
      <c r="B127" s="1">
        <v>122.0</v>
      </c>
      <c r="C127" s="1">
        <f t="shared" si="1"/>
        <v>38967.93874</v>
      </c>
      <c r="D127" s="1">
        <v>0.108184440111248</v>
      </c>
      <c r="F127" s="1">
        <v>38967.93874440916</v>
      </c>
      <c r="G127" s="1">
        <v>0.108184440111248</v>
      </c>
    </row>
    <row r="128">
      <c r="A128" s="1" t="s">
        <v>439</v>
      </c>
      <c r="B128" s="1">
        <v>123.0</v>
      </c>
      <c r="C128" s="1">
        <f t="shared" si="1"/>
        <v>42494.83853</v>
      </c>
      <c r="D128" s="7">
        <v>0.0985598492879916</v>
      </c>
      <c r="F128" s="1">
        <v>42494.838526804284</v>
      </c>
      <c r="G128" s="7">
        <v>0.0985598492879916</v>
      </c>
    </row>
    <row r="129">
      <c r="A129" s="1" t="s">
        <v>442</v>
      </c>
      <c r="B129" s="1">
        <v>124.0</v>
      </c>
      <c r="C129" s="1">
        <f t="shared" si="1"/>
        <v>46340.95001</v>
      </c>
      <c r="D129" s="7">
        <v>0.0861923953525656</v>
      </c>
      <c r="F129" s="1">
        <v>46340.950011841574</v>
      </c>
      <c r="G129" s="7">
        <v>0.0861923953525656</v>
      </c>
    </row>
    <row r="130">
      <c r="A130" s="1" t="s">
        <v>445</v>
      </c>
      <c r="B130" s="1">
        <v>125.0</v>
      </c>
      <c r="C130" s="1">
        <f t="shared" si="1"/>
        <v>50535.16433</v>
      </c>
      <c r="D130" s="7">
        <v>0.0787448313054049</v>
      </c>
      <c r="F130" s="1">
        <v>50535.16432696741</v>
      </c>
      <c r="G130" s="7">
        <v>0.0787448313054049</v>
      </c>
    </row>
    <row r="131">
      <c r="A131" s="1" t="s">
        <v>448</v>
      </c>
      <c r="B131" s="1">
        <v>126.0</v>
      </c>
      <c r="C131" s="1">
        <f t="shared" si="1"/>
        <v>55108.98747</v>
      </c>
      <c r="D131" s="7">
        <v>0.0691979236295817</v>
      </c>
      <c r="F131" s="1">
        <v>55108.98747006744</v>
      </c>
      <c r="G131" s="7">
        <v>0.0691979236295817</v>
      </c>
    </row>
    <row r="132">
      <c r="A132" s="1" t="s">
        <v>451</v>
      </c>
      <c r="B132" s="1">
        <v>127.0</v>
      </c>
      <c r="C132" s="1">
        <f t="shared" si="1"/>
        <v>60096.77698</v>
      </c>
      <c r="D132" s="7">
        <v>0.0616615136099472</v>
      </c>
      <c r="F132" s="12">
        <v>60096.77697546133</v>
      </c>
      <c r="G132" s="7">
        <v>0.0616615136099472</v>
      </c>
    </row>
    <row r="133">
      <c r="A133" s="1" t="s">
        <v>454</v>
      </c>
      <c r="B133" s="1">
        <v>128.0</v>
      </c>
      <c r="C133" s="1">
        <f t="shared" si="1"/>
        <v>65536</v>
      </c>
      <c r="D133" s="7">
        <v>0.0537415935464169</v>
      </c>
      <c r="F133" s="1">
        <v>65536.0</v>
      </c>
      <c r="G133" s="7">
        <v>0.0537415935464169</v>
      </c>
    </row>
    <row r="134">
      <c r="A134" s="1" t="s">
        <v>457</v>
      </c>
      <c r="B134" s="1">
        <v>129.0</v>
      </c>
      <c r="C134" s="1">
        <f t="shared" si="1"/>
        <v>71467.51477</v>
      </c>
      <c r="D134" s="7">
        <v>0.0434849538292097</v>
      </c>
      <c r="F134" s="1">
        <v>71467.51476795033</v>
      </c>
      <c r="G134" s="7">
        <v>0.0434849538292097</v>
      </c>
    </row>
    <row r="135">
      <c r="A135" s="1" t="s">
        <v>460</v>
      </c>
      <c r="B135" s="1">
        <v>130.0</v>
      </c>
      <c r="C135" s="1">
        <f t="shared" si="1"/>
        <v>77935.87749</v>
      </c>
      <c r="D135" s="7">
        <v>0.0344469102112319</v>
      </c>
      <c r="F135" s="1">
        <v>77935.87748881833</v>
      </c>
      <c r="G135" s="7">
        <v>0.0344469102112319</v>
      </c>
    </row>
    <row r="136">
      <c r="A136" s="1" t="s">
        <v>463</v>
      </c>
      <c r="B136" s="1">
        <v>131.0</v>
      </c>
      <c r="C136" s="1">
        <f t="shared" si="1"/>
        <v>84989.67705</v>
      </c>
      <c r="D136" s="7">
        <v>0.0306120497494298</v>
      </c>
      <c r="F136" s="1">
        <v>84989.67705360857</v>
      </c>
      <c r="G136" s="7">
        <v>0.0306120497494298</v>
      </c>
    </row>
    <row r="137">
      <c r="A137" s="1" t="s">
        <v>466</v>
      </c>
      <c r="B137" s="1">
        <v>132.0</v>
      </c>
      <c r="C137" s="1">
        <f t="shared" si="1"/>
        <v>92681.90002</v>
      </c>
      <c r="D137" s="7">
        <v>0.0276390015002761</v>
      </c>
      <c r="F137" s="1">
        <v>92681.90002368315</v>
      </c>
      <c r="G137" s="7">
        <v>0.0276390015002761</v>
      </c>
    </row>
    <row r="138">
      <c r="A138" s="1" t="s">
        <v>469</v>
      </c>
      <c r="B138" s="1">
        <v>133.0</v>
      </c>
      <c r="C138" s="1">
        <f t="shared" si="1"/>
        <v>101070.3287</v>
      </c>
      <c r="D138" s="7">
        <v>0.0252820994943304</v>
      </c>
      <c r="F138" s="1">
        <v>101070.32865393482</v>
      </c>
      <c r="G138" s="7">
        <v>0.0252820994943304</v>
      </c>
    </row>
    <row r="139">
      <c r="A139" s="1" t="s">
        <v>472</v>
      </c>
      <c r="B139" s="1">
        <v>134.0</v>
      </c>
      <c r="C139" s="1">
        <f t="shared" si="1"/>
        <v>110217.9749</v>
      </c>
      <c r="D139" s="7">
        <v>0.0220762228692613</v>
      </c>
      <c r="F139" s="1">
        <v>110217.97494013488</v>
      </c>
      <c r="G139" s="7">
        <v>0.0220762228692613</v>
      </c>
    </row>
    <row r="140">
      <c r="A140" s="1" t="s">
        <v>475</v>
      </c>
      <c r="B140" s="1">
        <v>135.0</v>
      </c>
      <c r="C140" s="1">
        <f t="shared" si="1"/>
        <v>120193.554</v>
      </c>
      <c r="D140" s="7">
        <v>0.0171494786277435</v>
      </c>
      <c r="F140" s="1">
        <v>120193.55395092267</v>
      </c>
      <c r="G140" s="7">
        <v>0.0171494786277435</v>
      </c>
    </row>
    <row r="141">
      <c r="A141" s="1" t="s">
        <v>478</v>
      </c>
      <c r="B141" s="1">
        <v>136.0</v>
      </c>
      <c r="C141" s="1">
        <f t="shared" si="1"/>
        <v>131072</v>
      </c>
      <c r="D141" s="7">
        <v>0.0121217399241706</v>
      </c>
      <c r="F141" s="1">
        <v>131072.0</v>
      </c>
      <c r="G141" s="7">
        <v>0.0121217399241706</v>
      </c>
    </row>
    <row r="142">
      <c r="A142" s="1" t="s">
        <v>481</v>
      </c>
      <c r="B142" s="1">
        <v>137.0</v>
      </c>
      <c r="C142" s="1">
        <f t="shared" si="1"/>
        <v>142935.0295</v>
      </c>
      <c r="D142" s="7">
        <v>0.00938921853350316</v>
      </c>
      <c r="F142" s="1">
        <v>142935.02953590066</v>
      </c>
      <c r="G142" s="7">
        <v>0.00938921853350316</v>
      </c>
    </row>
    <row r="143">
      <c r="A143" s="1" t="s">
        <v>484</v>
      </c>
      <c r="B143" s="1">
        <v>138.0</v>
      </c>
      <c r="C143" s="1">
        <f t="shared" si="1"/>
        <v>155871.755</v>
      </c>
      <c r="D143" s="7">
        <v>0.00671815627415762</v>
      </c>
      <c r="F143" s="1">
        <v>155871.75497763665</v>
      </c>
      <c r="G143" s="7">
        <v>0.00671815627415762</v>
      </c>
    </row>
    <row r="144">
      <c r="A144" s="1" t="s">
        <v>487</v>
      </c>
      <c r="B144" s="1">
        <v>139.0</v>
      </c>
      <c r="C144" s="1">
        <f t="shared" si="1"/>
        <v>169979.3541</v>
      </c>
      <c r="D144" s="7">
        <v>0.00304146969440899</v>
      </c>
      <c r="F144" s="1">
        <v>169979.35410721714</v>
      </c>
      <c r="G144" s="7">
        <v>0.00304146969440899</v>
      </c>
    </row>
    <row r="145">
      <c r="A145" s="1" t="s">
        <v>490</v>
      </c>
      <c r="B145" s="1">
        <v>140.0</v>
      </c>
      <c r="C145" s="1">
        <f t="shared" si="1"/>
        <v>185363.8</v>
      </c>
      <c r="D145" s="7">
        <v>-0.00167129668898891</v>
      </c>
      <c r="F145" s="1">
        <v>185363.8000473663</v>
      </c>
      <c r="G145" s="7">
        <v>-0.00167129668898891</v>
      </c>
    </row>
    <row r="146">
      <c r="A146" s="1" t="s">
        <v>493</v>
      </c>
      <c r="B146" s="1">
        <v>141.0</v>
      </c>
      <c r="C146" s="1">
        <f t="shared" si="1"/>
        <v>202140.6573</v>
      </c>
      <c r="D146" s="7">
        <v>-0.00102247131415889</v>
      </c>
      <c r="F146" s="1">
        <v>202140.65730786964</v>
      </c>
      <c r="G146" s="7">
        <v>-0.00102247131415889</v>
      </c>
    </row>
    <row r="147">
      <c r="A147" s="1" t="s">
        <v>496</v>
      </c>
      <c r="B147" s="1">
        <v>142.0</v>
      </c>
      <c r="C147" s="1">
        <f t="shared" si="1"/>
        <v>220435.9499</v>
      </c>
      <c r="D147" s="7">
        <v>4.90722877974692E-4</v>
      </c>
      <c r="F147" s="1">
        <v>220435.94988026976</v>
      </c>
      <c r="G147" s="7">
        <v>4.90722877974692E-4</v>
      </c>
    </row>
    <row r="148">
      <c r="A148" s="1" t="s">
        <v>499</v>
      </c>
      <c r="B148" s="1">
        <v>143.0</v>
      </c>
      <c r="C148" s="1">
        <f t="shared" si="1"/>
        <v>240387.1079</v>
      </c>
      <c r="D148" s="7">
        <v>-3.68399602390768E-4</v>
      </c>
      <c r="F148" s="1">
        <v>240387.10790184533</v>
      </c>
      <c r="G148" s="7">
        <v>-3.68399602390768E-4</v>
      </c>
    </row>
    <row r="149">
      <c r="A149" s="1" t="s">
        <v>502</v>
      </c>
      <c r="B149" s="1">
        <v>144.0</v>
      </c>
      <c r="C149" s="1">
        <f t="shared" si="1"/>
        <v>262144</v>
      </c>
      <c r="D149" s="7">
        <v>-0.00463634572806215</v>
      </c>
      <c r="G149" s="7"/>
    </row>
    <row r="150">
      <c r="A150" s="1" t="s">
        <v>505</v>
      </c>
      <c r="B150" s="1">
        <v>145.0</v>
      </c>
      <c r="C150" s="1">
        <f t="shared" si="1"/>
        <v>285870.0591</v>
      </c>
      <c r="D150" s="7">
        <v>-0.00999455529924853</v>
      </c>
      <c r="G150" s="7"/>
    </row>
    <row r="151">
      <c r="A151" s="1" t="s">
        <v>508</v>
      </c>
      <c r="B151" s="1">
        <v>146.0</v>
      </c>
      <c r="C151" s="1">
        <f t="shared" si="1"/>
        <v>311743.51</v>
      </c>
      <c r="D151" s="7">
        <v>-0.00737241353566953</v>
      </c>
      <c r="G151" s="7"/>
    </row>
    <row r="152">
      <c r="A152" s="1" t="s">
        <v>511</v>
      </c>
      <c r="B152" s="1">
        <v>147.0</v>
      </c>
      <c r="C152" s="1">
        <f t="shared" si="1"/>
        <v>339958.7082</v>
      </c>
      <c r="D152" s="7">
        <v>-0.00635171763422981</v>
      </c>
      <c r="G152" s="7"/>
    </row>
    <row r="153">
      <c r="A153" s="1" t="s">
        <v>514</v>
      </c>
      <c r="B153" s="1">
        <v>148.0</v>
      </c>
      <c r="C153" s="1">
        <f t="shared" si="1"/>
        <v>370727.6001</v>
      </c>
      <c r="D153" s="7">
        <v>-0.00615957401623113</v>
      </c>
      <c r="G153" s="7"/>
    </row>
    <row r="154">
      <c r="A154" s="1" t="s">
        <v>517</v>
      </c>
      <c r="B154" s="1">
        <v>149.0</v>
      </c>
      <c r="C154" s="1">
        <f t="shared" si="1"/>
        <v>404281.3146</v>
      </c>
      <c r="D154" s="7">
        <v>-7.71000783199027E-4</v>
      </c>
      <c r="G154" s="7"/>
    </row>
    <row r="155">
      <c r="A155" s="1" t="s">
        <v>520</v>
      </c>
      <c r="B155" s="1">
        <v>150.0</v>
      </c>
      <c r="C155" s="1">
        <f t="shared" si="1"/>
        <v>440871.8998</v>
      </c>
      <c r="D155" s="7">
        <v>-0.0019065321239502</v>
      </c>
      <c r="G155" s="7"/>
    </row>
    <row r="156">
      <c r="A156" s="1" t="s">
        <v>523</v>
      </c>
      <c r="B156" s="1">
        <v>151.0</v>
      </c>
      <c r="C156" s="1">
        <f t="shared" si="1"/>
        <v>480774.2158</v>
      </c>
      <c r="D156" s="7">
        <v>-0.00541224968830423</v>
      </c>
      <c r="G156" s="7"/>
    </row>
    <row r="157">
      <c r="A157" s="1" t="s">
        <v>526</v>
      </c>
      <c r="B157" s="1">
        <v>152.0</v>
      </c>
      <c r="C157" s="1">
        <f t="shared" si="1"/>
        <v>524288</v>
      </c>
      <c r="D157" s="7">
        <v>-0.00348903922417043</v>
      </c>
      <c r="G157" s="7"/>
    </row>
    <row r="158">
      <c r="A158" s="1" t="s">
        <v>529</v>
      </c>
      <c r="B158" s="1">
        <v>153.0</v>
      </c>
      <c r="C158" s="1">
        <f t="shared" si="1"/>
        <v>571740.1181</v>
      </c>
      <c r="D158" s="7">
        <v>5.44979505463727E-4</v>
      </c>
      <c r="G158" s="7"/>
    </row>
    <row r="159">
      <c r="A159" s="1" t="s">
        <v>532</v>
      </c>
      <c r="B159" s="1">
        <v>154.0</v>
      </c>
      <c r="C159" s="1">
        <f t="shared" si="1"/>
        <v>623487.0199</v>
      </c>
      <c r="D159" s="7">
        <v>5.53327382038615E-4</v>
      </c>
      <c r="G159" s="7"/>
    </row>
    <row r="160">
      <c r="A160" s="1" t="s">
        <v>535</v>
      </c>
      <c r="B160" s="1">
        <v>155.0</v>
      </c>
      <c r="C160" s="1">
        <f t="shared" si="1"/>
        <v>679917.4164</v>
      </c>
      <c r="D160" s="7">
        <v>-0.00128753497412326</v>
      </c>
      <c r="G160" s="7"/>
    </row>
    <row r="161">
      <c r="A161" s="1" t="s">
        <v>538</v>
      </c>
      <c r="B161" s="1">
        <v>156.0</v>
      </c>
      <c r="C161" s="1">
        <f t="shared" si="1"/>
        <v>741455.2002</v>
      </c>
      <c r="D161" s="7">
        <v>0.00313416941496425</v>
      </c>
      <c r="G161" s="7"/>
    </row>
    <row r="162">
      <c r="A162" s="1" t="s">
        <v>541</v>
      </c>
      <c r="B162" s="1">
        <v>157.0</v>
      </c>
      <c r="C162" s="1">
        <f t="shared" si="1"/>
        <v>808562.6292</v>
      </c>
      <c r="D162" s="7">
        <v>-0.00605178220658886</v>
      </c>
      <c r="G162" s="7"/>
    </row>
    <row r="163">
      <c r="A163" s="1" t="s">
        <v>544</v>
      </c>
      <c r="B163" s="1">
        <v>158.0</v>
      </c>
      <c r="C163" s="1">
        <f t="shared" si="1"/>
        <v>881743.7995</v>
      </c>
      <c r="D163" s="7">
        <v>-0.00683678533304832</v>
      </c>
      <c r="G163" s="7"/>
    </row>
    <row r="164">
      <c r="A164" s="1" t="s">
        <v>547</v>
      </c>
      <c r="B164" s="1">
        <v>159.0</v>
      </c>
      <c r="C164" s="1">
        <f t="shared" si="1"/>
        <v>961548.4316</v>
      </c>
      <c r="D164" s="7">
        <v>-0.00152876355061493</v>
      </c>
      <c r="G164" s="7"/>
    </row>
    <row r="165">
      <c r="A165" s="1" t="s">
        <v>550</v>
      </c>
      <c r="B165" s="1">
        <v>160.0</v>
      </c>
      <c r="C165" s="1">
        <f t="shared" si="1"/>
        <v>1048576</v>
      </c>
      <c r="D165" s="7">
        <v>-0.002931434461243</v>
      </c>
      <c r="G165" s="7"/>
    </row>
    <row r="166">
      <c r="A166" s="1" t="s">
        <v>553</v>
      </c>
      <c r="B166" s="1">
        <v>161.0</v>
      </c>
      <c r="C166" s="1">
        <f t="shared" si="1"/>
        <v>1143480.236</v>
      </c>
      <c r="D166" s="7">
        <v>-0.010746359246776</v>
      </c>
      <c r="G166" s="7"/>
    </row>
    <row r="167">
      <c r="A167" s="1" t="s">
        <v>556</v>
      </c>
      <c r="B167" s="1">
        <v>162.0</v>
      </c>
      <c r="C167" s="1">
        <f t="shared" si="1"/>
        <v>1246974.04</v>
      </c>
      <c r="D167" s="7">
        <v>-0.00320334880477025</v>
      </c>
      <c r="G167" s="7"/>
    </row>
    <row r="168">
      <c r="A168" s="1" t="s">
        <v>559</v>
      </c>
      <c r="B168" s="1">
        <v>163.0</v>
      </c>
      <c r="C168" s="1">
        <f t="shared" si="1"/>
        <v>1359834.833</v>
      </c>
      <c r="D168" s="7">
        <v>0.00452516579249118</v>
      </c>
      <c r="G168" s="7"/>
    </row>
    <row r="169">
      <c r="A169" s="1" t="s">
        <v>562</v>
      </c>
      <c r="B169" s="1">
        <v>164.0</v>
      </c>
      <c r="C169" s="1">
        <f t="shared" si="1"/>
        <v>1482910.4</v>
      </c>
      <c r="D169" s="7">
        <v>-2.16508173228047E-4</v>
      </c>
      <c r="G169" s="7"/>
    </row>
    <row r="170">
      <c r="A170" s="1" t="s">
        <v>565</v>
      </c>
      <c r="B170" s="1">
        <v>165.0</v>
      </c>
      <c r="C170" s="1">
        <f t="shared" si="1"/>
        <v>1617125.258</v>
      </c>
      <c r="D170" s="7">
        <v>-0.00618615840855152</v>
      </c>
      <c r="G170" s="7"/>
    </row>
    <row r="171">
      <c r="A171" s="1" t="s">
        <v>568</v>
      </c>
      <c r="B171" s="1">
        <v>166.0</v>
      </c>
      <c r="C171" s="1">
        <f t="shared" si="1"/>
        <v>1763487.599</v>
      </c>
      <c r="D171" s="7">
        <v>-0.00754419052605593</v>
      </c>
      <c r="G171" s="7"/>
    </row>
    <row r="172">
      <c r="A172" s="1" t="s">
        <v>571</v>
      </c>
      <c r="B172" s="1">
        <v>167.0</v>
      </c>
      <c r="C172" s="1">
        <f t="shared" si="1"/>
        <v>1923096.863</v>
      </c>
      <c r="D172" s="7">
        <v>-0.00599519890732492</v>
      </c>
      <c r="G172" s="7"/>
    </row>
    <row r="173">
      <c r="A173" s="1" t="s">
        <v>574</v>
      </c>
      <c r="B173" s="1">
        <v>168.0</v>
      </c>
      <c r="C173" s="1">
        <f t="shared" si="1"/>
        <v>2097152</v>
      </c>
      <c r="D173" s="7">
        <v>0.00159656116396767</v>
      </c>
      <c r="G173" s="7"/>
    </row>
    <row r="174">
      <c r="A174" s="1" t="s">
        <v>577</v>
      </c>
      <c r="B174" s="1">
        <v>169.0</v>
      </c>
      <c r="C174" s="1">
        <f t="shared" si="1"/>
        <v>2286960.473</v>
      </c>
      <c r="D174" s="7">
        <v>0.00541119029104675</v>
      </c>
      <c r="G174" s="7"/>
    </row>
    <row r="175">
      <c r="A175" s="1" t="s">
        <v>580</v>
      </c>
      <c r="B175" s="1">
        <v>170.0</v>
      </c>
      <c r="C175" s="1">
        <f t="shared" si="1"/>
        <v>2493948.08</v>
      </c>
      <c r="D175" s="7">
        <v>0.00501470029787798</v>
      </c>
      <c r="G175" s="7"/>
    </row>
    <row r="176">
      <c r="A176" s="1" t="s">
        <v>583</v>
      </c>
      <c r="B176" s="1">
        <v>171.0</v>
      </c>
      <c r="C176" s="1">
        <f t="shared" si="1"/>
        <v>2719669.666</v>
      </c>
      <c r="D176" s="7">
        <v>-0.00379432409076497</v>
      </c>
      <c r="G176" s="7"/>
    </row>
    <row r="177">
      <c r="A177" s="1" t="s">
        <v>586</v>
      </c>
      <c r="B177" s="1">
        <v>172.0</v>
      </c>
      <c r="C177" s="1">
        <f t="shared" si="1"/>
        <v>2965820.801</v>
      </c>
      <c r="D177" s="7">
        <v>-0.00173472569547783</v>
      </c>
      <c r="G177" s="7"/>
    </row>
    <row r="178">
      <c r="A178" s="1" t="s">
        <v>589</v>
      </c>
      <c r="B178" s="1">
        <v>173.0</v>
      </c>
      <c r="C178" s="1">
        <f t="shared" si="1"/>
        <v>3234250.517</v>
      </c>
      <c r="D178" s="7">
        <v>-0.00182821240510267</v>
      </c>
      <c r="G178" s="7"/>
    </row>
    <row r="179">
      <c r="A179" s="1" t="s">
        <v>592</v>
      </c>
      <c r="B179" s="1">
        <v>174.0</v>
      </c>
      <c r="C179" s="1">
        <f t="shared" si="1"/>
        <v>3526975.198</v>
      </c>
      <c r="D179" s="7">
        <v>0.0018698087520892</v>
      </c>
      <c r="G179" s="7"/>
    </row>
    <row r="180">
      <c r="A180" s="1" t="s">
        <v>595</v>
      </c>
      <c r="B180" s="1">
        <v>175.0</v>
      </c>
      <c r="C180" s="1">
        <f t="shared" si="1"/>
        <v>3846193.726</v>
      </c>
      <c r="D180" s="7">
        <v>-0.00266388228114622</v>
      </c>
      <c r="G180" s="7"/>
    </row>
    <row r="181">
      <c r="A181" s="1" t="s">
        <v>598</v>
      </c>
      <c r="B181" s="1">
        <v>176.0</v>
      </c>
      <c r="C181" s="1">
        <f t="shared" si="1"/>
        <v>4194304</v>
      </c>
      <c r="D181" s="7">
        <v>0.00119283299826933</v>
      </c>
      <c r="G181" s="7"/>
    </row>
    <row r="182">
      <c r="A182" s="1" t="s">
        <v>601</v>
      </c>
      <c r="B182" s="1">
        <v>177.0</v>
      </c>
      <c r="C182" s="1">
        <f t="shared" si="1"/>
        <v>4573920.945</v>
      </c>
      <c r="D182" s="7">
        <v>0.00206793125487814</v>
      </c>
      <c r="G182" s="7"/>
    </row>
    <row r="183">
      <c r="A183" s="1" t="s">
        <v>604</v>
      </c>
      <c r="B183" s="1">
        <v>178.0</v>
      </c>
      <c r="C183" s="1">
        <f t="shared" si="1"/>
        <v>4987896.159</v>
      </c>
      <c r="D183" s="7">
        <v>0.00158525901954687</v>
      </c>
      <c r="G183" s="7"/>
    </row>
    <row r="184">
      <c r="A184" s="1" t="s">
        <v>607</v>
      </c>
      <c r="B184" s="1">
        <v>179.0</v>
      </c>
      <c r="C184" s="1">
        <f t="shared" si="1"/>
        <v>5439339.331</v>
      </c>
      <c r="D184" s="7">
        <v>4.02597002256533E-4</v>
      </c>
      <c r="G184" s="7"/>
    </row>
    <row r="185">
      <c r="A185" s="1" t="s">
        <v>610</v>
      </c>
      <c r="B185" s="1">
        <v>180.0</v>
      </c>
      <c r="C185" s="1">
        <f t="shared" si="1"/>
        <v>5931641.602</v>
      </c>
      <c r="D185" s="7">
        <v>-0.00842759965620155</v>
      </c>
      <c r="G185" s="7"/>
    </row>
    <row r="186">
      <c r="A186" s="1" t="s">
        <v>613</v>
      </c>
      <c r="B186" s="1">
        <v>181.0</v>
      </c>
      <c r="C186" s="1">
        <f t="shared" si="1"/>
        <v>6468501.034</v>
      </c>
      <c r="D186" s="7">
        <v>-4.99198757778485E-4</v>
      </c>
      <c r="G186" s="7"/>
    </row>
    <row r="187">
      <c r="A187" s="1" t="s">
        <v>616</v>
      </c>
      <c r="B187" s="1">
        <v>182.0</v>
      </c>
      <c r="C187" s="1">
        <f t="shared" si="1"/>
        <v>7053950.396</v>
      </c>
      <c r="D187" s="7">
        <v>0.00345676286400765</v>
      </c>
      <c r="G187" s="7"/>
    </row>
    <row r="188">
      <c r="A188" s="1" t="s">
        <v>619</v>
      </c>
      <c r="B188" s="1">
        <v>183.0</v>
      </c>
      <c r="C188" s="1">
        <f t="shared" si="1"/>
        <v>7692387.453</v>
      </c>
      <c r="D188" s="7">
        <v>0.00426329752434729</v>
      </c>
    </row>
    <row r="189">
      <c r="A189" s="1" t="s">
        <v>622</v>
      </c>
      <c r="B189" s="1">
        <v>184.0</v>
      </c>
      <c r="C189" s="1">
        <f t="shared" si="1"/>
        <v>8388608</v>
      </c>
      <c r="D189" s="7">
        <v>-0.00138929592081805</v>
      </c>
    </row>
    <row r="190">
      <c r="A190" s="1" t="s">
        <v>625</v>
      </c>
      <c r="B190" s="1">
        <v>185.0</v>
      </c>
      <c r="C190" s="1">
        <f t="shared" si="1"/>
        <v>9147841.89</v>
      </c>
      <c r="D190" s="7">
        <v>-5.83097223397777E-4</v>
      </c>
    </row>
    <row r="191">
      <c r="A191" s="1" t="s">
        <v>628</v>
      </c>
      <c r="B191" s="1">
        <v>186.0</v>
      </c>
      <c r="C191" s="1">
        <f t="shared" si="1"/>
        <v>9975792.319</v>
      </c>
      <c r="D191" s="7">
        <v>-0.00297918893429028</v>
      </c>
    </row>
    <row r="192">
      <c r="A192" s="1" t="s">
        <v>631</v>
      </c>
      <c r="B192" s="1">
        <v>187.0</v>
      </c>
      <c r="C192" s="1">
        <f t="shared" si="1"/>
        <v>10878678.66</v>
      </c>
      <c r="D192" s="7">
        <v>0.00122629603924507</v>
      </c>
    </row>
    <row r="193">
      <c r="A193" s="1" t="s">
        <v>634</v>
      </c>
      <c r="B193" s="1">
        <v>188.0</v>
      </c>
      <c r="C193" s="1">
        <f t="shared" si="1"/>
        <v>11863283.2</v>
      </c>
      <c r="D193" s="7">
        <v>0.0053523001401703</v>
      </c>
    </row>
    <row r="194">
      <c r="A194" s="1" t="s">
        <v>637</v>
      </c>
      <c r="B194" s="1">
        <v>189.0</v>
      </c>
      <c r="C194" s="1">
        <f t="shared" si="1"/>
        <v>12937002.07</v>
      </c>
      <c r="D194" s="7">
        <v>9.27543048501178E-5</v>
      </c>
    </row>
    <row r="195">
      <c r="A195" s="1" t="s">
        <v>640</v>
      </c>
      <c r="B195" s="1">
        <v>190.0</v>
      </c>
      <c r="C195" s="1">
        <f t="shared" si="1"/>
        <v>14107900.79</v>
      </c>
      <c r="D195" s="7">
        <v>-0.00351552919973086</v>
      </c>
    </row>
    <row r="196">
      <c r="A196" s="1" t="s">
        <v>643</v>
      </c>
      <c r="B196" s="1">
        <v>191.0</v>
      </c>
      <c r="C196" s="1">
        <f t="shared" si="1"/>
        <v>15384774.91</v>
      </c>
      <c r="D196" s="7">
        <v>2.85377113656393E-4</v>
      </c>
    </row>
    <row r="197">
      <c r="A197" s="1" t="s">
        <v>646</v>
      </c>
      <c r="B197" s="1">
        <v>192.0</v>
      </c>
      <c r="C197" s="1">
        <f t="shared" si="1"/>
        <v>16777216</v>
      </c>
      <c r="D197" s="7">
        <v>0.00198051446355962</v>
      </c>
    </row>
    <row r="198">
      <c r="A198" s="1" t="s">
        <v>649</v>
      </c>
      <c r="B198" s="1">
        <v>193.0</v>
      </c>
      <c r="C198" s="1">
        <f t="shared" si="1"/>
        <v>18295683.78</v>
      </c>
      <c r="D198" s="7">
        <v>-0.00223747832208898</v>
      </c>
    </row>
    <row r="199">
      <c r="A199" s="1" t="s">
        <v>652</v>
      </c>
      <c r="B199" s="1">
        <v>194.0</v>
      </c>
      <c r="C199" s="1">
        <f t="shared" si="1"/>
        <v>19951584.64</v>
      </c>
      <c r="D199" s="7">
        <v>-0.00247380957798149</v>
      </c>
    </row>
    <row r="200">
      <c r="A200" s="1" t="s">
        <v>655</v>
      </c>
      <c r="B200" s="1">
        <v>195.0</v>
      </c>
      <c r="C200" s="1">
        <f t="shared" si="1"/>
        <v>21757357.33</v>
      </c>
      <c r="D200" s="7">
        <v>-5.83019192042733E-4</v>
      </c>
    </row>
    <row r="201">
      <c r="A201" s="1" t="s">
        <v>658</v>
      </c>
      <c r="B201" s="1">
        <v>196.0</v>
      </c>
      <c r="C201" s="1">
        <f t="shared" si="1"/>
        <v>23726566.41</v>
      </c>
      <c r="D201" s="7">
        <v>-0.0019990988135925</v>
      </c>
    </row>
    <row r="202">
      <c r="A202" s="1" t="s">
        <v>661</v>
      </c>
      <c r="B202" s="1">
        <v>197.0</v>
      </c>
      <c r="C202" s="1">
        <f t="shared" si="1"/>
        <v>25874004.14</v>
      </c>
      <c r="D202" s="7">
        <v>-0.00214026229093522</v>
      </c>
    </row>
    <row r="203">
      <c r="A203" s="1" t="s">
        <v>664</v>
      </c>
      <c r="B203" s="1">
        <v>198.0</v>
      </c>
      <c r="C203" s="1">
        <f t="shared" si="1"/>
        <v>28215801.58</v>
      </c>
      <c r="D203" s="7">
        <v>1.87167402003086E-4</v>
      </c>
    </row>
    <row r="204">
      <c r="A204" s="1" t="s">
        <v>667</v>
      </c>
      <c r="B204" s="1">
        <v>199.0</v>
      </c>
      <c r="C204" s="1">
        <f t="shared" si="1"/>
        <v>30769549.81</v>
      </c>
      <c r="D204" s="7">
        <v>0.00202958846172407</v>
      </c>
    </row>
    <row r="205">
      <c r="A205" s="1" t="s">
        <v>670</v>
      </c>
      <c r="B205" s="1">
        <v>200.0</v>
      </c>
      <c r="C205" s="1">
        <f t="shared" si="1"/>
        <v>33554432</v>
      </c>
      <c r="D205" s="7">
        <v>5.53085989470237E-4</v>
      </c>
    </row>
    <row r="206">
      <c r="A206" s="1" t="s">
        <v>673</v>
      </c>
      <c r="B206" s="1">
        <v>201.0</v>
      </c>
      <c r="C206" s="1">
        <f t="shared" si="1"/>
        <v>36591367.56</v>
      </c>
      <c r="D206" s="7">
        <v>-9.39882871454301E-4</v>
      </c>
    </row>
    <row r="207">
      <c r="A207" s="1" t="s">
        <v>676</v>
      </c>
      <c r="B207" s="1">
        <v>202.0</v>
      </c>
      <c r="C207" s="1">
        <f t="shared" si="1"/>
        <v>39903169.27</v>
      </c>
      <c r="D207" s="7">
        <v>1.86189999211717E-4</v>
      </c>
    </row>
    <row r="208">
      <c r="A208" s="1" t="s">
        <v>679</v>
      </c>
      <c r="B208" s="1">
        <v>203.0</v>
      </c>
      <c r="C208" s="1">
        <f t="shared" si="1"/>
        <v>43514714.65</v>
      </c>
      <c r="D208" s="7">
        <v>0.00110860050061534</v>
      </c>
    </row>
    <row r="209">
      <c r="A209" s="1" t="s">
        <v>682</v>
      </c>
      <c r="B209" s="1">
        <v>204.0</v>
      </c>
      <c r="C209" s="1">
        <f t="shared" si="1"/>
        <v>47453132.81</v>
      </c>
      <c r="D209" s="7">
        <v>-6.17903540512499E-4</v>
      </c>
    </row>
    <row r="210">
      <c r="A210" s="1" t="s">
        <v>685</v>
      </c>
      <c r="B210" s="1">
        <v>205.0</v>
      </c>
      <c r="C210" s="1">
        <f t="shared" si="1"/>
        <v>51748008.27</v>
      </c>
      <c r="D210" s="7">
        <v>4.05249282085851E-4</v>
      </c>
    </row>
    <row r="211">
      <c r="A211" s="1" t="s">
        <v>688</v>
      </c>
      <c r="B211" s="1">
        <v>206.0</v>
      </c>
      <c r="C211" s="1">
        <f t="shared" si="1"/>
        <v>56431603.17</v>
      </c>
      <c r="D211" s="7">
        <v>1.40971912878873E-4</v>
      </c>
    </row>
    <row r="212">
      <c r="A212" s="1" t="s">
        <v>691</v>
      </c>
      <c r="B212" s="1">
        <v>207.0</v>
      </c>
      <c r="C212" s="1">
        <f t="shared" si="1"/>
        <v>61539099.62</v>
      </c>
      <c r="D212" s="7">
        <v>2.243938785087E-4</v>
      </c>
    </row>
    <row r="213">
      <c r="A213" s="1" t="s">
        <v>694</v>
      </c>
      <c r="B213" s="1">
        <v>208.0</v>
      </c>
      <c r="C213" s="1">
        <f t="shared" si="1"/>
        <v>67108864</v>
      </c>
      <c r="D213" s="7">
        <v>7.76620467390909E-5</v>
      </c>
    </row>
    <row r="214">
      <c r="A214" s="1" t="s">
        <v>697</v>
      </c>
      <c r="B214" s="1">
        <v>209.0</v>
      </c>
      <c r="C214" s="1">
        <f t="shared" si="1"/>
        <v>73182735.12</v>
      </c>
      <c r="D214" s="1">
        <v>0.0</v>
      </c>
    </row>
    <row r="215">
      <c r="A215" s="1" t="s">
        <v>700</v>
      </c>
      <c r="B215" s="1">
        <v>210.0</v>
      </c>
      <c r="C215" s="1">
        <f t="shared" si="1"/>
        <v>79806338.55</v>
      </c>
      <c r="D215" s="1">
        <v>0.0</v>
      </c>
    </row>
    <row r="216">
      <c r="A216" s="1" t="s">
        <v>703</v>
      </c>
      <c r="B216" s="1">
        <v>211.0</v>
      </c>
      <c r="C216" s="1">
        <f t="shared" si="1"/>
        <v>87029429.3</v>
      </c>
      <c r="D216" s="1">
        <v>0.0</v>
      </c>
    </row>
    <row r="217">
      <c r="A217" s="1" t="s">
        <v>706</v>
      </c>
      <c r="B217" s="1">
        <v>212.0</v>
      </c>
      <c r="C217" s="1">
        <f t="shared" si="1"/>
        <v>94906265.62</v>
      </c>
      <c r="D217" s="1">
        <v>0.0</v>
      </c>
    </row>
    <row r="218">
      <c r="A218" s="1" t="s">
        <v>709</v>
      </c>
      <c r="B218" s="1">
        <v>213.0</v>
      </c>
      <c r="C218" s="1">
        <f t="shared" si="1"/>
        <v>103496016.5</v>
      </c>
      <c r="D218" s="1">
        <v>0.0</v>
      </c>
    </row>
    <row r="219">
      <c r="A219" s="1" t="s">
        <v>712</v>
      </c>
      <c r="B219" s="1">
        <v>214.0</v>
      </c>
      <c r="C219" s="1">
        <f t="shared" si="1"/>
        <v>112863206.3</v>
      </c>
      <c r="D219" s="1">
        <v>0.0</v>
      </c>
    </row>
    <row r="220">
      <c r="A220" s="1" t="s">
        <v>715</v>
      </c>
      <c r="B220" s="1">
        <v>215.0</v>
      </c>
      <c r="C220" s="1">
        <f t="shared" si="1"/>
        <v>123078199.2</v>
      </c>
      <c r="D220" s="1">
        <v>0.0</v>
      </c>
    </row>
    <row r="221">
      <c r="A221" s="1" t="s">
        <v>718</v>
      </c>
      <c r="B221" s="1">
        <v>216.0</v>
      </c>
      <c r="C221" s="1">
        <f t="shared" si="1"/>
        <v>134217728</v>
      </c>
      <c r="D221" s="1">
        <v>0.0</v>
      </c>
    </row>
    <row r="222">
      <c r="A222" s="1" t="s">
        <v>721</v>
      </c>
      <c r="B222" s="1">
        <v>217.0</v>
      </c>
      <c r="C222" s="1">
        <f t="shared" si="1"/>
        <v>146365470.2</v>
      </c>
      <c r="D222" s="1">
        <v>0.0</v>
      </c>
    </row>
    <row r="223">
      <c r="A223" s="1" t="s">
        <v>724</v>
      </c>
      <c r="B223" s="1">
        <v>218.0</v>
      </c>
      <c r="C223" s="1">
        <f t="shared" si="1"/>
        <v>159612677.1</v>
      </c>
      <c r="D223" s="1">
        <v>0.0</v>
      </c>
    </row>
    <row r="224">
      <c r="A224" s="1" t="s">
        <v>727</v>
      </c>
      <c r="B224" s="1">
        <v>219.0</v>
      </c>
      <c r="C224" s="1">
        <f t="shared" si="1"/>
        <v>174058858.6</v>
      </c>
      <c r="D224" s="1">
        <v>0.0</v>
      </c>
    </row>
    <row r="225">
      <c r="A225" s="1" t="s">
        <v>730</v>
      </c>
      <c r="B225" s="1">
        <v>220.0</v>
      </c>
      <c r="C225" s="1">
        <f t="shared" si="1"/>
        <v>189812531.2</v>
      </c>
      <c r="D225" s="1">
        <v>0.0</v>
      </c>
    </row>
    <row r="226">
      <c r="A226" s="1" t="s">
        <v>733</v>
      </c>
      <c r="B226" s="1">
        <v>221.0</v>
      </c>
      <c r="C226" s="1">
        <f t="shared" si="1"/>
        <v>206992033.1</v>
      </c>
      <c r="D226" s="1">
        <v>0.0</v>
      </c>
    </row>
    <row r="227">
      <c r="A227" s="1" t="s">
        <v>736</v>
      </c>
      <c r="B227" s="1">
        <v>222.0</v>
      </c>
      <c r="C227" s="1">
        <f t="shared" si="1"/>
        <v>225726412.7</v>
      </c>
      <c r="D227" s="1">
        <v>0.0</v>
      </c>
    </row>
    <row r="228">
      <c r="A228" s="1" t="s">
        <v>739</v>
      </c>
      <c r="B228" s="1">
        <v>223.0</v>
      </c>
      <c r="C228" s="1">
        <f t="shared" si="1"/>
        <v>246156398.5</v>
      </c>
      <c r="D228" s="1">
        <v>0.0</v>
      </c>
    </row>
    <row r="229">
      <c r="A229" s="1" t="s">
        <v>742</v>
      </c>
      <c r="B229" s="1">
        <v>224.0</v>
      </c>
      <c r="C229" s="1">
        <f t="shared" si="1"/>
        <v>268435456</v>
      </c>
      <c r="D229" s="1">
        <v>0.0</v>
      </c>
    </row>
    <row r="230">
      <c r="A230" s="1" t="s">
        <v>745</v>
      </c>
      <c r="B230" s="1">
        <v>225.0</v>
      </c>
      <c r="C230" s="1">
        <f t="shared" si="1"/>
        <v>292730940.5</v>
      </c>
      <c r="D230" s="1">
        <v>0.0</v>
      </c>
    </row>
    <row r="231">
      <c r="A231" s="1" t="s">
        <v>748</v>
      </c>
      <c r="B231" s="1">
        <v>226.0</v>
      </c>
      <c r="C231" s="1">
        <f t="shared" si="1"/>
        <v>319225354.2</v>
      </c>
      <c r="D231" s="1">
        <v>0.0</v>
      </c>
    </row>
    <row r="232">
      <c r="A232" s="1" t="s">
        <v>751</v>
      </c>
      <c r="B232" s="1">
        <v>227.0</v>
      </c>
      <c r="C232" s="1">
        <f t="shared" si="1"/>
        <v>348117717.2</v>
      </c>
      <c r="D232" s="1">
        <v>0.0</v>
      </c>
    </row>
    <row r="233">
      <c r="A233" s="1" t="s">
        <v>754</v>
      </c>
      <c r="B233" s="1">
        <v>228.0</v>
      </c>
      <c r="C233" s="1">
        <f t="shared" si="1"/>
        <v>379625062.5</v>
      </c>
      <c r="D233" s="1">
        <v>0.0</v>
      </c>
    </row>
    <row r="234">
      <c r="A234" s="1" t="s">
        <v>757</v>
      </c>
      <c r="B234" s="1">
        <v>229.0</v>
      </c>
      <c r="C234" s="1">
        <f t="shared" si="1"/>
        <v>413984066.2</v>
      </c>
      <c r="D234" s="1">
        <v>0.0</v>
      </c>
    </row>
    <row r="235">
      <c r="A235" s="1" t="s">
        <v>760</v>
      </c>
      <c r="B235" s="1">
        <v>230.0</v>
      </c>
      <c r="C235" s="1">
        <f t="shared" si="1"/>
        <v>451452825.4</v>
      </c>
      <c r="D235" s="1">
        <v>0.0</v>
      </c>
    </row>
    <row r="236">
      <c r="A236" s="1" t="s">
        <v>763</v>
      </c>
      <c r="B236" s="1">
        <v>231.0</v>
      </c>
      <c r="C236" s="1">
        <f t="shared" si="1"/>
        <v>492312797</v>
      </c>
      <c r="D236" s="1">
        <v>0.0</v>
      </c>
    </row>
    <row r="237">
      <c r="A237" s="1" t="s">
        <v>766</v>
      </c>
      <c r="B237" s="1">
        <v>232.0</v>
      </c>
      <c r="C237" s="1">
        <f t="shared" si="1"/>
        <v>536870912</v>
      </c>
      <c r="D237" s="1">
        <v>0.0</v>
      </c>
    </row>
    <row r="238">
      <c r="A238" s="1" t="s">
        <v>769</v>
      </c>
      <c r="B238" s="1">
        <v>233.0</v>
      </c>
      <c r="C238" s="1">
        <f t="shared" si="1"/>
        <v>585461881</v>
      </c>
      <c r="D238" s="1">
        <v>0.0</v>
      </c>
    </row>
    <row r="239">
      <c r="A239" s="1" t="s">
        <v>772</v>
      </c>
      <c r="B239" s="1">
        <v>234.0</v>
      </c>
      <c r="C239" s="1">
        <f t="shared" si="1"/>
        <v>638450708.4</v>
      </c>
      <c r="D239" s="1">
        <v>0.0</v>
      </c>
    </row>
    <row r="240">
      <c r="A240" s="1" t="s">
        <v>775</v>
      </c>
      <c r="B240" s="1">
        <v>235.0</v>
      </c>
      <c r="C240" s="1">
        <f t="shared" si="1"/>
        <v>696235434.4</v>
      </c>
      <c r="D240" s="1">
        <v>0.0</v>
      </c>
    </row>
    <row r="241">
      <c r="A241" s="1" t="s">
        <v>778</v>
      </c>
      <c r="B241" s="1">
        <v>236.0</v>
      </c>
      <c r="C241" s="1">
        <f t="shared" si="1"/>
        <v>759250125</v>
      </c>
      <c r="D241" s="1">
        <v>0.0</v>
      </c>
    </row>
    <row r="242">
      <c r="A242" s="1" t="s">
        <v>781</v>
      </c>
      <c r="B242" s="1">
        <v>237.0</v>
      </c>
      <c r="C242" s="1">
        <f t="shared" si="1"/>
        <v>827968132.3</v>
      </c>
      <c r="D242" s="1">
        <v>0.0</v>
      </c>
    </row>
    <row r="243">
      <c r="A243" s="1" t="s">
        <v>784</v>
      </c>
      <c r="B243" s="1">
        <v>238.0</v>
      </c>
      <c r="C243" s="1">
        <f t="shared" si="1"/>
        <v>902905650.7</v>
      </c>
      <c r="D243" s="1">
        <v>0.0</v>
      </c>
    </row>
    <row r="244">
      <c r="A244" s="1" t="s">
        <v>787</v>
      </c>
      <c r="B244" s="1">
        <v>239.0</v>
      </c>
      <c r="C244" s="1">
        <f t="shared" si="1"/>
        <v>984625594</v>
      </c>
      <c r="D244" s="1">
        <v>0.0</v>
      </c>
    </row>
    <row r="245">
      <c r="A245" s="1" t="s">
        <v>790</v>
      </c>
      <c r="B245" s="1">
        <v>240.0</v>
      </c>
      <c r="C245" s="1">
        <f t="shared" si="1"/>
        <v>1073741824</v>
      </c>
      <c r="D245" s="1">
        <v>0.0</v>
      </c>
    </row>
    <row r="246">
      <c r="A246" s="1" t="s">
        <v>793</v>
      </c>
      <c r="B246" s="1">
        <v>241.0</v>
      </c>
      <c r="C246" s="1">
        <f t="shared" si="1"/>
        <v>1170923762</v>
      </c>
      <c r="D246" s="1">
        <v>0.0</v>
      </c>
    </row>
    <row r="247">
      <c r="A247" s="1" t="s">
        <v>796</v>
      </c>
      <c r="B247" s="1">
        <v>242.0</v>
      </c>
      <c r="C247" s="1">
        <f t="shared" si="1"/>
        <v>1276901417</v>
      </c>
      <c r="D247" s="1">
        <v>0.0</v>
      </c>
    </row>
    <row r="248">
      <c r="A248" s="1" t="s">
        <v>799</v>
      </c>
      <c r="B248" s="1">
        <v>243.0</v>
      </c>
      <c r="C248" s="1">
        <f t="shared" si="1"/>
        <v>1392470869</v>
      </c>
      <c r="D248" s="1">
        <v>0.0</v>
      </c>
    </row>
    <row r="249">
      <c r="A249" s="1" t="s">
        <v>802</v>
      </c>
      <c r="B249" s="1">
        <v>244.0</v>
      </c>
      <c r="C249" s="1">
        <f t="shared" si="1"/>
        <v>1518500250</v>
      </c>
      <c r="D249" s="1">
        <v>0.0</v>
      </c>
    </row>
    <row r="250">
      <c r="A250" s="1" t="s">
        <v>805</v>
      </c>
      <c r="B250" s="1">
        <v>245.0</v>
      </c>
      <c r="C250" s="1">
        <f t="shared" si="1"/>
        <v>1655936265</v>
      </c>
      <c r="D250" s="1">
        <v>0.0</v>
      </c>
    </row>
    <row r="251">
      <c r="A251" s="1" t="s">
        <v>808</v>
      </c>
      <c r="B251" s="1">
        <v>246.0</v>
      </c>
      <c r="C251" s="1">
        <f t="shared" si="1"/>
        <v>1805811301</v>
      </c>
      <c r="D251" s="1">
        <v>0.0</v>
      </c>
    </row>
    <row r="252">
      <c r="A252" s="1" t="s">
        <v>811</v>
      </c>
      <c r="B252" s="1">
        <v>247.0</v>
      </c>
      <c r="C252" s="1">
        <f t="shared" si="1"/>
        <v>1969251188</v>
      </c>
      <c r="D252" s="1">
        <v>0.0</v>
      </c>
    </row>
    <row r="253">
      <c r="A253" s="1" t="s">
        <v>814</v>
      </c>
      <c r="B253" s="1">
        <v>248.0</v>
      </c>
      <c r="C253" s="1">
        <f t="shared" si="1"/>
        <v>2147483648</v>
      </c>
      <c r="D253" s="1">
        <v>0.0</v>
      </c>
    </row>
    <row r="254">
      <c r="A254" s="1" t="s">
        <v>817</v>
      </c>
      <c r="B254" s="1">
        <v>249.0</v>
      </c>
      <c r="C254" s="1">
        <f t="shared" si="1"/>
        <v>2341847524</v>
      </c>
      <c r="D254" s="1">
        <v>0.0</v>
      </c>
    </row>
    <row r="255">
      <c r="A255" s="1" t="s">
        <v>820</v>
      </c>
      <c r="B255" s="1">
        <v>250.0</v>
      </c>
      <c r="C255" s="1">
        <f t="shared" si="1"/>
        <v>2553802834</v>
      </c>
      <c r="D255" s="1">
        <v>0.0</v>
      </c>
    </row>
    <row r="256">
      <c r="A256" s="1" t="s">
        <v>823</v>
      </c>
      <c r="B256" s="1">
        <v>251.0</v>
      </c>
      <c r="C256" s="1">
        <f t="shared" si="1"/>
        <v>2784941738</v>
      </c>
      <c r="D256" s="1">
        <v>0.0</v>
      </c>
    </row>
    <row r="257">
      <c r="A257" s="1" t="s">
        <v>826</v>
      </c>
      <c r="B257" s="1">
        <v>252.0</v>
      </c>
      <c r="C257" s="1">
        <f t="shared" si="1"/>
        <v>3037000500</v>
      </c>
      <c r="D257" s="1">
        <v>0.0</v>
      </c>
    </row>
    <row r="258">
      <c r="A258" s="1" t="s">
        <v>829</v>
      </c>
      <c r="B258" s="1">
        <v>253.0</v>
      </c>
      <c r="C258" s="1">
        <f t="shared" si="1"/>
        <v>3311872529</v>
      </c>
      <c r="D258" s="1">
        <v>0.0</v>
      </c>
    </row>
    <row r="259">
      <c r="A259" s="1" t="s">
        <v>832</v>
      </c>
      <c r="B259" s="1">
        <v>254.0</v>
      </c>
      <c r="C259" s="1">
        <f t="shared" si="1"/>
        <v>3611622603</v>
      </c>
      <c r="D259" s="1">
        <v>0.0</v>
      </c>
    </row>
    <row r="260">
      <c r="A260" s="1" t="s">
        <v>835</v>
      </c>
      <c r="B260" s="1">
        <v>255.0</v>
      </c>
      <c r="C260" s="1">
        <f t="shared" si="1"/>
        <v>3938502376</v>
      </c>
      <c r="D260" s="1">
        <v>0.0</v>
      </c>
    </row>
    <row r="261">
      <c r="A261" s="1" t="s">
        <v>838</v>
      </c>
      <c r="B261" s="1">
        <v>256.0</v>
      </c>
      <c r="C261" s="1">
        <f t="shared" si="1"/>
        <v>4294967296</v>
      </c>
      <c r="D261" s="1">
        <v>0.0</v>
      </c>
    </row>
    <row r="262">
      <c r="A262" s="1" t="s">
        <v>841</v>
      </c>
      <c r="B262" s="1">
        <v>257.0</v>
      </c>
      <c r="C262" s="1">
        <f t="shared" si="1"/>
        <v>4683695048</v>
      </c>
      <c r="D262" s="1">
        <v>0.0</v>
      </c>
    </row>
    <row r="263">
      <c r="A263" s="1" t="s">
        <v>844</v>
      </c>
      <c r="B263" s="1">
        <v>258.0</v>
      </c>
      <c r="C263" s="1">
        <f t="shared" si="1"/>
        <v>5107605667</v>
      </c>
      <c r="D263" s="1">
        <v>0.0</v>
      </c>
    </row>
    <row r="264">
      <c r="A264" s="1" t="s">
        <v>847</v>
      </c>
      <c r="B264" s="1">
        <v>259.0</v>
      </c>
      <c r="C264" s="1">
        <f t="shared" si="1"/>
        <v>5569883475</v>
      </c>
      <c r="D264" s="1">
        <v>0.0</v>
      </c>
    </row>
    <row r="265">
      <c r="A265" s="1" t="s">
        <v>850</v>
      </c>
      <c r="B265" s="1">
        <v>260.0</v>
      </c>
      <c r="C265" s="1">
        <f t="shared" si="1"/>
        <v>6074001000</v>
      </c>
      <c r="D265" s="1">
        <v>0.0</v>
      </c>
    </row>
    <row r="266">
      <c r="A266" s="1" t="s">
        <v>853</v>
      </c>
      <c r="B266" s="1">
        <v>261.0</v>
      </c>
      <c r="C266" s="1">
        <f t="shared" si="1"/>
        <v>6623745059</v>
      </c>
      <c r="D266" s="1">
        <v>0.0</v>
      </c>
    </row>
    <row r="267">
      <c r="A267" s="1" t="s">
        <v>856</v>
      </c>
      <c r="B267" s="1">
        <v>262.0</v>
      </c>
      <c r="C267" s="1">
        <f t="shared" si="1"/>
        <v>7223245206</v>
      </c>
      <c r="D267" s="1">
        <v>0.0</v>
      </c>
    </row>
    <row r="268">
      <c r="A268" s="1" t="s">
        <v>859</v>
      </c>
      <c r="B268" s="1">
        <v>263.0</v>
      </c>
      <c r="C268" s="1">
        <f t="shared" si="1"/>
        <v>7877004752</v>
      </c>
      <c r="D268" s="1">
        <v>0.0</v>
      </c>
    </row>
    <row r="269">
      <c r="A269" s="1" t="s">
        <v>862</v>
      </c>
      <c r="B269" s="1">
        <v>264.0</v>
      </c>
      <c r="C269" s="1">
        <f t="shared" si="1"/>
        <v>8589934592</v>
      </c>
      <c r="D269" s="1">
        <v>0.0</v>
      </c>
    </row>
    <row r="270">
      <c r="A270" s="1" t="s">
        <v>865</v>
      </c>
      <c r="B270" s="1">
        <v>265.0</v>
      </c>
      <c r="C270" s="1">
        <f t="shared" si="1"/>
        <v>9367390096</v>
      </c>
      <c r="D270" s="1">
        <v>0.0</v>
      </c>
    </row>
    <row r="271">
      <c r="A271" s="1" t="s">
        <v>868</v>
      </c>
      <c r="B271" s="1">
        <v>266.0</v>
      </c>
      <c r="C271" s="1">
        <f t="shared" si="1"/>
        <v>10215211334</v>
      </c>
      <c r="D271" s="1">
        <v>0.0</v>
      </c>
    </row>
    <row r="272">
      <c r="A272" s="1" t="s">
        <v>871</v>
      </c>
      <c r="B272" s="1">
        <v>267.0</v>
      </c>
      <c r="C272" s="1">
        <f t="shared" si="1"/>
        <v>11139766951</v>
      </c>
      <c r="D272" s="1">
        <v>0.0</v>
      </c>
    </row>
    <row r="273">
      <c r="A273" s="1" t="s">
        <v>874</v>
      </c>
      <c r="B273" s="1">
        <v>268.0</v>
      </c>
      <c r="C273" s="1">
        <f t="shared" si="1"/>
        <v>12148002000</v>
      </c>
      <c r="D273" s="1">
        <v>0.0</v>
      </c>
    </row>
    <row r="274">
      <c r="A274" s="1" t="s">
        <v>877</v>
      </c>
      <c r="B274" s="1">
        <v>269.0</v>
      </c>
      <c r="C274" s="1">
        <f t="shared" si="1"/>
        <v>13247490117</v>
      </c>
      <c r="D274" s="1">
        <v>0.0</v>
      </c>
    </row>
    <row r="275">
      <c r="A275" s="1" t="s">
        <v>880</v>
      </c>
      <c r="B275" s="1">
        <v>270.0</v>
      </c>
      <c r="C275" s="1">
        <f t="shared" si="1"/>
        <v>14446490411</v>
      </c>
      <c r="D275" s="1">
        <v>0.0</v>
      </c>
    </row>
    <row r="276">
      <c r="A276" s="1" t="s">
        <v>883</v>
      </c>
      <c r="B276" s="1">
        <v>271.0</v>
      </c>
      <c r="C276" s="1">
        <f t="shared" si="1"/>
        <v>15754009503</v>
      </c>
      <c r="D276" s="1">
        <v>0.0</v>
      </c>
    </row>
    <row r="277">
      <c r="A277" s="1" t="s">
        <v>886</v>
      </c>
      <c r="B277" s="1">
        <v>272.0</v>
      </c>
      <c r="C277" s="1">
        <f t="shared" si="1"/>
        <v>17179869184</v>
      </c>
      <c r="D277" s="1">
        <v>0.0</v>
      </c>
    </row>
    <row r="278">
      <c r="A278" s="1" t="s">
        <v>889</v>
      </c>
      <c r="B278" s="1">
        <v>273.0</v>
      </c>
      <c r="C278" s="1">
        <f t="shared" si="1"/>
        <v>18734780191</v>
      </c>
      <c r="D278" s="1">
        <v>0.0</v>
      </c>
    </row>
    <row r="279">
      <c r="A279" s="1" t="s">
        <v>892</v>
      </c>
      <c r="B279" s="1">
        <v>274.0</v>
      </c>
      <c r="C279" s="1">
        <f t="shared" si="1"/>
        <v>20430422668</v>
      </c>
      <c r="D279" s="1">
        <v>0.0</v>
      </c>
    </row>
    <row r="280">
      <c r="A280" s="1" t="s">
        <v>895</v>
      </c>
      <c r="B280" s="1">
        <v>275.0</v>
      </c>
      <c r="C280" s="1">
        <f t="shared" si="1"/>
        <v>22279533902</v>
      </c>
      <c r="D280" s="1">
        <v>0.0</v>
      </c>
    </row>
    <row r="281">
      <c r="A281" s="1" t="s">
        <v>898</v>
      </c>
      <c r="B281" s="1">
        <v>276.0</v>
      </c>
      <c r="C281" s="1">
        <f t="shared" si="1"/>
        <v>24296004000</v>
      </c>
      <c r="D281" s="1">
        <v>0.0</v>
      </c>
    </row>
    <row r="282">
      <c r="A282" s="1" t="s">
        <v>901</v>
      </c>
      <c r="B282" s="1">
        <v>277.0</v>
      </c>
      <c r="C282" s="1">
        <f t="shared" si="1"/>
        <v>26494980235</v>
      </c>
      <c r="D282" s="1">
        <v>0.0</v>
      </c>
    </row>
    <row r="283">
      <c r="A283" s="1" t="s">
        <v>904</v>
      </c>
      <c r="B283" s="1">
        <v>278.0</v>
      </c>
      <c r="C283" s="1">
        <f t="shared" si="1"/>
        <v>28892980823</v>
      </c>
      <c r="D283" s="1">
        <v>0.0</v>
      </c>
    </row>
    <row r="284">
      <c r="A284" s="1" t="s">
        <v>907</v>
      </c>
      <c r="B284" s="1">
        <v>279.0</v>
      </c>
      <c r="C284" s="1">
        <f t="shared" si="1"/>
        <v>31508019007</v>
      </c>
      <c r="D284" s="1">
        <v>0.0</v>
      </c>
    </row>
    <row r="285">
      <c r="A285" s="1" t="s">
        <v>910</v>
      </c>
      <c r="B285" s="1">
        <v>280.0</v>
      </c>
      <c r="C285" s="1">
        <f t="shared" si="1"/>
        <v>34359738368</v>
      </c>
      <c r="D285" s="1">
        <v>0.0</v>
      </c>
    </row>
    <row r="286">
      <c r="A286" s="1" t="s">
        <v>913</v>
      </c>
      <c r="B286" s="1">
        <v>281.0</v>
      </c>
      <c r="C286" s="1">
        <f t="shared" si="1"/>
        <v>37469560383</v>
      </c>
      <c r="D286" s="1">
        <v>0.0</v>
      </c>
    </row>
    <row r="287">
      <c r="A287" s="1" t="s">
        <v>916</v>
      </c>
      <c r="B287" s="1">
        <v>282.0</v>
      </c>
      <c r="C287" s="1">
        <f t="shared" si="1"/>
        <v>40860845337</v>
      </c>
      <c r="D287" s="1">
        <v>0.0</v>
      </c>
    </row>
    <row r="288">
      <c r="A288" s="1" t="s">
        <v>919</v>
      </c>
      <c r="B288" s="1">
        <v>283.0</v>
      </c>
      <c r="C288" s="1">
        <f t="shared" si="1"/>
        <v>44559067803</v>
      </c>
      <c r="D288" s="1">
        <v>0.0</v>
      </c>
    </row>
    <row r="289">
      <c r="A289" s="1" t="s">
        <v>922</v>
      </c>
      <c r="B289" s="1">
        <v>284.0</v>
      </c>
      <c r="C289" s="1">
        <f t="shared" si="1"/>
        <v>48592008000</v>
      </c>
      <c r="D289" s="1">
        <v>0.0</v>
      </c>
    </row>
    <row r="290">
      <c r="A290" s="1" t="s">
        <v>925</v>
      </c>
      <c r="B290" s="1">
        <v>285.0</v>
      </c>
      <c r="C290" s="1">
        <f t="shared" si="1"/>
        <v>52989960469</v>
      </c>
      <c r="D290" s="1">
        <v>0.0</v>
      </c>
    </row>
    <row r="291">
      <c r="A291" s="1" t="s">
        <v>928</v>
      </c>
      <c r="B291" s="1">
        <v>286.0</v>
      </c>
      <c r="C291" s="1">
        <f t="shared" si="1"/>
        <v>57785961645</v>
      </c>
      <c r="D291" s="1">
        <v>0.0</v>
      </c>
    </row>
    <row r="292">
      <c r="A292" s="1" t="s">
        <v>931</v>
      </c>
      <c r="B292" s="1">
        <v>287.0</v>
      </c>
      <c r="C292" s="1">
        <f t="shared" si="1"/>
        <v>63016038014</v>
      </c>
      <c r="D292" s="1">
        <v>0.0</v>
      </c>
    </row>
    <row r="293">
      <c r="A293" s="1" t="s">
        <v>934</v>
      </c>
      <c r="B293" s="1">
        <v>288.0</v>
      </c>
      <c r="C293" s="1">
        <f t="shared" si="1"/>
        <v>68719476736</v>
      </c>
      <c r="D293" s="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4.63"/>
    <col customWidth="1" min="3" max="3" width="14.13"/>
    <col customWidth="1" min="4" max="4" width="8.0"/>
    <col customWidth="1" min="5" max="5" width="9.13"/>
    <col customWidth="1" min="6" max="6" width="15.0"/>
    <col customWidth="1" min="7" max="7" width="16.25"/>
    <col customWidth="1" min="8" max="8" width="14.25"/>
  </cols>
  <sheetData>
    <row r="1">
      <c r="A1" s="27" t="s">
        <v>1141</v>
      </c>
    </row>
    <row r="2">
      <c r="A2" s="28" t="s">
        <v>1142</v>
      </c>
      <c r="B2" s="28" t="s">
        <v>1143</v>
      </c>
      <c r="C2" s="28" t="s">
        <v>1144</v>
      </c>
      <c r="D2" s="28" t="s">
        <v>1145</v>
      </c>
      <c r="E2" s="28" t="s">
        <v>1146</v>
      </c>
      <c r="F2" s="29" t="s">
        <v>1147</v>
      </c>
      <c r="G2" s="30" t="s">
        <v>1148</v>
      </c>
      <c r="H2" s="29" t="s">
        <v>1149</v>
      </c>
      <c r="I2" s="9"/>
    </row>
    <row r="3">
      <c r="A3" s="31">
        <v>20.0</v>
      </c>
      <c r="B3" s="32">
        <v>0.3490658503888889</v>
      </c>
      <c r="C3" s="32">
        <v>0.3420201433162934</v>
      </c>
      <c r="D3" s="31">
        <v>640.0</v>
      </c>
      <c r="E3" s="31">
        <v>10.0</v>
      </c>
      <c r="F3" s="33">
        <v>1.0523696717424411</v>
      </c>
      <c r="G3" s="33">
        <f t="shared" ref="G3:G15" si="1">F3*H3</f>
        <v>0.02656221527</v>
      </c>
      <c r="H3" s="33">
        <v>0.025240384615384616</v>
      </c>
      <c r="I3" s="9"/>
    </row>
    <row r="4">
      <c r="A4" s="32">
        <v>30.0</v>
      </c>
      <c r="B4" s="32">
        <v>0.5235987755833333</v>
      </c>
      <c r="C4" s="32">
        <v>0.4999999999870395</v>
      </c>
      <c r="D4" s="31">
        <v>430.0</v>
      </c>
      <c r="E4" s="31">
        <v>10.0</v>
      </c>
      <c r="F4" s="33">
        <v>1.0336538461270528</v>
      </c>
      <c r="G4" s="33">
        <f t="shared" si="1"/>
        <v>0.03397744083</v>
      </c>
      <c r="H4" s="33">
        <v>0.03287119856887299</v>
      </c>
      <c r="I4" s="9"/>
    </row>
    <row r="5">
      <c r="A5" s="32">
        <v>40.0</v>
      </c>
      <c r="B5" s="32">
        <v>0.6981317007777778</v>
      </c>
      <c r="C5" s="32">
        <v>0.6427876096712536</v>
      </c>
      <c r="D5" s="31">
        <v>336.0</v>
      </c>
      <c r="E5" s="31">
        <v>2.0</v>
      </c>
      <c r="F5" s="33">
        <v>1.0383492156227943</v>
      </c>
      <c r="G5" s="33">
        <f t="shared" si="1"/>
        <v>0.01616477717</v>
      </c>
      <c r="H5" s="33">
        <v>0.015567765567765568</v>
      </c>
      <c r="I5" s="9"/>
    </row>
    <row r="6">
      <c r="A6" s="32">
        <v>50.0</v>
      </c>
      <c r="B6" s="32">
        <v>0.8726646259722223</v>
      </c>
      <c r="C6" s="32">
        <v>0.7660444431029453</v>
      </c>
      <c r="D6" s="31">
        <v>281.0</v>
      </c>
      <c r="E6" s="31">
        <v>2.0</v>
      </c>
      <c r="F6" s="33">
        <v>1.0348965793842675</v>
      </c>
      <c r="G6" s="33">
        <f t="shared" si="1"/>
        <v>0.0173167406</v>
      </c>
      <c r="H6" s="33">
        <v>0.016732822337804543</v>
      </c>
      <c r="I6" s="9"/>
    </row>
    <row r="7">
      <c r="A7" s="32">
        <v>60.0</v>
      </c>
      <c r="B7" s="32">
        <v>1.0471975511666667</v>
      </c>
      <c r="C7" s="32">
        <v>0.8660254037694731</v>
      </c>
      <c r="D7" s="31">
        <v>248.0</v>
      </c>
      <c r="E7" s="31">
        <v>3.0</v>
      </c>
      <c r="F7" s="33">
        <v>1.032568750648218</v>
      </c>
      <c r="G7" s="33">
        <f t="shared" si="1"/>
        <v>0.0224192967</v>
      </c>
      <c r="H7" s="33">
        <v>0.021712158808933003</v>
      </c>
      <c r="I7" s="9"/>
    </row>
    <row r="8">
      <c r="A8" s="32">
        <v>70.0</v>
      </c>
      <c r="B8" s="32">
        <v>1.2217304763611112</v>
      </c>
      <c r="C8" s="32">
        <v>0.9396926207739652</v>
      </c>
      <c r="D8" s="31">
        <v>227.0</v>
      </c>
      <c r="E8" s="31">
        <v>4.0</v>
      </c>
      <c r="F8" s="33">
        <v>1.0255299274792793</v>
      </c>
      <c r="G8" s="33">
        <f t="shared" si="1"/>
        <v>0.02793187663</v>
      </c>
      <c r="H8" s="33">
        <v>0.027236529989833957</v>
      </c>
      <c r="I8" s="9"/>
    </row>
    <row r="9">
      <c r="A9" s="32">
        <v>80.0</v>
      </c>
      <c r="B9" s="32">
        <v>1.3962634015555555</v>
      </c>
      <c r="C9" s="32">
        <v>0.9848077530052781</v>
      </c>
      <c r="D9" s="31">
        <v>210.0</v>
      </c>
      <c r="E9" s="31">
        <v>4.0</v>
      </c>
      <c r="F9" s="33">
        <v>0.9942770583226366</v>
      </c>
      <c r="G9" s="33">
        <f t="shared" si="1"/>
        <v>0.02849896696</v>
      </c>
      <c r="H9" s="33">
        <v>0.028663003663003665</v>
      </c>
      <c r="I9" s="9"/>
    </row>
    <row r="10">
      <c r="A10" s="32">
        <v>90.0</v>
      </c>
      <c r="B10" s="32">
        <v>1.57079632675</v>
      </c>
      <c r="C10" s="32">
        <v>1.0</v>
      </c>
      <c r="D10" s="31">
        <v>208.0</v>
      </c>
      <c r="E10" s="31">
        <v>2.0</v>
      </c>
      <c r="F10" s="33">
        <v>1.0</v>
      </c>
      <c r="G10" s="33">
        <f t="shared" si="1"/>
        <v>0.01923076923</v>
      </c>
      <c r="H10" s="33">
        <v>0.019230769230769232</v>
      </c>
      <c r="I10" s="9"/>
    </row>
    <row r="11">
      <c r="A11" s="32">
        <v>100.0</v>
      </c>
      <c r="B11" s="32">
        <v>1.7453292519444445</v>
      </c>
      <c r="C11" s="32">
        <v>0.9848077530208705</v>
      </c>
      <c r="D11" s="31">
        <v>203.0</v>
      </c>
      <c r="E11" s="31">
        <v>3.0</v>
      </c>
      <c r="F11" s="33">
        <v>0.9611344897270997</v>
      </c>
      <c r="G11" s="33">
        <f t="shared" si="1"/>
        <v>0.02344563576</v>
      </c>
      <c r="H11" s="33">
        <v>0.024393709738537325</v>
      </c>
      <c r="I11" s="9"/>
    </row>
    <row r="12">
      <c r="A12" s="32">
        <v>110.0</v>
      </c>
      <c r="B12" s="32">
        <v>1.919862177138889</v>
      </c>
      <c r="C12" s="32">
        <v>0.9396926208046762</v>
      </c>
      <c r="D12" s="31">
        <v>208.5</v>
      </c>
      <c r="E12" s="31">
        <v>1.5</v>
      </c>
      <c r="F12" s="33">
        <v>0.9419514972969952</v>
      </c>
      <c r="G12" s="33">
        <f t="shared" si="1"/>
        <v>0.01583385541</v>
      </c>
      <c r="H12" s="33">
        <v>0.016809629219701163</v>
      </c>
      <c r="I12" s="9"/>
    </row>
    <row r="13">
      <c r="A13" s="32">
        <v>120.0</v>
      </c>
      <c r="B13" s="32">
        <v>2.0943951023333334</v>
      </c>
      <c r="C13" s="32">
        <v>0.8660254038143697</v>
      </c>
      <c r="D13" s="32">
        <v>221.0</v>
      </c>
      <c r="E13" s="31">
        <v>3.0</v>
      </c>
      <c r="F13" s="34">
        <v>0.9201519915527677</v>
      </c>
      <c r="G13" s="33">
        <f t="shared" si="1"/>
        <v>0.02133836632</v>
      </c>
      <c r="H13" s="33">
        <v>0.02319004524886878</v>
      </c>
      <c r="I13" s="9"/>
    </row>
    <row r="14">
      <c r="A14" s="32">
        <v>130.0</v>
      </c>
      <c r="B14" s="32">
        <v>2.2689280275277777</v>
      </c>
      <c r="C14" s="32">
        <v>0.7660444431606633</v>
      </c>
      <c r="D14" s="32">
        <v>250.0</v>
      </c>
      <c r="E14" s="31">
        <v>10.0</v>
      </c>
      <c r="F14" s="34">
        <v>0.9207264941834896</v>
      </c>
      <c r="G14" s="33">
        <f t="shared" si="1"/>
        <v>0.04568219913</v>
      </c>
      <c r="H14" s="33">
        <v>0.04961538461538462</v>
      </c>
      <c r="I14" s="9"/>
    </row>
    <row r="15">
      <c r="A15" s="35">
        <v>140.0</v>
      </c>
      <c r="B15" s="35">
        <v>2.4434609527222224</v>
      </c>
      <c r="C15" s="35">
        <v>0.6427876097400391</v>
      </c>
      <c r="D15" s="36">
        <v>288.0</v>
      </c>
      <c r="E15" s="36">
        <v>3.0</v>
      </c>
      <c r="F15" s="37">
        <v>0.890013613486208</v>
      </c>
      <c r="G15" s="37">
        <f t="shared" si="1"/>
        <v>0.01782879835</v>
      </c>
      <c r="H15" s="37">
        <v>0.02003205128205128</v>
      </c>
      <c r="I15" s="9"/>
    </row>
    <row r="17">
      <c r="D17" s="9"/>
      <c r="E17" s="9"/>
    </row>
    <row r="18">
      <c r="A18" s="27" t="s">
        <v>1111</v>
      </c>
      <c r="D18" s="4"/>
      <c r="E18" s="9"/>
    </row>
    <row r="19">
      <c r="A19" s="28" t="s">
        <v>1142</v>
      </c>
      <c r="B19" s="28" t="s">
        <v>1143</v>
      </c>
      <c r="C19" s="28" t="s">
        <v>1144</v>
      </c>
      <c r="D19" s="28" t="s">
        <v>1150</v>
      </c>
      <c r="E19" s="28" t="s">
        <v>1146</v>
      </c>
      <c r="F19" s="29" t="s">
        <v>1151</v>
      </c>
      <c r="G19" s="30" t="s">
        <v>1148</v>
      </c>
      <c r="H19" s="29" t="s">
        <v>1149</v>
      </c>
    </row>
    <row r="20">
      <c r="A20" s="31">
        <v>20.0</v>
      </c>
      <c r="B20" s="32">
        <v>0.3490658503888889</v>
      </c>
      <c r="C20" s="32">
        <v>0.3420201433162934</v>
      </c>
      <c r="D20" s="31">
        <v>600.0</v>
      </c>
      <c r="E20" s="31">
        <v>50.0</v>
      </c>
      <c r="F20" s="33">
        <v>0.9865965672585386</v>
      </c>
      <c r="G20" s="33">
        <f t="shared" ref="G20:G32" si="2">F20*H20</f>
        <v>0.09170288606</v>
      </c>
      <c r="H20" s="33">
        <v>0.09294871794871795</v>
      </c>
    </row>
    <row r="21">
      <c r="A21" s="32">
        <v>30.0</v>
      </c>
      <c r="B21" s="32">
        <v>0.5235987755833333</v>
      </c>
      <c r="C21" s="32">
        <v>0.4999999999870395</v>
      </c>
      <c r="D21" s="31">
        <v>300.0</v>
      </c>
      <c r="E21" s="31">
        <v>20.0</v>
      </c>
      <c r="F21" s="33">
        <v>0.7211538461351531</v>
      </c>
      <c r="G21" s="33">
        <f t="shared" si="2"/>
        <v>0.05501109467</v>
      </c>
      <c r="H21" s="33">
        <v>0.07628205128205129</v>
      </c>
    </row>
    <row r="22">
      <c r="A22" s="32">
        <v>40.0</v>
      </c>
      <c r="B22" s="32">
        <v>0.6981317007777778</v>
      </c>
      <c r="C22" s="32">
        <v>0.6427876096712536</v>
      </c>
      <c r="D22" s="31">
        <v>155.0</v>
      </c>
      <c r="E22" s="31">
        <v>10.0</v>
      </c>
      <c r="F22" s="33">
        <v>0.4790003822069438</v>
      </c>
      <c r="G22" s="33">
        <f t="shared" si="2"/>
        <v>0.03550902337</v>
      </c>
      <c r="H22" s="33">
        <v>0.07413151364764267</v>
      </c>
    </row>
    <row r="23">
      <c r="A23" s="32">
        <v>50.0</v>
      </c>
      <c r="B23" s="32">
        <v>0.8726646259722223</v>
      </c>
      <c r="C23" s="32">
        <v>0.7660444431029453</v>
      </c>
      <c r="D23" s="31">
        <v>110.0</v>
      </c>
      <c r="E23" s="31">
        <v>4.0</v>
      </c>
      <c r="F23" s="33">
        <v>0.4051196574102115</v>
      </c>
      <c r="G23" s="33">
        <f t="shared" si="2"/>
        <v>0.01862700523</v>
      </c>
      <c r="H23" s="33">
        <v>0.04597902097902098</v>
      </c>
    </row>
    <row r="24">
      <c r="A24" s="32">
        <v>60.0</v>
      </c>
      <c r="B24" s="32">
        <v>1.0471975511666667</v>
      </c>
      <c r="C24" s="32">
        <v>0.8660254037694731</v>
      </c>
      <c r="D24" s="31">
        <v>90.0</v>
      </c>
      <c r="E24" s="31">
        <v>4.0</v>
      </c>
      <c r="F24" s="33">
        <v>0.37472253047717585</v>
      </c>
      <c r="G24" s="33">
        <f t="shared" si="2"/>
        <v>0.02025743594</v>
      </c>
      <c r="H24" s="33">
        <v>0.05405982905982906</v>
      </c>
    </row>
    <row r="25">
      <c r="A25" s="32">
        <v>70.0</v>
      </c>
      <c r="B25" s="32">
        <v>1.2217304763611112</v>
      </c>
      <c r="C25" s="32">
        <v>0.9396926207739652</v>
      </c>
      <c r="D25" s="31">
        <v>75.0</v>
      </c>
      <c r="E25" s="31">
        <v>5.0</v>
      </c>
      <c r="F25" s="33">
        <v>0.33883147383676626</v>
      </c>
      <c r="G25" s="33">
        <f t="shared" si="2"/>
        <v>0.02584675986</v>
      </c>
      <c r="H25" s="33">
        <v>0.07628205128205129</v>
      </c>
    </row>
    <row r="26">
      <c r="A26" s="32">
        <v>80.0</v>
      </c>
      <c r="B26" s="32">
        <v>1.3962634015555555</v>
      </c>
      <c r="C26" s="32">
        <v>0.9848077530052781</v>
      </c>
      <c r="D26" s="31">
        <v>60.0</v>
      </c>
      <c r="E26" s="31">
        <v>4.0</v>
      </c>
      <c r="F26" s="33">
        <v>0.2840791595207533</v>
      </c>
      <c r="G26" s="33">
        <f t="shared" si="2"/>
        <v>0.02167014101</v>
      </c>
      <c r="H26" s="33">
        <v>0.07628205128205129</v>
      </c>
    </row>
    <row r="27">
      <c r="A27" s="32">
        <v>90.0</v>
      </c>
      <c r="B27" s="32">
        <v>1.57079632675</v>
      </c>
      <c r="C27" s="32">
        <v>1.0</v>
      </c>
      <c r="D27" s="31">
        <v>52.0</v>
      </c>
      <c r="E27" s="31">
        <v>4.0</v>
      </c>
      <c r="F27" s="33">
        <v>0.25</v>
      </c>
      <c r="G27" s="33">
        <f t="shared" si="2"/>
        <v>0.02163461538</v>
      </c>
      <c r="H27" s="33">
        <v>0.08653846153846154</v>
      </c>
    </row>
    <row r="28">
      <c r="A28" s="32">
        <v>100.0</v>
      </c>
      <c r="B28" s="32">
        <v>1.7453292519444445</v>
      </c>
      <c r="C28" s="32">
        <v>0.9848077530208705</v>
      </c>
      <c r="D28" s="31">
        <v>48.0</v>
      </c>
      <c r="E28" s="31">
        <v>3.0</v>
      </c>
      <c r="F28" s="33">
        <v>0.2272633276202009</v>
      </c>
      <c r="G28" s="33">
        <f t="shared" si="2"/>
        <v>0.01638918228</v>
      </c>
      <c r="H28" s="33">
        <v>0.07211538461538461</v>
      </c>
    </row>
    <row r="29">
      <c r="A29" s="32">
        <v>110.0</v>
      </c>
      <c r="B29" s="32">
        <v>1.919862177138889</v>
      </c>
      <c r="C29" s="32">
        <v>0.9396926208046762</v>
      </c>
      <c r="D29" s="31">
        <v>43.0</v>
      </c>
      <c r="E29" s="31">
        <v>3.0</v>
      </c>
      <c r="F29" s="33">
        <v>0.19426337833942825</v>
      </c>
      <c r="G29" s="33">
        <f t="shared" si="2"/>
        <v>0.01542117605</v>
      </c>
      <c r="H29" s="33">
        <v>0.07938282647584974</v>
      </c>
    </row>
    <row r="30">
      <c r="A30" s="32">
        <v>120.0</v>
      </c>
      <c r="B30" s="32">
        <v>2.0943951023333334</v>
      </c>
      <c r="C30" s="32">
        <v>0.8660254038143697</v>
      </c>
      <c r="D30" s="32">
        <v>49.0</v>
      </c>
      <c r="E30" s="31">
        <v>2.0</v>
      </c>
      <c r="F30" s="34">
        <v>0.20401559993703902</v>
      </c>
      <c r="G30" s="33">
        <f t="shared" si="2"/>
        <v>0.01028885581</v>
      </c>
      <c r="H30" s="33">
        <v>0.05043171114599686</v>
      </c>
    </row>
    <row r="31">
      <c r="A31" s="32">
        <v>130.0</v>
      </c>
      <c r="B31" s="32">
        <v>2.2689280275277777</v>
      </c>
      <c r="C31" s="32">
        <v>0.7660444431606633</v>
      </c>
      <c r="D31" s="32">
        <v>53.5</v>
      </c>
      <c r="E31" s="31">
        <v>1.5</v>
      </c>
      <c r="F31" s="34">
        <v>0.19703546975526676</v>
      </c>
      <c r="G31" s="33">
        <f t="shared" si="2"/>
        <v>0.00741893079</v>
      </c>
      <c r="H31" s="33">
        <v>0.037652767792954706</v>
      </c>
    </row>
    <row r="32">
      <c r="A32" s="35">
        <v>140.0</v>
      </c>
      <c r="B32" s="35">
        <v>2.4434609527222224</v>
      </c>
      <c r="C32" s="35">
        <v>0.6427876097400391</v>
      </c>
      <c r="D32" s="36">
        <v>56.0</v>
      </c>
      <c r="E32" s="36">
        <v>4.0</v>
      </c>
      <c r="F32" s="37">
        <v>0.17305820262231822</v>
      </c>
      <c r="G32" s="37">
        <f t="shared" si="2"/>
        <v>0.01402532137</v>
      </c>
      <c r="H32" s="37">
        <v>0.08104395604395603</v>
      </c>
    </row>
    <row r="38">
      <c r="A38" s="1">
        <v>5.926</v>
      </c>
      <c r="B38" s="1">
        <v>1.541</v>
      </c>
      <c r="C38" s="2">
        <f t="shared" ref="C38:C50" si="3">B38/A38</f>
        <v>0.2600404995</v>
      </c>
      <c r="D38" s="2">
        <f>(AVERAGE(C38:C50)^2+0.03838772^2)^0.5</f>
        <v>0.3349491588</v>
      </c>
    </row>
    <row r="39">
      <c r="A39" s="1">
        <v>2.391</v>
      </c>
      <c r="B39" s="1">
        <v>0.758</v>
      </c>
      <c r="C39" s="2">
        <f t="shared" si="3"/>
        <v>0.3170221665</v>
      </c>
    </row>
    <row r="40">
      <c r="A40" s="1">
        <v>0.965</v>
      </c>
      <c r="B40" s="1">
        <v>0.32</v>
      </c>
      <c r="C40" s="2">
        <f t="shared" si="3"/>
        <v>0.3316062176</v>
      </c>
    </row>
    <row r="41">
      <c r="A41" s="1">
        <v>0.713</v>
      </c>
      <c r="B41" s="1">
        <v>0.204</v>
      </c>
      <c r="C41" s="2">
        <f t="shared" si="3"/>
        <v>0.286115007</v>
      </c>
    </row>
    <row r="42">
      <c r="A42" s="1">
        <v>0.527</v>
      </c>
      <c r="B42" s="1">
        <v>0.147</v>
      </c>
      <c r="C42" s="2">
        <f t="shared" si="3"/>
        <v>0.2789373814</v>
      </c>
    </row>
    <row r="43">
      <c r="A43" s="1">
        <v>0.335</v>
      </c>
      <c r="B43" s="1">
        <v>0.13</v>
      </c>
      <c r="C43" s="2">
        <f t="shared" si="3"/>
        <v>0.3880597015</v>
      </c>
    </row>
    <row r="44">
      <c r="A44" s="1">
        <v>0.247</v>
      </c>
      <c r="B44" s="1">
        <v>0.1</v>
      </c>
      <c r="C44" s="2">
        <f t="shared" si="3"/>
        <v>0.4048582996</v>
      </c>
    </row>
    <row r="45">
      <c r="A45" s="3">
        <v>0.213</v>
      </c>
      <c r="B45" s="1">
        <v>0.073</v>
      </c>
      <c r="C45" s="2">
        <f t="shared" si="3"/>
        <v>0.3427230047</v>
      </c>
    </row>
    <row r="46">
      <c r="A46" s="1">
        <v>0.157</v>
      </c>
      <c r="B46" s="1">
        <v>0.04</v>
      </c>
      <c r="C46" s="2">
        <f t="shared" si="3"/>
        <v>0.2547770701</v>
      </c>
    </row>
    <row r="47">
      <c r="A47" s="1">
        <v>0.135</v>
      </c>
      <c r="B47" s="1">
        <v>0.04</v>
      </c>
      <c r="C47" s="2">
        <f t="shared" si="3"/>
        <v>0.2962962963</v>
      </c>
    </row>
    <row r="48">
      <c r="A48" s="1">
        <v>0.183</v>
      </c>
      <c r="B48" s="1">
        <v>0.045</v>
      </c>
      <c r="C48" s="2">
        <f t="shared" si="3"/>
        <v>0.2459016393</v>
      </c>
    </row>
    <row r="49">
      <c r="A49" s="1">
        <v>0.116</v>
      </c>
      <c r="B49" s="1">
        <v>0.044</v>
      </c>
      <c r="C49" s="2">
        <f t="shared" si="3"/>
        <v>0.3793103448</v>
      </c>
    </row>
    <row r="50">
      <c r="A50" s="1">
        <v>0.1</v>
      </c>
      <c r="B50" s="1">
        <v>0.054</v>
      </c>
      <c r="C50" s="2">
        <f t="shared" si="3"/>
        <v>0.54</v>
      </c>
    </row>
  </sheetData>
  <drawing r:id="rId1"/>
</worksheet>
</file>