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te.herold\Dropbox\phd_project\Papers_writing\LAO_paper\2019_12_finalfinal\"/>
    </mc:Choice>
  </mc:AlternateContent>
  <bookViews>
    <workbookView xWindow="-56355" yWindow="-1665" windowWidth="28155" windowHeight="16815" tabRatio="500"/>
  </bookViews>
  <sheets>
    <sheet name="Overview of IMP analysi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3" i="1"/>
  <c r="J58" i="1" l="1"/>
  <c r="J57" i="1"/>
  <c r="F58" i="1"/>
  <c r="F57" i="1"/>
  <c r="F56" i="1"/>
</calcChain>
</file>

<file path=xl/sharedStrings.xml><?xml version="1.0" encoding="utf-8"?>
<sst xmlns="http://schemas.openxmlformats.org/spreadsheetml/2006/main" count="71" uniqueCount="71">
  <si>
    <t xml:space="preserve"> Date </t>
  </si>
  <si>
    <t xml:space="preserve"> Sample_ID </t>
  </si>
  <si>
    <t xml:space="preserve"> MG unprocessed </t>
  </si>
  <si>
    <t xml:space="preserve"> MG retained pairs </t>
  </si>
  <si>
    <t xml:space="preserve"> MG retained singles </t>
  </si>
  <si>
    <t xml:space="preserve"> MT retained pairs </t>
  </si>
  <si>
    <t xml:space="preserve"> MT retained singles </t>
  </si>
  <si>
    <t xml:space="preserve"> MT rRNA pairs </t>
  </si>
  <si>
    <t xml:space="preserve"> MT rRNA singles </t>
  </si>
  <si>
    <t xml:space="preserve"> MT contigs </t>
  </si>
  <si>
    <t xml:space="preserve"> Co-assembly contigs </t>
  </si>
  <si>
    <t xml:space="preserve"> A01 </t>
  </si>
  <si>
    <t xml:space="preserve"> A02 </t>
  </si>
  <si>
    <t xml:space="preserve"> D37 </t>
  </si>
  <si>
    <t xml:space="preserve"> D02 </t>
  </si>
  <si>
    <t xml:space="preserve"> D39 </t>
  </si>
  <si>
    <t xml:space="preserve"> D24 </t>
  </si>
  <si>
    <t xml:space="preserve"> D25 </t>
  </si>
  <si>
    <t xml:space="preserve"> D35 </t>
  </si>
  <si>
    <t xml:space="preserve"> D46 </t>
  </si>
  <si>
    <t xml:space="preserve"> D13 </t>
  </si>
  <si>
    <t xml:space="preserve"> D40 </t>
  </si>
  <si>
    <t xml:space="preserve"> D33 </t>
  </si>
  <si>
    <t xml:space="preserve"> D06 </t>
  </si>
  <si>
    <t xml:space="preserve"> D27 </t>
  </si>
  <si>
    <t xml:space="preserve"> D42 </t>
  </si>
  <si>
    <t xml:space="preserve"> D03 </t>
  </si>
  <si>
    <t xml:space="preserve"> D47 </t>
  </si>
  <si>
    <t xml:space="preserve"> D18 </t>
  </si>
  <si>
    <t xml:space="preserve"> D45 </t>
  </si>
  <si>
    <t xml:space="preserve"> D51 </t>
  </si>
  <si>
    <t xml:space="preserve"> D43 </t>
  </si>
  <si>
    <t xml:space="preserve"> D34 </t>
  </si>
  <si>
    <t xml:space="preserve"> D30 </t>
  </si>
  <si>
    <t xml:space="preserve"> D04 </t>
  </si>
  <si>
    <t xml:space="preserve"> D31 </t>
  </si>
  <si>
    <t xml:space="preserve"> D29 </t>
  </si>
  <si>
    <t xml:space="preserve"> D49 </t>
  </si>
  <si>
    <t xml:space="preserve"> D32 </t>
  </si>
  <si>
    <t xml:space="preserve"> D23 </t>
  </si>
  <si>
    <t xml:space="preserve"> D44 </t>
  </si>
  <si>
    <t xml:space="preserve"> D20 </t>
  </si>
  <si>
    <t xml:space="preserve"> D15 </t>
  </si>
  <si>
    <t xml:space="preserve"> D05 </t>
  </si>
  <si>
    <t xml:space="preserve"> D28 </t>
  </si>
  <si>
    <t xml:space="preserve"> D09 </t>
  </si>
  <si>
    <t xml:space="preserve"> D38 </t>
  </si>
  <si>
    <t xml:space="preserve"> D36 </t>
  </si>
  <si>
    <t xml:space="preserve"> D12 </t>
  </si>
  <si>
    <t xml:space="preserve"> D10 </t>
  </si>
  <si>
    <t xml:space="preserve"> D14 </t>
  </si>
  <si>
    <t xml:space="preserve"> D08 </t>
  </si>
  <si>
    <t xml:space="preserve"> D26 </t>
  </si>
  <si>
    <t xml:space="preserve"> D21 </t>
  </si>
  <si>
    <t xml:space="preserve"> D19 </t>
  </si>
  <si>
    <t xml:space="preserve"> D17 </t>
  </si>
  <si>
    <t xml:space="preserve"> D41 </t>
  </si>
  <si>
    <t xml:space="preserve"> D11 </t>
  </si>
  <si>
    <t xml:space="preserve"> D16 </t>
  </si>
  <si>
    <t xml:space="preserve"> D07 </t>
  </si>
  <si>
    <t xml:space="preserve"> D22 </t>
  </si>
  <si>
    <t xml:space="preserve"> D01 </t>
  </si>
  <si>
    <t xml:space="preserve"> D50 </t>
  </si>
  <si>
    <t xml:space="preserve"> D48 </t>
  </si>
  <si>
    <t xml:space="preserve"> Total </t>
  </si>
  <si>
    <t>Average</t>
  </si>
  <si>
    <t>Standard deviation</t>
  </si>
  <si>
    <t>MT retained combined reads</t>
  </si>
  <si>
    <t xml:space="preserve"> MT unprocessed</t>
  </si>
  <si>
    <t>MG retained combined reads</t>
  </si>
  <si>
    <t>Summary of IMP analysis on data derived from floating sludge islets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</si>
</sst>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/>
      <right style="thin">
        <color rgb="FF000000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3" fontId="1" fillId="0" borderId="2" xfId="0" applyNumberFormat="1" applyFont="1" applyBorder="1" applyAlignment="1">
      <alignment horizontal="center" vertical="center" wrapText="1"/>
    </xf>
    <xf numFmtId="43" fontId="1" fillId="0" borderId="3" xfId="0" applyNumberFormat="1" applyFont="1" applyBorder="1" applyAlignment="1">
      <alignment horizontal="center" vertical="center" wrapText="1"/>
    </xf>
    <xf numFmtId="43" fontId="1" fillId="0" borderId="4" xfId="0" applyNumberFormat="1" applyFont="1" applyBorder="1" applyAlignment="1">
      <alignment horizontal="center" vertical="center" wrapText="1"/>
    </xf>
    <xf numFmtId="164" fontId="3" fillId="0" borderId="2" xfId="0" applyNumberFormat="1" applyFont="1" applyBorder="1" applyAlignment="1">
      <alignment horizontal="center" vertical="center"/>
    </xf>
    <xf numFmtId="43" fontId="3" fillId="0" borderId="3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  <xf numFmtId="165" fontId="3" fillId="0" borderId="4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43" fontId="3" fillId="0" borderId="6" xfId="0" applyNumberFormat="1" applyFont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/>
    </xf>
    <xf numFmtId="165" fontId="3" fillId="0" borderId="7" xfId="0" applyNumberFormat="1" applyFont="1" applyBorder="1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165" fontId="3" fillId="2" borderId="10" xfId="0" applyNumberFormat="1" applyFont="1" applyFill="1" applyBorder="1" applyAlignment="1">
      <alignment horizontal="center" vertical="center"/>
    </xf>
    <xf numFmtId="165" fontId="3" fillId="2" borderId="11" xfId="0" applyNumberFormat="1" applyFont="1" applyFill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43" fontId="3" fillId="0" borderId="8" xfId="0" applyNumberFormat="1" applyFont="1" applyBorder="1" applyAlignment="1">
      <alignment horizontal="center" vertical="center"/>
    </xf>
    <xf numFmtId="43" fontId="3" fillId="0" borderId="9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zoomScale="55" zoomScaleNormal="55" workbookViewId="0">
      <selection activeCell="D56" sqref="D56"/>
    </sheetView>
  </sheetViews>
  <sheetFormatPr defaultColWidth="10.875" defaultRowHeight="15" x14ac:dyDescent="0.2"/>
  <cols>
    <col min="1" max="1" width="11" style="1" bestFit="1" customWidth="1"/>
    <col min="2" max="2" width="11.875" style="1" customWidth="1"/>
    <col min="3" max="3" width="15.625" style="1" customWidth="1"/>
    <col min="4" max="4" width="16.125" style="1" customWidth="1"/>
    <col min="5" max="5" width="14.625" style="1" customWidth="1"/>
    <col min="6" max="6" width="17.875" style="1" customWidth="1"/>
    <col min="7" max="7" width="14" style="1" bestFit="1" customWidth="1"/>
    <col min="8" max="8" width="16.125" style="1" customWidth="1"/>
    <col min="9" max="9" width="15.625" style="1" customWidth="1"/>
    <col min="10" max="10" width="17.375" style="1" customWidth="1"/>
    <col min="11" max="11" width="18" style="1" customWidth="1"/>
    <col min="12" max="12" width="15.375" style="1" customWidth="1"/>
    <col min="13" max="13" width="11.5" style="1" customWidth="1"/>
    <col min="14" max="14" width="16.75" style="1" customWidth="1"/>
    <col min="15" max="16384" width="10.875" style="1"/>
  </cols>
  <sheetData>
    <row r="1" spans="1:14" ht="15.75" thickBot="1" x14ac:dyDescent="0.25">
      <c r="A1" s="19" t="s">
        <v>70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30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69</v>
      </c>
      <c r="G2" s="5" t="s">
        <v>68</v>
      </c>
      <c r="H2" s="5" t="s">
        <v>5</v>
      </c>
      <c r="I2" s="5" t="s">
        <v>6</v>
      </c>
      <c r="J2" s="5" t="s">
        <v>67</v>
      </c>
      <c r="K2" s="5" t="s">
        <v>7</v>
      </c>
      <c r="L2" s="5" t="s">
        <v>8</v>
      </c>
      <c r="M2" s="5" t="s">
        <v>9</v>
      </c>
      <c r="N2" s="6" t="s">
        <v>10</v>
      </c>
    </row>
    <row r="3" spans="1:14" x14ac:dyDescent="0.2">
      <c r="A3" s="7">
        <v>40455</v>
      </c>
      <c r="B3" s="8" t="s">
        <v>11</v>
      </c>
      <c r="C3" s="9">
        <v>17531630</v>
      </c>
      <c r="D3" s="9">
        <v>16368148</v>
      </c>
      <c r="E3" s="9">
        <v>1078317</v>
      </c>
      <c r="F3" s="9">
        <f>2*D3+E3</f>
        <v>33814613</v>
      </c>
      <c r="G3" s="9">
        <v>56764165</v>
      </c>
      <c r="H3" s="9">
        <v>46430755</v>
      </c>
      <c r="I3" s="9">
        <v>1833300</v>
      </c>
      <c r="J3" s="9">
        <f>2*H3+I3</f>
        <v>94694810</v>
      </c>
      <c r="K3" s="9">
        <v>8162922</v>
      </c>
      <c r="L3" s="9">
        <v>211837</v>
      </c>
      <c r="M3" s="9">
        <v>57491</v>
      </c>
      <c r="N3" s="10">
        <v>126390</v>
      </c>
    </row>
    <row r="4" spans="1:14" x14ac:dyDescent="0.2">
      <c r="A4" s="7">
        <v>40568</v>
      </c>
      <c r="B4" s="8" t="s">
        <v>12</v>
      </c>
      <c r="C4" s="9">
        <v>14699402</v>
      </c>
      <c r="D4" s="9">
        <v>13108258</v>
      </c>
      <c r="E4" s="9">
        <v>1199766</v>
      </c>
      <c r="F4" s="9">
        <f t="shared" ref="F4:F55" si="0">2*D4+E4</f>
        <v>27416282</v>
      </c>
      <c r="G4" s="9">
        <v>16493393</v>
      </c>
      <c r="H4" s="9">
        <v>9119940</v>
      </c>
      <c r="I4" s="9">
        <v>1951440</v>
      </c>
      <c r="J4" s="9">
        <f t="shared" ref="J4:J55" si="1">2*H4+I4</f>
        <v>20191320</v>
      </c>
      <c r="K4" s="9">
        <v>4110417</v>
      </c>
      <c r="L4" s="9">
        <v>775696</v>
      </c>
      <c r="M4" s="9">
        <v>47726</v>
      </c>
      <c r="N4" s="10">
        <v>208345</v>
      </c>
    </row>
    <row r="5" spans="1:14" x14ac:dyDescent="0.2">
      <c r="A5" s="7">
        <v>40623</v>
      </c>
      <c r="B5" s="8" t="s">
        <v>13</v>
      </c>
      <c r="C5" s="9">
        <v>35999747</v>
      </c>
      <c r="D5" s="9">
        <v>32911158</v>
      </c>
      <c r="E5" s="9">
        <v>2199347</v>
      </c>
      <c r="F5" s="9">
        <f t="shared" si="0"/>
        <v>68021663</v>
      </c>
      <c r="G5" s="9">
        <v>35975301</v>
      </c>
      <c r="H5" s="9">
        <v>13400496</v>
      </c>
      <c r="I5" s="9">
        <v>2315369</v>
      </c>
      <c r="J5" s="9">
        <f t="shared" si="1"/>
        <v>29116361</v>
      </c>
      <c r="K5" s="9">
        <v>17642665</v>
      </c>
      <c r="L5" s="9">
        <v>2323133</v>
      </c>
      <c r="M5" s="9">
        <v>61242</v>
      </c>
      <c r="N5" s="10">
        <v>431078</v>
      </c>
    </row>
    <row r="6" spans="1:14" x14ac:dyDescent="0.2">
      <c r="A6" s="7">
        <v>40631</v>
      </c>
      <c r="B6" s="8" t="s">
        <v>14</v>
      </c>
      <c r="C6" s="9">
        <v>34135175</v>
      </c>
      <c r="D6" s="9">
        <v>27721744</v>
      </c>
      <c r="E6" s="9">
        <v>2837683</v>
      </c>
      <c r="F6" s="9">
        <f t="shared" si="0"/>
        <v>58281171</v>
      </c>
      <c r="G6" s="9">
        <v>33912215</v>
      </c>
      <c r="H6" s="9">
        <v>13612603</v>
      </c>
      <c r="I6" s="9">
        <v>1826984</v>
      </c>
      <c r="J6" s="9">
        <f t="shared" si="1"/>
        <v>29052190</v>
      </c>
      <c r="K6" s="9">
        <v>16504703</v>
      </c>
      <c r="L6" s="9">
        <v>1719392</v>
      </c>
      <c r="M6" s="9">
        <v>81321</v>
      </c>
      <c r="N6" s="10">
        <v>443307</v>
      </c>
    </row>
    <row r="7" spans="1:14" x14ac:dyDescent="0.2">
      <c r="A7" s="7">
        <v>40638</v>
      </c>
      <c r="B7" s="8" t="s">
        <v>15</v>
      </c>
      <c r="C7" s="9">
        <v>28908243</v>
      </c>
      <c r="D7" s="9">
        <v>26605828</v>
      </c>
      <c r="E7" s="9">
        <v>1673538</v>
      </c>
      <c r="F7" s="9">
        <f t="shared" si="0"/>
        <v>54885194</v>
      </c>
      <c r="G7" s="9">
        <v>38592454</v>
      </c>
      <c r="H7" s="9">
        <v>17367979</v>
      </c>
      <c r="I7" s="9">
        <v>2504144</v>
      </c>
      <c r="J7" s="9">
        <f t="shared" si="1"/>
        <v>37240102</v>
      </c>
      <c r="K7" s="9">
        <v>16717068</v>
      </c>
      <c r="L7" s="9">
        <v>1685117</v>
      </c>
      <c r="M7" s="9">
        <v>118913</v>
      </c>
      <c r="N7" s="10">
        <v>479608</v>
      </c>
    </row>
    <row r="8" spans="1:14" x14ac:dyDescent="0.2">
      <c r="A8" s="7">
        <v>40647</v>
      </c>
      <c r="B8" s="8" t="s">
        <v>16</v>
      </c>
      <c r="C8" s="9">
        <v>29187268</v>
      </c>
      <c r="D8" s="9">
        <v>27401321</v>
      </c>
      <c r="E8" s="9">
        <v>1354513</v>
      </c>
      <c r="F8" s="9">
        <f t="shared" si="0"/>
        <v>56157155</v>
      </c>
      <c r="G8" s="9">
        <v>36395674</v>
      </c>
      <c r="H8" s="9">
        <v>18174395</v>
      </c>
      <c r="I8" s="9">
        <v>2162663</v>
      </c>
      <c r="J8" s="9">
        <f t="shared" si="1"/>
        <v>38511453</v>
      </c>
      <c r="K8" s="9">
        <v>14460847</v>
      </c>
      <c r="L8" s="9">
        <v>1445338</v>
      </c>
      <c r="M8" s="9">
        <v>130962</v>
      </c>
      <c r="N8" s="10">
        <v>517506</v>
      </c>
    </row>
    <row r="9" spans="1:14" x14ac:dyDescent="0.2">
      <c r="A9" s="7">
        <v>40654</v>
      </c>
      <c r="B9" s="8" t="s">
        <v>17</v>
      </c>
      <c r="C9" s="9">
        <v>25320222</v>
      </c>
      <c r="D9" s="9">
        <v>20487745</v>
      </c>
      <c r="E9" s="9">
        <v>4083256</v>
      </c>
      <c r="F9" s="9">
        <f t="shared" si="0"/>
        <v>45058746</v>
      </c>
      <c r="G9" s="9">
        <v>33954127</v>
      </c>
      <c r="H9" s="9">
        <v>13847740</v>
      </c>
      <c r="I9" s="9">
        <v>1736581</v>
      </c>
      <c r="J9" s="9">
        <f t="shared" si="1"/>
        <v>29432061</v>
      </c>
      <c r="K9" s="9">
        <v>16687126</v>
      </c>
      <c r="L9" s="9">
        <v>1534912</v>
      </c>
      <c r="M9" s="9">
        <v>91152</v>
      </c>
      <c r="N9" s="10">
        <v>331870</v>
      </c>
    </row>
    <row r="10" spans="1:14" x14ac:dyDescent="0.2">
      <c r="A10" s="7">
        <v>40662</v>
      </c>
      <c r="B10" s="8" t="s">
        <v>18</v>
      </c>
      <c r="C10" s="9">
        <v>30371838</v>
      </c>
      <c r="D10" s="9">
        <v>27587583</v>
      </c>
      <c r="E10" s="9">
        <v>1797893</v>
      </c>
      <c r="F10" s="9">
        <f t="shared" si="0"/>
        <v>56973059</v>
      </c>
      <c r="G10" s="9">
        <v>29681622</v>
      </c>
      <c r="H10" s="9">
        <v>12018746</v>
      </c>
      <c r="I10" s="9">
        <v>1441649</v>
      </c>
      <c r="J10" s="9">
        <f t="shared" si="1"/>
        <v>25479141</v>
      </c>
      <c r="K10" s="9">
        <v>14775098</v>
      </c>
      <c r="L10" s="9">
        <v>1342298</v>
      </c>
      <c r="M10" s="9">
        <v>73557</v>
      </c>
      <c r="N10" s="10">
        <v>377432</v>
      </c>
    </row>
    <row r="11" spans="1:14" x14ac:dyDescent="0.2">
      <c r="A11" s="7">
        <v>40669</v>
      </c>
      <c r="B11" s="8" t="s">
        <v>19</v>
      </c>
      <c r="C11" s="9">
        <v>28122705</v>
      </c>
      <c r="D11" s="9">
        <v>25044633</v>
      </c>
      <c r="E11" s="9">
        <v>2528946</v>
      </c>
      <c r="F11" s="9">
        <f t="shared" si="0"/>
        <v>52618212</v>
      </c>
      <c r="G11" s="9">
        <v>34116436</v>
      </c>
      <c r="H11" s="9">
        <v>13596582</v>
      </c>
      <c r="I11" s="9">
        <v>2102990</v>
      </c>
      <c r="J11" s="9">
        <f t="shared" si="1"/>
        <v>29296154</v>
      </c>
      <c r="K11" s="9">
        <v>15704281</v>
      </c>
      <c r="L11" s="9">
        <v>1559060</v>
      </c>
      <c r="M11" s="9">
        <v>86116</v>
      </c>
      <c r="N11" s="10">
        <v>389063</v>
      </c>
    </row>
    <row r="12" spans="1:14" x14ac:dyDescent="0.2">
      <c r="A12" s="7">
        <v>40676</v>
      </c>
      <c r="B12" s="8" t="s">
        <v>20</v>
      </c>
      <c r="C12" s="9">
        <v>31173943</v>
      </c>
      <c r="D12" s="9">
        <v>29336922</v>
      </c>
      <c r="E12" s="9">
        <v>1467456</v>
      </c>
      <c r="F12" s="9">
        <f t="shared" si="0"/>
        <v>60141300</v>
      </c>
      <c r="G12" s="9">
        <v>35894482</v>
      </c>
      <c r="H12" s="9">
        <v>12307140</v>
      </c>
      <c r="I12" s="9">
        <v>1424327</v>
      </c>
      <c r="J12" s="9">
        <f t="shared" si="1"/>
        <v>26038607</v>
      </c>
      <c r="K12" s="9">
        <v>20133094</v>
      </c>
      <c r="L12" s="9">
        <v>1889977</v>
      </c>
      <c r="M12" s="9">
        <v>70840</v>
      </c>
      <c r="N12" s="10">
        <v>478799</v>
      </c>
    </row>
    <row r="13" spans="1:14" x14ac:dyDescent="0.2">
      <c r="A13" s="7">
        <v>40683</v>
      </c>
      <c r="B13" s="8" t="s">
        <v>21</v>
      </c>
      <c r="C13" s="9">
        <v>25651909</v>
      </c>
      <c r="D13" s="9">
        <v>24085668</v>
      </c>
      <c r="E13" s="9">
        <v>1018577</v>
      </c>
      <c r="F13" s="9">
        <f t="shared" si="0"/>
        <v>49189913</v>
      </c>
      <c r="G13" s="9">
        <v>27707752</v>
      </c>
      <c r="H13" s="9">
        <v>9331432</v>
      </c>
      <c r="I13" s="9">
        <v>1515442</v>
      </c>
      <c r="J13" s="9">
        <f t="shared" si="1"/>
        <v>20178306</v>
      </c>
      <c r="K13" s="9">
        <v>14726480</v>
      </c>
      <c r="L13" s="9">
        <v>1669177</v>
      </c>
      <c r="M13" s="9">
        <v>44671</v>
      </c>
      <c r="N13" s="10">
        <v>326463</v>
      </c>
    </row>
    <row r="14" spans="1:14" x14ac:dyDescent="0.2">
      <c r="A14" s="7">
        <v>40690</v>
      </c>
      <c r="B14" s="8" t="s">
        <v>22</v>
      </c>
      <c r="C14" s="9">
        <v>30235782</v>
      </c>
      <c r="D14" s="9">
        <v>28307886</v>
      </c>
      <c r="E14" s="9">
        <v>1506824</v>
      </c>
      <c r="F14" s="9">
        <f t="shared" si="0"/>
        <v>58122596</v>
      </c>
      <c r="G14" s="9">
        <v>27369514</v>
      </c>
      <c r="H14" s="9">
        <v>10155882</v>
      </c>
      <c r="I14" s="9">
        <v>1139082</v>
      </c>
      <c r="J14" s="9">
        <f t="shared" si="1"/>
        <v>21450846</v>
      </c>
      <c r="K14" s="9">
        <v>14561598</v>
      </c>
      <c r="L14" s="9">
        <v>1374840</v>
      </c>
      <c r="M14" s="9">
        <v>72686</v>
      </c>
      <c r="N14" s="10">
        <v>401437</v>
      </c>
    </row>
    <row r="15" spans="1:14" x14ac:dyDescent="0.2">
      <c r="A15" s="7">
        <v>40697</v>
      </c>
      <c r="B15" s="8" t="s">
        <v>23</v>
      </c>
      <c r="C15" s="9">
        <v>30216637</v>
      </c>
      <c r="D15" s="9">
        <v>26954409</v>
      </c>
      <c r="E15" s="9">
        <v>1576187</v>
      </c>
      <c r="F15" s="9">
        <f t="shared" si="0"/>
        <v>55485005</v>
      </c>
      <c r="G15" s="9">
        <v>32430876</v>
      </c>
      <c r="H15" s="9">
        <v>12235924</v>
      </c>
      <c r="I15" s="9">
        <v>1998252</v>
      </c>
      <c r="J15" s="9">
        <f t="shared" si="1"/>
        <v>26470100</v>
      </c>
      <c r="K15" s="9">
        <v>16026593</v>
      </c>
      <c r="L15" s="9">
        <v>1959118</v>
      </c>
      <c r="M15" s="9">
        <v>89444</v>
      </c>
      <c r="N15" s="10">
        <v>396383</v>
      </c>
    </row>
    <row r="16" spans="1:14" x14ac:dyDescent="0.2">
      <c r="A16" s="7">
        <v>40703</v>
      </c>
      <c r="B16" s="8" t="s">
        <v>24</v>
      </c>
      <c r="C16" s="9">
        <v>27497422</v>
      </c>
      <c r="D16" s="9">
        <v>25777061</v>
      </c>
      <c r="E16" s="9">
        <v>1306125</v>
      </c>
      <c r="F16" s="9">
        <f t="shared" si="0"/>
        <v>52860247</v>
      </c>
      <c r="G16" s="9">
        <v>30331588</v>
      </c>
      <c r="H16" s="9">
        <v>11628944</v>
      </c>
      <c r="I16" s="9">
        <v>1328863</v>
      </c>
      <c r="J16" s="9">
        <f t="shared" si="1"/>
        <v>24586751</v>
      </c>
      <c r="K16" s="9">
        <v>15895274</v>
      </c>
      <c r="L16" s="9">
        <v>1332740</v>
      </c>
      <c r="M16" s="9">
        <v>94475</v>
      </c>
      <c r="N16" s="10">
        <v>413711</v>
      </c>
    </row>
    <row r="17" spans="1:14" x14ac:dyDescent="0.2">
      <c r="A17" s="7">
        <v>40711</v>
      </c>
      <c r="B17" s="8" t="s">
        <v>25</v>
      </c>
      <c r="C17" s="9">
        <v>27303250</v>
      </c>
      <c r="D17" s="9">
        <v>25503950</v>
      </c>
      <c r="E17" s="9">
        <v>1313167</v>
      </c>
      <c r="F17" s="9">
        <f t="shared" si="0"/>
        <v>52321067</v>
      </c>
      <c r="G17" s="9">
        <v>34544359</v>
      </c>
      <c r="H17" s="9">
        <v>14363643</v>
      </c>
      <c r="I17" s="9">
        <v>1328939</v>
      </c>
      <c r="J17" s="9">
        <f t="shared" si="1"/>
        <v>30056225</v>
      </c>
      <c r="K17" s="9">
        <v>17320121</v>
      </c>
      <c r="L17" s="9">
        <v>1449468</v>
      </c>
      <c r="M17" s="9">
        <v>117872</v>
      </c>
      <c r="N17" s="10">
        <v>468428</v>
      </c>
    </row>
    <row r="18" spans="1:14" x14ac:dyDescent="0.2">
      <c r="A18" s="7">
        <v>40718</v>
      </c>
      <c r="B18" s="8" t="s">
        <v>26</v>
      </c>
      <c r="C18" s="9">
        <v>32347395</v>
      </c>
      <c r="D18" s="9">
        <v>29220419</v>
      </c>
      <c r="E18" s="9">
        <v>1797971</v>
      </c>
      <c r="F18" s="9">
        <f t="shared" si="0"/>
        <v>60238809</v>
      </c>
      <c r="G18" s="9">
        <v>32699565</v>
      </c>
      <c r="H18" s="9">
        <v>18755346</v>
      </c>
      <c r="I18" s="9">
        <v>2503880</v>
      </c>
      <c r="J18" s="9">
        <f t="shared" si="1"/>
        <v>40014572</v>
      </c>
      <c r="K18" s="9">
        <v>9988214</v>
      </c>
      <c r="L18" s="9">
        <v>944102</v>
      </c>
      <c r="M18" s="9">
        <v>145997</v>
      </c>
      <c r="N18" s="10">
        <v>553152</v>
      </c>
    </row>
    <row r="19" spans="1:14" x14ac:dyDescent="0.2">
      <c r="A19" s="7">
        <v>40725</v>
      </c>
      <c r="B19" s="8" t="s">
        <v>27</v>
      </c>
      <c r="C19" s="9">
        <v>30109054</v>
      </c>
      <c r="D19" s="9">
        <v>27730630</v>
      </c>
      <c r="E19" s="9">
        <v>1936737</v>
      </c>
      <c r="F19" s="9">
        <f t="shared" si="0"/>
        <v>57397997</v>
      </c>
      <c r="G19" s="9">
        <v>36766788</v>
      </c>
      <c r="H19" s="9">
        <v>19790420</v>
      </c>
      <c r="I19" s="9">
        <v>2959780</v>
      </c>
      <c r="J19" s="9">
        <f t="shared" si="1"/>
        <v>42540620</v>
      </c>
      <c r="K19" s="9">
        <v>12327661</v>
      </c>
      <c r="L19" s="9">
        <v>1279728</v>
      </c>
      <c r="M19" s="9">
        <v>132644</v>
      </c>
      <c r="N19" s="10">
        <v>494971</v>
      </c>
    </row>
    <row r="20" spans="1:14" x14ac:dyDescent="0.2">
      <c r="A20" s="7">
        <v>40732</v>
      </c>
      <c r="B20" s="8" t="s">
        <v>28</v>
      </c>
      <c r="C20" s="9">
        <v>23391679</v>
      </c>
      <c r="D20" s="9">
        <v>22164878</v>
      </c>
      <c r="E20" s="9">
        <v>1066058</v>
      </c>
      <c r="F20" s="9">
        <f t="shared" si="0"/>
        <v>45395814</v>
      </c>
      <c r="G20" s="9">
        <v>31924022</v>
      </c>
      <c r="H20" s="9">
        <v>13802753</v>
      </c>
      <c r="I20" s="9">
        <v>1538828</v>
      </c>
      <c r="J20" s="9">
        <f t="shared" si="1"/>
        <v>29144334</v>
      </c>
      <c r="K20" s="9">
        <v>15093605</v>
      </c>
      <c r="L20" s="9">
        <v>1388116</v>
      </c>
      <c r="M20" s="9">
        <v>107211</v>
      </c>
      <c r="N20" s="10">
        <v>404870</v>
      </c>
    </row>
    <row r="21" spans="1:14" x14ac:dyDescent="0.2">
      <c r="A21" s="7">
        <v>40760</v>
      </c>
      <c r="B21" s="8" t="s">
        <v>29</v>
      </c>
      <c r="C21" s="9">
        <v>29930665</v>
      </c>
      <c r="D21" s="9">
        <v>27829830</v>
      </c>
      <c r="E21" s="9">
        <v>1644918</v>
      </c>
      <c r="F21" s="9">
        <f t="shared" si="0"/>
        <v>57304578</v>
      </c>
      <c r="G21" s="9">
        <v>35378306</v>
      </c>
      <c r="H21" s="9">
        <v>15997138</v>
      </c>
      <c r="I21" s="9">
        <v>2372196</v>
      </c>
      <c r="J21" s="9">
        <f t="shared" si="1"/>
        <v>34366472</v>
      </c>
      <c r="K21" s="9">
        <v>14915695</v>
      </c>
      <c r="L21" s="9">
        <v>1347833</v>
      </c>
      <c r="M21" s="9">
        <v>103844</v>
      </c>
      <c r="N21" s="10">
        <v>517913</v>
      </c>
    </row>
    <row r="22" spans="1:14" x14ac:dyDescent="0.2">
      <c r="A22" s="7">
        <v>40766</v>
      </c>
      <c r="B22" s="8" t="s">
        <v>30</v>
      </c>
      <c r="C22" s="9">
        <v>29852842</v>
      </c>
      <c r="D22" s="9">
        <v>26901508</v>
      </c>
      <c r="E22" s="9">
        <v>2115968</v>
      </c>
      <c r="F22" s="9">
        <f t="shared" si="0"/>
        <v>55918984</v>
      </c>
      <c r="G22" s="9">
        <v>44174409</v>
      </c>
      <c r="H22" s="9">
        <v>18564123</v>
      </c>
      <c r="I22" s="9">
        <v>2671740</v>
      </c>
      <c r="J22" s="9">
        <f t="shared" si="1"/>
        <v>39799986</v>
      </c>
      <c r="K22" s="9">
        <v>20249314</v>
      </c>
      <c r="L22" s="9">
        <v>2173170</v>
      </c>
      <c r="M22" s="9">
        <v>108969</v>
      </c>
      <c r="N22" s="10">
        <v>490163</v>
      </c>
    </row>
    <row r="23" spans="1:14" x14ac:dyDescent="0.2">
      <c r="A23" s="7">
        <v>40774</v>
      </c>
      <c r="B23" s="8" t="s">
        <v>31</v>
      </c>
      <c r="C23" s="9">
        <v>26075473</v>
      </c>
      <c r="D23" s="9">
        <v>24281057</v>
      </c>
      <c r="E23" s="9">
        <v>1444335</v>
      </c>
      <c r="F23" s="9">
        <f t="shared" si="0"/>
        <v>50006449</v>
      </c>
      <c r="G23" s="9">
        <v>27171859</v>
      </c>
      <c r="H23" s="9">
        <v>14640598</v>
      </c>
      <c r="I23" s="9">
        <v>1251988</v>
      </c>
      <c r="J23" s="9">
        <f t="shared" si="1"/>
        <v>30533184</v>
      </c>
      <c r="K23" s="9">
        <v>10516375</v>
      </c>
      <c r="L23" s="9">
        <v>682408</v>
      </c>
      <c r="M23" s="9">
        <v>119962</v>
      </c>
      <c r="N23" s="10">
        <v>438208</v>
      </c>
    </row>
    <row r="24" spans="1:14" x14ac:dyDescent="0.2">
      <c r="A24" s="7">
        <v>40784</v>
      </c>
      <c r="B24" s="8" t="s">
        <v>32</v>
      </c>
      <c r="C24" s="9">
        <v>30403109</v>
      </c>
      <c r="D24" s="9">
        <v>28058664</v>
      </c>
      <c r="E24" s="9">
        <v>2030863</v>
      </c>
      <c r="F24" s="9">
        <f t="shared" si="0"/>
        <v>58148191</v>
      </c>
      <c r="G24" s="9">
        <v>28421236</v>
      </c>
      <c r="H24" s="9">
        <v>14285422</v>
      </c>
      <c r="I24" s="9">
        <v>1622021</v>
      </c>
      <c r="J24" s="9">
        <f t="shared" si="1"/>
        <v>30192865</v>
      </c>
      <c r="K24" s="9">
        <v>11327996</v>
      </c>
      <c r="L24" s="9">
        <v>1029180</v>
      </c>
      <c r="M24" s="9">
        <v>115348</v>
      </c>
      <c r="N24" s="10">
        <v>425668</v>
      </c>
    </row>
    <row r="25" spans="1:14" x14ac:dyDescent="0.2">
      <c r="A25" s="7">
        <v>40791</v>
      </c>
      <c r="B25" s="8" t="s">
        <v>33</v>
      </c>
      <c r="C25" s="9">
        <v>30532662</v>
      </c>
      <c r="D25" s="9">
        <v>28718715</v>
      </c>
      <c r="E25" s="9">
        <v>1490886</v>
      </c>
      <c r="F25" s="9">
        <f t="shared" si="0"/>
        <v>58928316</v>
      </c>
      <c r="G25" s="9">
        <v>29515165</v>
      </c>
      <c r="H25" s="9">
        <v>15646084</v>
      </c>
      <c r="I25" s="9">
        <v>2024810</v>
      </c>
      <c r="J25" s="9">
        <f t="shared" si="1"/>
        <v>33316978</v>
      </c>
      <c r="K25" s="9">
        <v>10561939</v>
      </c>
      <c r="L25" s="9">
        <v>1116334</v>
      </c>
      <c r="M25" s="9">
        <v>128807</v>
      </c>
      <c r="N25" s="10">
        <v>482611</v>
      </c>
    </row>
    <row r="26" spans="1:14" x14ac:dyDescent="0.2">
      <c r="A26" s="7">
        <v>40798</v>
      </c>
      <c r="B26" s="8" t="s">
        <v>34</v>
      </c>
      <c r="C26" s="9">
        <v>29014224</v>
      </c>
      <c r="D26" s="9">
        <v>25778552</v>
      </c>
      <c r="E26" s="9">
        <v>1730152</v>
      </c>
      <c r="F26" s="9">
        <f t="shared" si="0"/>
        <v>53287256</v>
      </c>
      <c r="G26" s="9">
        <v>35007981</v>
      </c>
      <c r="H26" s="9">
        <v>19311266</v>
      </c>
      <c r="I26" s="9">
        <v>2775618</v>
      </c>
      <c r="J26" s="9">
        <f t="shared" si="1"/>
        <v>41398150</v>
      </c>
      <c r="K26" s="9">
        <v>11158731</v>
      </c>
      <c r="L26" s="9">
        <v>1232688</v>
      </c>
      <c r="M26" s="9">
        <v>154729</v>
      </c>
      <c r="N26" s="10">
        <v>500533</v>
      </c>
    </row>
    <row r="27" spans="1:14" x14ac:dyDescent="0.2">
      <c r="A27" s="7">
        <v>40805</v>
      </c>
      <c r="B27" s="8" t="s">
        <v>35</v>
      </c>
      <c r="C27" s="9">
        <v>25456037</v>
      </c>
      <c r="D27" s="9">
        <v>23744583</v>
      </c>
      <c r="E27" s="9">
        <v>1302766</v>
      </c>
      <c r="F27" s="9">
        <f t="shared" si="0"/>
        <v>48791932</v>
      </c>
      <c r="G27" s="9">
        <v>30499924</v>
      </c>
      <c r="H27" s="9">
        <v>18342790</v>
      </c>
      <c r="I27" s="9">
        <v>1783389</v>
      </c>
      <c r="J27" s="9">
        <f t="shared" si="1"/>
        <v>38468969</v>
      </c>
      <c r="K27" s="9">
        <v>9426018</v>
      </c>
      <c r="L27" s="9">
        <v>755439</v>
      </c>
      <c r="M27" s="9">
        <v>144450</v>
      </c>
      <c r="N27" s="10">
        <v>448666</v>
      </c>
    </row>
    <row r="28" spans="1:14" x14ac:dyDescent="0.2">
      <c r="A28" s="7">
        <v>40814</v>
      </c>
      <c r="B28" s="8" t="s">
        <v>36</v>
      </c>
      <c r="C28" s="9">
        <v>29839175</v>
      </c>
      <c r="D28" s="9">
        <v>27199081</v>
      </c>
      <c r="E28" s="9">
        <v>2226114</v>
      </c>
      <c r="F28" s="9">
        <f t="shared" si="0"/>
        <v>56624276</v>
      </c>
      <c r="G28" s="9">
        <v>33708983</v>
      </c>
      <c r="H28" s="9">
        <v>17931937</v>
      </c>
      <c r="I28" s="9">
        <v>2782354</v>
      </c>
      <c r="J28" s="9">
        <f t="shared" si="1"/>
        <v>38646228</v>
      </c>
      <c r="K28" s="9">
        <v>10936159</v>
      </c>
      <c r="L28" s="9">
        <v>1380297</v>
      </c>
      <c r="M28" s="9">
        <v>133424</v>
      </c>
      <c r="N28" s="10">
        <v>504283</v>
      </c>
    </row>
    <row r="29" spans="1:14" x14ac:dyDescent="0.2">
      <c r="A29" s="7">
        <v>40821</v>
      </c>
      <c r="B29" s="8" t="s">
        <v>37</v>
      </c>
      <c r="C29" s="9">
        <v>29042305</v>
      </c>
      <c r="D29" s="9">
        <v>26641829</v>
      </c>
      <c r="E29" s="9">
        <v>1400099</v>
      </c>
      <c r="F29" s="9">
        <f t="shared" si="0"/>
        <v>54683757</v>
      </c>
      <c r="G29" s="9">
        <v>29639609</v>
      </c>
      <c r="H29" s="9">
        <v>14248134</v>
      </c>
      <c r="I29" s="9">
        <v>1675031</v>
      </c>
      <c r="J29" s="9">
        <f t="shared" si="1"/>
        <v>30171299</v>
      </c>
      <c r="K29" s="9">
        <v>12356024</v>
      </c>
      <c r="L29" s="9">
        <v>1169930</v>
      </c>
      <c r="M29" s="9">
        <v>104818</v>
      </c>
      <c r="N29" s="10">
        <v>443476</v>
      </c>
    </row>
    <row r="30" spans="1:14" x14ac:dyDescent="0.2">
      <c r="A30" s="7">
        <v>40828</v>
      </c>
      <c r="B30" s="8" t="s">
        <v>38</v>
      </c>
      <c r="C30" s="9">
        <v>28460125</v>
      </c>
      <c r="D30" s="9">
        <v>26905139</v>
      </c>
      <c r="E30" s="9">
        <v>1280844</v>
      </c>
      <c r="F30" s="9">
        <f t="shared" si="0"/>
        <v>55091122</v>
      </c>
      <c r="G30" s="9">
        <v>31894222</v>
      </c>
      <c r="H30" s="9">
        <v>17448520</v>
      </c>
      <c r="I30" s="9">
        <v>1520300</v>
      </c>
      <c r="J30" s="9">
        <f t="shared" si="1"/>
        <v>36417340</v>
      </c>
      <c r="K30" s="9">
        <v>11887316</v>
      </c>
      <c r="L30" s="9">
        <v>902949</v>
      </c>
      <c r="M30" s="9">
        <v>149581</v>
      </c>
      <c r="N30" s="10">
        <v>538414</v>
      </c>
    </row>
    <row r="31" spans="1:14" x14ac:dyDescent="0.2">
      <c r="A31" s="7">
        <v>40849</v>
      </c>
      <c r="B31" s="8" t="s">
        <v>39</v>
      </c>
      <c r="C31" s="9">
        <v>23448618</v>
      </c>
      <c r="D31" s="9">
        <v>18851501</v>
      </c>
      <c r="E31" s="9">
        <v>3923449</v>
      </c>
      <c r="F31" s="9">
        <f t="shared" si="0"/>
        <v>41626451</v>
      </c>
      <c r="G31" s="9">
        <v>32127592</v>
      </c>
      <c r="H31" s="9">
        <v>18036232</v>
      </c>
      <c r="I31" s="9">
        <v>2631682</v>
      </c>
      <c r="J31" s="9">
        <f t="shared" si="1"/>
        <v>38704146</v>
      </c>
      <c r="K31" s="9">
        <v>9851426</v>
      </c>
      <c r="L31" s="9">
        <v>1340869</v>
      </c>
      <c r="M31" s="9">
        <v>134971</v>
      </c>
      <c r="N31" s="10">
        <v>353499</v>
      </c>
    </row>
    <row r="32" spans="1:14" x14ac:dyDescent="0.2">
      <c r="A32" s="7">
        <v>40854</v>
      </c>
      <c r="B32" s="8" t="s">
        <v>40</v>
      </c>
      <c r="C32" s="9">
        <v>27963482</v>
      </c>
      <c r="D32" s="9">
        <v>24897807</v>
      </c>
      <c r="E32" s="9">
        <v>2376671</v>
      </c>
      <c r="F32" s="9">
        <f t="shared" si="0"/>
        <v>52172285</v>
      </c>
      <c r="G32" s="9">
        <v>23803138</v>
      </c>
      <c r="H32" s="9">
        <v>16386146</v>
      </c>
      <c r="I32" s="9">
        <v>1843356</v>
      </c>
      <c r="J32" s="9">
        <f t="shared" si="1"/>
        <v>34615648</v>
      </c>
      <c r="K32" s="9">
        <v>4949382</v>
      </c>
      <c r="L32" s="9">
        <v>514343</v>
      </c>
      <c r="M32" s="9">
        <v>113204</v>
      </c>
      <c r="N32" s="10">
        <v>415829</v>
      </c>
    </row>
    <row r="33" spans="1:14" x14ac:dyDescent="0.2">
      <c r="A33" s="7">
        <v>40863</v>
      </c>
      <c r="B33" s="8" t="s">
        <v>41</v>
      </c>
      <c r="C33" s="9">
        <v>32139021</v>
      </c>
      <c r="D33" s="9">
        <v>30421843</v>
      </c>
      <c r="E33" s="9">
        <v>1283367</v>
      </c>
      <c r="F33" s="9">
        <f t="shared" si="0"/>
        <v>62127053</v>
      </c>
      <c r="G33" s="9">
        <v>33469570</v>
      </c>
      <c r="H33" s="9">
        <v>28141065</v>
      </c>
      <c r="I33" s="9">
        <v>1936802</v>
      </c>
      <c r="J33" s="9">
        <f t="shared" si="1"/>
        <v>58218932</v>
      </c>
      <c r="K33" s="9">
        <v>3111109</v>
      </c>
      <c r="L33" s="9">
        <v>208282</v>
      </c>
      <c r="M33" s="9">
        <v>137445</v>
      </c>
      <c r="N33" s="10">
        <v>466269</v>
      </c>
    </row>
    <row r="34" spans="1:14" x14ac:dyDescent="0.2">
      <c r="A34" s="7">
        <v>40870</v>
      </c>
      <c r="B34" s="8" t="s">
        <v>42</v>
      </c>
      <c r="C34" s="9">
        <v>26973299</v>
      </c>
      <c r="D34" s="9">
        <v>24536053</v>
      </c>
      <c r="E34" s="9">
        <v>1365590</v>
      </c>
      <c r="F34" s="9">
        <f t="shared" si="0"/>
        <v>50437696</v>
      </c>
      <c r="G34" s="9">
        <v>35418302</v>
      </c>
      <c r="H34" s="9">
        <v>26585849</v>
      </c>
      <c r="I34" s="9">
        <v>4005009</v>
      </c>
      <c r="J34" s="9">
        <f t="shared" si="1"/>
        <v>57176707</v>
      </c>
      <c r="K34" s="9">
        <v>4108201</v>
      </c>
      <c r="L34" s="9">
        <v>572155</v>
      </c>
      <c r="M34" s="9">
        <v>114025</v>
      </c>
      <c r="N34" s="10">
        <v>338261</v>
      </c>
    </row>
    <row r="35" spans="1:14" x14ac:dyDescent="0.2">
      <c r="A35" s="7">
        <v>40876</v>
      </c>
      <c r="B35" s="8" t="s">
        <v>43</v>
      </c>
      <c r="C35" s="9">
        <v>25621580</v>
      </c>
      <c r="D35" s="9">
        <v>22949103</v>
      </c>
      <c r="E35" s="9">
        <v>773926</v>
      </c>
      <c r="F35" s="9">
        <f t="shared" si="0"/>
        <v>46672132</v>
      </c>
      <c r="G35" s="9">
        <v>32499996</v>
      </c>
      <c r="H35" s="9">
        <v>25199023</v>
      </c>
      <c r="I35" s="9">
        <v>3264871</v>
      </c>
      <c r="J35" s="9">
        <f t="shared" si="1"/>
        <v>53662917</v>
      </c>
      <c r="K35" s="9">
        <v>3342329</v>
      </c>
      <c r="L35" s="9">
        <v>446283</v>
      </c>
      <c r="M35" s="9">
        <v>117807</v>
      </c>
      <c r="N35" s="10">
        <v>334496</v>
      </c>
    </row>
    <row r="36" spans="1:14" x14ac:dyDescent="0.2">
      <c r="A36" s="7">
        <v>40898</v>
      </c>
      <c r="B36" s="8" t="s">
        <v>44</v>
      </c>
      <c r="C36" s="9">
        <v>29329592</v>
      </c>
      <c r="D36" s="9">
        <v>27574163</v>
      </c>
      <c r="E36" s="9">
        <v>1289080</v>
      </c>
      <c r="F36" s="9">
        <f t="shared" si="0"/>
        <v>56437406</v>
      </c>
      <c r="G36" s="9">
        <v>34336596</v>
      </c>
      <c r="H36" s="9">
        <v>20937720</v>
      </c>
      <c r="I36" s="9">
        <v>2097177</v>
      </c>
      <c r="J36" s="9">
        <f t="shared" si="1"/>
        <v>43972617</v>
      </c>
      <c r="K36" s="9">
        <v>10285053</v>
      </c>
      <c r="L36" s="9">
        <v>900638</v>
      </c>
      <c r="M36" s="9">
        <v>111373</v>
      </c>
      <c r="N36" s="10">
        <v>442661</v>
      </c>
    </row>
    <row r="37" spans="1:14" x14ac:dyDescent="0.2">
      <c r="A37" s="7">
        <v>40905</v>
      </c>
      <c r="B37" s="8" t="s">
        <v>45</v>
      </c>
      <c r="C37" s="9">
        <v>31138147</v>
      </c>
      <c r="D37" s="9">
        <v>25898148</v>
      </c>
      <c r="E37" s="9">
        <v>3088153</v>
      </c>
      <c r="F37" s="9">
        <f t="shared" si="0"/>
        <v>54884449</v>
      </c>
      <c r="G37" s="9">
        <v>33883001</v>
      </c>
      <c r="H37" s="9">
        <v>17654965</v>
      </c>
      <c r="I37" s="9">
        <v>2767161</v>
      </c>
      <c r="J37" s="9">
        <f t="shared" si="1"/>
        <v>38077091</v>
      </c>
      <c r="K37" s="9">
        <v>11810528</v>
      </c>
      <c r="L37" s="9">
        <v>1504504</v>
      </c>
      <c r="M37" s="9">
        <v>112721</v>
      </c>
      <c r="N37" s="10">
        <v>399510</v>
      </c>
    </row>
    <row r="38" spans="1:14" x14ac:dyDescent="0.2">
      <c r="A38" s="7">
        <v>40911</v>
      </c>
      <c r="B38" s="8" t="s">
        <v>46</v>
      </c>
      <c r="C38" s="9">
        <v>24493806</v>
      </c>
      <c r="D38" s="9">
        <v>22681193</v>
      </c>
      <c r="E38" s="9">
        <v>991272</v>
      </c>
      <c r="F38" s="9">
        <f t="shared" si="0"/>
        <v>46353658</v>
      </c>
      <c r="G38" s="9">
        <v>23571029</v>
      </c>
      <c r="H38" s="9">
        <v>12051161</v>
      </c>
      <c r="I38" s="9">
        <v>1421055</v>
      </c>
      <c r="J38" s="9">
        <f t="shared" si="1"/>
        <v>25523377</v>
      </c>
      <c r="K38" s="9">
        <v>9055794</v>
      </c>
      <c r="L38" s="9">
        <v>858754</v>
      </c>
      <c r="M38" s="9">
        <v>84128</v>
      </c>
      <c r="N38" s="10">
        <v>339691</v>
      </c>
    </row>
    <row r="39" spans="1:14" x14ac:dyDescent="0.2">
      <c r="A39" s="7">
        <v>40919</v>
      </c>
      <c r="B39" s="8" t="s">
        <v>47</v>
      </c>
      <c r="C39" s="9">
        <v>34928806</v>
      </c>
      <c r="D39" s="9">
        <v>32014419</v>
      </c>
      <c r="E39" s="9">
        <v>2069892</v>
      </c>
      <c r="F39" s="9">
        <f t="shared" si="0"/>
        <v>66098730</v>
      </c>
      <c r="G39" s="9">
        <v>37853692</v>
      </c>
      <c r="H39" s="9">
        <v>16360403</v>
      </c>
      <c r="I39" s="9">
        <v>3039172</v>
      </c>
      <c r="J39" s="9">
        <f t="shared" si="1"/>
        <v>35759978</v>
      </c>
      <c r="K39" s="9">
        <v>15527661</v>
      </c>
      <c r="L39" s="9">
        <v>2517756</v>
      </c>
      <c r="M39" s="9">
        <v>114618</v>
      </c>
      <c r="N39" s="10">
        <v>482520</v>
      </c>
    </row>
    <row r="40" spans="1:14" x14ac:dyDescent="0.2">
      <c r="A40" s="7">
        <v>40927</v>
      </c>
      <c r="B40" s="8" t="s">
        <v>48</v>
      </c>
      <c r="C40" s="9">
        <v>26256782</v>
      </c>
      <c r="D40" s="9">
        <v>24765672</v>
      </c>
      <c r="E40" s="9">
        <v>1183841</v>
      </c>
      <c r="F40" s="9">
        <f t="shared" si="0"/>
        <v>50715185</v>
      </c>
      <c r="G40" s="9">
        <v>32078032</v>
      </c>
      <c r="H40" s="9">
        <v>11415158</v>
      </c>
      <c r="I40" s="9">
        <v>1142644</v>
      </c>
      <c r="J40" s="9">
        <f t="shared" si="1"/>
        <v>23972960</v>
      </c>
      <c r="K40" s="9">
        <v>17950311</v>
      </c>
      <c r="L40" s="9">
        <v>1459721</v>
      </c>
      <c r="M40" s="9">
        <v>87563</v>
      </c>
      <c r="N40" s="10">
        <v>417909</v>
      </c>
    </row>
    <row r="41" spans="1:14" x14ac:dyDescent="0.2">
      <c r="A41" s="7">
        <v>40933</v>
      </c>
      <c r="B41" s="8" t="s">
        <v>49</v>
      </c>
      <c r="C41" s="9">
        <v>32576299</v>
      </c>
      <c r="D41" s="9">
        <v>28822117</v>
      </c>
      <c r="E41" s="9">
        <v>2112865</v>
      </c>
      <c r="F41" s="9">
        <f t="shared" si="0"/>
        <v>59757099</v>
      </c>
      <c r="G41" s="9">
        <v>35356100</v>
      </c>
      <c r="H41" s="9">
        <v>12792706</v>
      </c>
      <c r="I41" s="9">
        <v>2064782</v>
      </c>
      <c r="J41" s="9">
        <f t="shared" si="1"/>
        <v>27650194</v>
      </c>
      <c r="K41" s="9">
        <v>18080293</v>
      </c>
      <c r="L41" s="9">
        <v>2224365</v>
      </c>
      <c r="M41" s="9">
        <v>98151</v>
      </c>
      <c r="N41" s="10">
        <v>403369</v>
      </c>
    </row>
    <row r="42" spans="1:14" x14ac:dyDescent="0.2">
      <c r="A42" s="7">
        <v>40940</v>
      </c>
      <c r="B42" s="8" t="s">
        <v>50</v>
      </c>
      <c r="C42" s="9">
        <v>26995145</v>
      </c>
      <c r="D42" s="9">
        <v>22067691</v>
      </c>
      <c r="E42" s="9">
        <v>2719767</v>
      </c>
      <c r="F42" s="9">
        <f t="shared" si="0"/>
        <v>46855149</v>
      </c>
      <c r="G42" s="9">
        <v>33583347</v>
      </c>
      <c r="H42" s="9">
        <v>12404420</v>
      </c>
      <c r="I42" s="9">
        <v>1860511</v>
      </c>
      <c r="J42" s="9">
        <f t="shared" si="1"/>
        <v>26669351</v>
      </c>
      <c r="K42" s="9">
        <v>17209617</v>
      </c>
      <c r="L42" s="9">
        <v>1986249</v>
      </c>
      <c r="M42" s="9">
        <v>91357</v>
      </c>
      <c r="N42" s="10">
        <v>354881</v>
      </c>
    </row>
    <row r="43" spans="1:14" x14ac:dyDescent="0.2">
      <c r="A43" s="7">
        <v>40947</v>
      </c>
      <c r="B43" s="8" t="s">
        <v>51</v>
      </c>
      <c r="C43" s="9">
        <v>33462713</v>
      </c>
      <c r="D43" s="9">
        <v>29590993</v>
      </c>
      <c r="E43" s="9">
        <v>2191955</v>
      </c>
      <c r="F43" s="9">
        <f t="shared" si="0"/>
        <v>61373941</v>
      </c>
      <c r="G43" s="9">
        <v>32414295</v>
      </c>
      <c r="H43" s="9">
        <v>11974617</v>
      </c>
      <c r="I43" s="9">
        <v>1443747</v>
      </c>
      <c r="J43" s="9">
        <f t="shared" si="1"/>
        <v>25392981</v>
      </c>
      <c r="K43" s="9">
        <v>17301018</v>
      </c>
      <c r="L43" s="9">
        <v>1546768</v>
      </c>
      <c r="M43" s="9">
        <v>94461</v>
      </c>
      <c r="N43" s="10">
        <v>501333</v>
      </c>
    </row>
    <row r="44" spans="1:14" x14ac:dyDescent="0.2">
      <c r="A44" s="7">
        <v>40953</v>
      </c>
      <c r="B44" s="8" t="s">
        <v>52</v>
      </c>
      <c r="C44" s="9">
        <v>29242844</v>
      </c>
      <c r="D44" s="9">
        <v>27118676</v>
      </c>
      <c r="E44" s="9">
        <v>1565421</v>
      </c>
      <c r="F44" s="9">
        <f t="shared" si="0"/>
        <v>55802773</v>
      </c>
      <c r="G44" s="9">
        <v>31735326</v>
      </c>
      <c r="H44" s="9">
        <v>9954805</v>
      </c>
      <c r="I44" s="9">
        <v>1106915</v>
      </c>
      <c r="J44" s="9">
        <f t="shared" si="1"/>
        <v>21016525</v>
      </c>
      <c r="K44" s="9">
        <v>19045314</v>
      </c>
      <c r="L44" s="9">
        <v>1542360</v>
      </c>
      <c r="M44" s="9">
        <v>57897</v>
      </c>
      <c r="N44" s="10">
        <v>423528</v>
      </c>
    </row>
    <row r="45" spans="1:14" x14ac:dyDescent="0.2">
      <c r="A45" s="7">
        <v>40962</v>
      </c>
      <c r="B45" s="8" t="s">
        <v>53</v>
      </c>
      <c r="C45" s="9">
        <v>24350474</v>
      </c>
      <c r="D45" s="9">
        <v>22754752</v>
      </c>
      <c r="E45" s="9">
        <v>1033309</v>
      </c>
      <c r="F45" s="9">
        <f t="shared" si="0"/>
        <v>46542813</v>
      </c>
      <c r="G45" s="9">
        <v>34301246</v>
      </c>
      <c r="H45" s="9">
        <v>11506763</v>
      </c>
      <c r="I45" s="9">
        <v>1627570</v>
      </c>
      <c r="J45" s="9">
        <f t="shared" si="1"/>
        <v>24641096</v>
      </c>
      <c r="K45" s="9">
        <v>19117272</v>
      </c>
      <c r="L45" s="9">
        <v>1858032</v>
      </c>
      <c r="M45" s="9">
        <v>86515</v>
      </c>
      <c r="N45" s="10">
        <v>375114</v>
      </c>
    </row>
    <row r="46" spans="1:14" x14ac:dyDescent="0.2">
      <c r="A46" s="7">
        <v>40968</v>
      </c>
      <c r="B46" s="8" t="s">
        <v>54</v>
      </c>
      <c r="C46" s="9">
        <v>32574065</v>
      </c>
      <c r="D46" s="9">
        <v>28288700</v>
      </c>
      <c r="E46" s="9">
        <v>3165796</v>
      </c>
      <c r="F46" s="9">
        <f t="shared" si="0"/>
        <v>59743196</v>
      </c>
      <c r="G46" s="9">
        <v>36394504</v>
      </c>
      <c r="H46" s="9">
        <v>12496491</v>
      </c>
      <c r="I46" s="9">
        <v>1734078</v>
      </c>
      <c r="J46" s="9">
        <f t="shared" si="1"/>
        <v>26727060</v>
      </c>
      <c r="K46" s="9">
        <v>19915026</v>
      </c>
      <c r="L46" s="9">
        <v>2069786</v>
      </c>
      <c r="M46" s="9">
        <v>97348</v>
      </c>
      <c r="N46" s="10">
        <v>449815</v>
      </c>
    </row>
    <row r="47" spans="1:14" x14ac:dyDescent="0.2">
      <c r="A47" s="7">
        <v>40976</v>
      </c>
      <c r="B47" s="8" t="s">
        <v>55</v>
      </c>
      <c r="C47" s="9">
        <v>23876138</v>
      </c>
      <c r="D47" s="9">
        <v>22226625</v>
      </c>
      <c r="E47" s="9">
        <v>1033784</v>
      </c>
      <c r="F47" s="9">
        <f t="shared" si="0"/>
        <v>45487034</v>
      </c>
      <c r="G47" s="9">
        <v>30362735</v>
      </c>
      <c r="H47" s="9">
        <v>10236878</v>
      </c>
      <c r="I47" s="9">
        <v>1340616</v>
      </c>
      <c r="J47" s="9">
        <f t="shared" si="1"/>
        <v>21814372</v>
      </c>
      <c r="K47" s="9">
        <v>17044898</v>
      </c>
      <c r="L47" s="9">
        <v>1653723</v>
      </c>
      <c r="M47" s="9">
        <v>79024</v>
      </c>
      <c r="N47" s="10">
        <v>333653</v>
      </c>
    </row>
    <row r="48" spans="1:14" x14ac:dyDescent="0.2">
      <c r="A48" s="7">
        <v>40982</v>
      </c>
      <c r="B48" s="8" t="s">
        <v>56</v>
      </c>
      <c r="C48" s="9">
        <v>30626165</v>
      </c>
      <c r="D48" s="9">
        <v>28490276</v>
      </c>
      <c r="E48" s="9">
        <v>1515664</v>
      </c>
      <c r="F48" s="9">
        <f t="shared" si="0"/>
        <v>58496216</v>
      </c>
      <c r="G48" s="9">
        <v>27396429</v>
      </c>
      <c r="H48" s="9">
        <v>8434111</v>
      </c>
      <c r="I48" s="9">
        <v>1040702</v>
      </c>
      <c r="J48" s="9">
        <f t="shared" si="1"/>
        <v>17908924</v>
      </c>
      <c r="K48" s="9">
        <v>16251236</v>
      </c>
      <c r="L48" s="9">
        <v>1553860</v>
      </c>
      <c r="M48" s="9">
        <v>61024</v>
      </c>
      <c r="N48" s="10">
        <v>395166</v>
      </c>
    </row>
    <row r="49" spans="1:14" x14ac:dyDescent="0.2">
      <c r="A49" s="7">
        <v>40990</v>
      </c>
      <c r="B49" s="8" t="s">
        <v>57</v>
      </c>
      <c r="C49" s="9">
        <v>29495784</v>
      </c>
      <c r="D49" s="9">
        <v>27691057</v>
      </c>
      <c r="E49" s="9">
        <v>1348071</v>
      </c>
      <c r="F49" s="9">
        <f t="shared" si="0"/>
        <v>56730185</v>
      </c>
      <c r="G49" s="9">
        <v>35677196</v>
      </c>
      <c r="H49" s="9">
        <v>8436575</v>
      </c>
      <c r="I49" s="9">
        <v>1195654</v>
      </c>
      <c r="J49" s="9">
        <f t="shared" si="1"/>
        <v>18068804</v>
      </c>
      <c r="K49" s="9">
        <v>23290747</v>
      </c>
      <c r="L49" s="9">
        <v>2631821</v>
      </c>
      <c r="M49" s="9">
        <v>50236</v>
      </c>
      <c r="N49" s="10">
        <v>401414</v>
      </c>
    </row>
    <row r="50" spans="1:14" x14ac:dyDescent="0.2">
      <c r="A50" s="7">
        <v>40996</v>
      </c>
      <c r="B50" s="8" t="s">
        <v>58</v>
      </c>
      <c r="C50" s="9">
        <v>28186198</v>
      </c>
      <c r="D50" s="9">
        <v>26162520</v>
      </c>
      <c r="E50" s="9">
        <v>1081186</v>
      </c>
      <c r="F50" s="9">
        <f t="shared" si="0"/>
        <v>53406226</v>
      </c>
      <c r="G50" s="9">
        <v>36820589</v>
      </c>
      <c r="H50" s="9">
        <v>10406024</v>
      </c>
      <c r="I50" s="9">
        <v>1424590</v>
      </c>
      <c r="J50" s="9">
        <f t="shared" si="1"/>
        <v>22236638</v>
      </c>
      <c r="K50" s="9">
        <v>22364722</v>
      </c>
      <c r="L50" s="9">
        <v>2538008</v>
      </c>
      <c r="M50" s="9">
        <v>69141</v>
      </c>
      <c r="N50" s="10">
        <v>370833</v>
      </c>
    </row>
    <row r="51" spans="1:14" x14ac:dyDescent="0.2">
      <c r="A51" s="7">
        <v>41003</v>
      </c>
      <c r="B51" s="8" t="s">
        <v>59</v>
      </c>
      <c r="C51" s="9">
        <v>21699617</v>
      </c>
      <c r="D51" s="9">
        <v>15940878</v>
      </c>
      <c r="E51" s="9">
        <v>3465313</v>
      </c>
      <c r="F51" s="9">
        <f t="shared" si="0"/>
        <v>35347069</v>
      </c>
      <c r="G51" s="9">
        <v>34514784</v>
      </c>
      <c r="H51" s="9">
        <v>13143860</v>
      </c>
      <c r="I51" s="9">
        <v>1791203</v>
      </c>
      <c r="J51" s="9">
        <f t="shared" si="1"/>
        <v>28078923</v>
      </c>
      <c r="K51" s="9">
        <v>17520794</v>
      </c>
      <c r="L51" s="9">
        <v>1800547</v>
      </c>
      <c r="M51" s="9">
        <v>93079</v>
      </c>
      <c r="N51" s="10">
        <v>264999</v>
      </c>
    </row>
    <row r="52" spans="1:14" x14ac:dyDescent="0.2">
      <c r="A52" s="7">
        <v>41009</v>
      </c>
      <c r="B52" s="8" t="s">
        <v>60</v>
      </c>
      <c r="C52" s="9">
        <v>33671265</v>
      </c>
      <c r="D52" s="9">
        <v>30670757</v>
      </c>
      <c r="E52" s="9">
        <v>2094658</v>
      </c>
      <c r="F52" s="9">
        <f t="shared" si="0"/>
        <v>63436172</v>
      </c>
      <c r="G52" s="9">
        <v>34097677</v>
      </c>
      <c r="H52" s="9">
        <v>17817055</v>
      </c>
      <c r="I52" s="9">
        <v>3145665</v>
      </c>
      <c r="J52" s="9">
        <f t="shared" si="1"/>
        <v>38779775</v>
      </c>
      <c r="K52" s="9">
        <v>11029695</v>
      </c>
      <c r="L52" s="9">
        <v>1793094</v>
      </c>
      <c r="M52" s="9">
        <v>116509</v>
      </c>
      <c r="N52" s="10">
        <v>432627</v>
      </c>
    </row>
    <row r="53" spans="1:14" x14ac:dyDescent="0.2">
      <c r="A53" s="7">
        <v>41016</v>
      </c>
      <c r="B53" s="8" t="s">
        <v>61</v>
      </c>
      <c r="C53" s="9">
        <v>32692858</v>
      </c>
      <c r="D53" s="9">
        <v>27975133</v>
      </c>
      <c r="E53" s="9">
        <v>2329138</v>
      </c>
      <c r="F53" s="9">
        <f t="shared" si="0"/>
        <v>58279404</v>
      </c>
      <c r="G53" s="9">
        <v>33418152</v>
      </c>
      <c r="H53" s="9">
        <v>15582015</v>
      </c>
      <c r="I53" s="9">
        <v>2155159</v>
      </c>
      <c r="J53" s="9">
        <f t="shared" si="1"/>
        <v>33319189</v>
      </c>
      <c r="K53" s="9">
        <v>13975373</v>
      </c>
      <c r="L53" s="9">
        <v>1477695</v>
      </c>
      <c r="M53" s="9">
        <v>113332</v>
      </c>
      <c r="N53" s="10">
        <v>465002</v>
      </c>
    </row>
    <row r="54" spans="1:14" x14ac:dyDescent="0.2">
      <c r="A54" s="7">
        <v>41024</v>
      </c>
      <c r="B54" s="8" t="s">
        <v>62</v>
      </c>
      <c r="C54" s="9">
        <v>24359112</v>
      </c>
      <c r="D54" s="9">
        <v>22277277</v>
      </c>
      <c r="E54" s="9">
        <v>1450478</v>
      </c>
      <c r="F54" s="9">
        <f t="shared" si="0"/>
        <v>46005032</v>
      </c>
      <c r="G54" s="9">
        <v>32882193</v>
      </c>
      <c r="H54" s="9">
        <v>16384859</v>
      </c>
      <c r="I54" s="9">
        <v>1888715</v>
      </c>
      <c r="J54" s="9">
        <f t="shared" si="1"/>
        <v>34658433</v>
      </c>
      <c r="K54" s="9">
        <v>12992641</v>
      </c>
      <c r="L54" s="9">
        <v>1329066</v>
      </c>
      <c r="M54" s="9">
        <v>108632</v>
      </c>
      <c r="N54" s="10">
        <v>380672</v>
      </c>
    </row>
    <row r="55" spans="1:14" ht="15.75" thickBot="1" x14ac:dyDescent="0.25">
      <c r="A55" s="11">
        <v>41032</v>
      </c>
      <c r="B55" s="12" t="s">
        <v>63</v>
      </c>
      <c r="C55" s="13">
        <v>27267336</v>
      </c>
      <c r="D55" s="13">
        <v>25359794</v>
      </c>
      <c r="E55" s="13">
        <v>1619284</v>
      </c>
      <c r="F55" s="9">
        <f t="shared" si="0"/>
        <v>52338872</v>
      </c>
      <c r="G55" s="13">
        <v>32450531</v>
      </c>
      <c r="H55" s="13">
        <v>15443434</v>
      </c>
      <c r="I55" s="13">
        <v>2107587</v>
      </c>
      <c r="J55" s="9">
        <f t="shared" si="1"/>
        <v>32994455</v>
      </c>
      <c r="K55" s="13">
        <v>13248562</v>
      </c>
      <c r="L55" s="13">
        <v>1405761</v>
      </c>
      <c r="M55" s="13">
        <v>106065</v>
      </c>
      <c r="N55" s="14">
        <v>412436</v>
      </c>
    </row>
    <row r="56" spans="1:14" ht="16.5" thickTop="1" thickBot="1" x14ac:dyDescent="0.25">
      <c r="A56" s="22" t="s">
        <v>64</v>
      </c>
      <c r="B56" s="23"/>
      <c r="C56" s="15">
        <v>1504179064</v>
      </c>
      <c r="D56" s="16">
        <v>1362404347</v>
      </c>
      <c r="E56" s="16">
        <v>95481236</v>
      </c>
      <c r="F56" s="9">
        <f>SUM(F3:F55)</f>
        <v>2820289930</v>
      </c>
      <c r="G56" s="15">
        <v>1751412079</v>
      </c>
      <c r="H56" s="16">
        <v>826139067</v>
      </c>
      <c r="I56" s="16">
        <v>104168383</v>
      </c>
      <c r="J56" s="9">
        <f>SUM(J3:J55)</f>
        <v>1756446517</v>
      </c>
      <c r="K56" s="15">
        <v>732552336</v>
      </c>
      <c r="L56" s="15">
        <v>75408717</v>
      </c>
      <c r="M56" s="16">
        <v>5338878</v>
      </c>
      <c r="N56" s="17">
        <v>21988235</v>
      </c>
    </row>
    <row r="57" spans="1:14" x14ac:dyDescent="0.2">
      <c r="A57" s="21" t="s">
        <v>65</v>
      </c>
      <c r="B57" s="21"/>
      <c r="C57" s="18">
        <v>28380737</v>
      </c>
      <c r="D57" s="18">
        <v>25705742</v>
      </c>
      <c r="E57" s="18">
        <v>1801533</v>
      </c>
      <c r="F57" s="18">
        <f>AVERAGE(F3:F55)</f>
        <v>53213017.547169812</v>
      </c>
      <c r="G57" s="18">
        <v>33045511</v>
      </c>
      <c r="H57" s="18">
        <v>15587530</v>
      </c>
      <c r="I57" s="18">
        <v>1965441</v>
      </c>
      <c r="J57" s="18">
        <f>AVERAGE(J3:J55)</f>
        <v>33140500.320754718</v>
      </c>
      <c r="K57" s="18">
        <v>13821742</v>
      </c>
      <c r="L57" s="18">
        <v>1422806</v>
      </c>
      <c r="M57" s="18">
        <v>100734</v>
      </c>
      <c r="N57" s="18">
        <v>414872</v>
      </c>
    </row>
    <row r="58" spans="1:14" x14ac:dyDescent="0.2">
      <c r="A58" s="20" t="s">
        <v>66</v>
      </c>
      <c r="B58" s="20"/>
      <c r="C58" s="18">
        <v>4025168</v>
      </c>
      <c r="D58" s="18">
        <v>3847016</v>
      </c>
      <c r="E58" s="18">
        <v>745508</v>
      </c>
      <c r="F58" s="18">
        <f>_xlfn.STDEV.S(F3:F55)</f>
        <v>7687894.1885036174</v>
      </c>
      <c r="G58" s="18">
        <v>5388215</v>
      </c>
      <c r="H58" s="18">
        <v>6065706</v>
      </c>
      <c r="I58" s="18">
        <v>637401</v>
      </c>
      <c r="J58" s="18">
        <f>_xlfn.STDEV.S(J3:J55)</f>
        <v>12460860.024265982</v>
      </c>
      <c r="K58" s="18">
        <v>4743139</v>
      </c>
      <c r="L58" s="18">
        <v>560733</v>
      </c>
      <c r="M58" s="18">
        <v>27534</v>
      </c>
      <c r="N58" s="18">
        <v>79092</v>
      </c>
    </row>
    <row r="59" spans="1: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4" ht="15.75" x14ac:dyDescent="0.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</sheetData>
  <mergeCells count="4">
    <mergeCell ref="A1:N1"/>
    <mergeCell ref="A58:B58"/>
    <mergeCell ref="A57:B57"/>
    <mergeCell ref="A56:B56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of IMP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Malte HEROLD</cp:lastModifiedBy>
  <dcterms:created xsi:type="dcterms:W3CDTF">2018-04-13T09:23:37Z</dcterms:created>
  <dcterms:modified xsi:type="dcterms:W3CDTF">2019-12-22T12:24:49Z</dcterms:modified>
</cp:coreProperties>
</file>