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J23" i="1" l="1"/>
  <c r="J26" i="1"/>
  <c r="J25" i="1"/>
  <c r="J24" i="1"/>
  <c r="J18" i="1"/>
  <c r="J22" i="1"/>
  <c r="J21" i="1"/>
  <c r="J20" i="1"/>
  <c r="J19" i="1"/>
  <c r="J17" i="1"/>
  <c r="J16" i="1"/>
  <c r="J15" i="1"/>
  <c r="J14" i="1"/>
  <c r="J13" i="1"/>
  <c r="J12" i="1"/>
  <c r="J10" i="1"/>
  <c r="J8" i="1"/>
  <c r="J11" i="1"/>
  <c r="J9" i="1"/>
  <c r="J6" i="1"/>
  <c r="J7" i="1"/>
  <c r="J2" i="1"/>
  <c r="J5" i="1"/>
  <c r="J4" i="1"/>
  <c r="J3" i="1"/>
</calcChain>
</file>

<file path=xl/sharedStrings.xml><?xml version="1.0" encoding="utf-8"?>
<sst xmlns="http://schemas.openxmlformats.org/spreadsheetml/2006/main" count="204" uniqueCount="88">
  <si>
    <t>year</t>
  </si>
  <si>
    <t>scale</t>
  </si>
  <si>
    <t>lat</t>
  </si>
  <si>
    <t>long</t>
  </si>
  <si>
    <t>gmap</t>
  </si>
  <si>
    <t>polymorphic$</t>
  </si>
  <si>
    <t>diversity</t>
  </si>
  <si>
    <t>rain_dry3</t>
  </si>
  <si>
    <t>tmaxave</t>
  </si>
  <si>
    <t>tminave</t>
  </si>
  <si>
    <t>MAT</t>
  </si>
  <si>
    <t>altitud</t>
  </si>
  <si>
    <t>mean_srad</t>
  </si>
  <si>
    <t>PPTCON</t>
  </si>
  <si>
    <t>rainy_day_dry3</t>
  </si>
  <si>
    <t>flowers_per_head</t>
  </si>
  <si>
    <t>prop_infested_per_plant</t>
  </si>
  <si>
    <t>seed_mass</t>
  </si>
  <si>
    <t>seeds_per_SH</t>
  </si>
  <si>
    <t>fresh_flowerhead_width</t>
  </si>
  <si>
    <t>leaf_area</t>
  </si>
  <si>
    <t>exclude</t>
  </si>
  <si>
    <t>fresh_width</t>
  </si>
  <si>
    <t>dry_width</t>
  </si>
  <si>
    <t>fresh_length</t>
  </si>
  <si>
    <t>dry_length</t>
  </si>
  <si>
    <t>yes</t>
  </si>
  <si>
    <t>aurea</t>
  </si>
  <si>
    <t>less_than_25_pink</t>
  </si>
  <si>
    <t>.</t>
  </si>
  <si>
    <t>notrepens</t>
  </si>
  <si>
    <t>MP</t>
  </si>
  <si>
    <t>less_than_ten_pink</t>
  </si>
  <si>
    <t>PV</t>
  </si>
  <si>
    <t>less_than_25_white</t>
  </si>
  <si>
    <t>RP</t>
  </si>
  <si>
    <t>white</t>
  </si>
  <si>
    <t>no</t>
  </si>
  <si>
    <t>GP</t>
  </si>
  <si>
    <t>lacticolor</t>
  </si>
  <si>
    <t>PK</t>
  </si>
  <si>
    <t>PO2</t>
  </si>
  <si>
    <t>punctata</t>
  </si>
  <si>
    <t>BBP</t>
  </si>
  <si>
    <t>less_than_ten_white</t>
  </si>
  <si>
    <t>GB</t>
  </si>
  <si>
    <t>JK</t>
  </si>
  <si>
    <t>SPP</t>
  </si>
  <si>
    <t>equal</t>
  </si>
  <si>
    <t>repens</t>
  </si>
  <si>
    <t>ALC</t>
  </si>
  <si>
    <t>Alicedale_roadside</t>
  </si>
  <si>
    <t>pink</t>
  </si>
  <si>
    <t>ANY</t>
  </si>
  <si>
    <t>Anysberg_CapeNature_Reserve</t>
  </si>
  <si>
    <t>BAN</t>
  </si>
  <si>
    <t>Banghoek_Private_Reserve</t>
  </si>
  <si>
    <t>BAV</t>
  </si>
  <si>
    <t>Baviaanskloof_roadside</t>
  </si>
  <si>
    <t>CDB</t>
  </si>
  <si>
    <t>Cederberg_CapeNature_Reserve</t>
  </si>
  <si>
    <t>CER</t>
  </si>
  <si>
    <t>Ceres_Mountain_Municipality_Reserve</t>
  </si>
  <si>
    <t>GAR</t>
  </si>
  <si>
    <t>Garcias_pass</t>
  </si>
  <si>
    <t>KAR</t>
  </si>
  <si>
    <t>Kareedouw_private_farm</t>
  </si>
  <si>
    <t>KLM</t>
  </si>
  <si>
    <t>Kleinmond_Municipality_Reserve</t>
  </si>
  <si>
    <t>KSW</t>
  </si>
  <si>
    <t>Klein_Swartberg_CapeNature_Reserve</t>
  </si>
  <si>
    <t>LOE</t>
  </si>
  <si>
    <t>Loerie_Dam</t>
  </si>
  <si>
    <t>POT</t>
  </si>
  <si>
    <t>DeHoop_Potberg</t>
  </si>
  <si>
    <t>RND</t>
  </si>
  <si>
    <t>Riviersonderend_CapeNature_Reserve</t>
  </si>
  <si>
    <t>SWA</t>
  </si>
  <si>
    <t>Swartberg_Pass_CapeNature_Reserve</t>
  </si>
  <si>
    <t>UNI</t>
  </si>
  <si>
    <t>Uniondale_roadside</t>
  </si>
  <si>
    <t>veldage</t>
  </si>
  <si>
    <t>burn_year</t>
  </si>
  <si>
    <t>species</t>
  </si>
  <si>
    <t>site</t>
  </si>
  <si>
    <t>location</t>
  </si>
  <si>
    <t>ratio</t>
  </si>
  <si>
    <t>skewed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</si>
</sst>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0.00000000000"/>
    <numFmt numFmtId="166" formatCode="0.000"/>
    <numFmt numFmtId="167" formatCode="0.0000"/>
    <numFmt numFmtId="168" formatCode="0.00000"/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ont="1" applyFill="1" applyBorder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ill="1" applyBorder="1"/>
    <xf numFmtId="168" fontId="0" fillId="0" borderId="0" xfId="0" applyNumberFormat="1"/>
    <xf numFmtId="1" fontId="0" fillId="0" borderId="0" xfId="1" applyNumberFormat="1" applyFont="1"/>
    <xf numFmtId="164" fontId="1" fillId="0" borderId="0" xfId="1" applyNumberFormat="1"/>
    <xf numFmtId="1" fontId="1" fillId="0" borderId="0" xfId="1" applyNumberFormat="1"/>
    <xf numFmtId="0" fontId="0" fillId="0" borderId="0" xfId="0" applyFill="1"/>
    <xf numFmtId="0" fontId="0" fillId="0" borderId="0" xfId="0" applyNumberFormat="1"/>
    <xf numFmtId="169" fontId="0" fillId="0" borderId="0" xfId="0" applyNumberFormat="1"/>
    <xf numFmtId="2" fontId="1" fillId="0" borderId="0" xfId="1" applyNumberFormat="1"/>
    <xf numFmtId="169" fontId="0" fillId="0" borderId="0" xfId="0" applyNumberFormat="1" applyFill="1" applyBorder="1"/>
    <xf numFmtId="0" fontId="2" fillId="0" borderId="0" xfId="0" applyFont="1" applyFill="1" applyBorder="1"/>
    <xf numFmtId="0" fontId="0" fillId="0" borderId="0" xfId="0" applyNumberFormat="1" applyFill="1" applyBorder="1"/>
    <xf numFmtId="168" fontId="0" fillId="0" borderId="0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6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7" max="7" width="10.140625" customWidth="1"/>
    <col min="8" max="8" width="10.5703125" customWidth="1"/>
  </cols>
  <sheetData>
    <row r="1" spans="1:44" x14ac:dyDescent="0.25">
      <c r="A1" t="s">
        <v>0</v>
      </c>
      <c r="B1" t="s">
        <v>83</v>
      </c>
      <c r="C1" s="1" t="s">
        <v>84</v>
      </c>
      <c r="D1" t="s">
        <v>85</v>
      </c>
      <c r="E1" s="1" t="s">
        <v>86</v>
      </c>
      <c r="F1" s="2" t="s">
        <v>1</v>
      </c>
      <c r="G1" s="2" t="s">
        <v>2</v>
      </c>
      <c r="H1" s="2" t="s">
        <v>3</v>
      </c>
      <c r="I1" s="3" t="s">
        <v>5</v>
      </c>
      <c r="J1" s="3" t="s">
        <v>87</v>
      </c>
      <c r="K1" s="3" t="s">
        <v>6</v>
      </c>
      <c r="L1" t="s">
        <v>7</v>
      </c>
      <c r="M1" s="1" t="s">
        <v>4</v>
      </c>
      <c r="N1" s="3" t="s">
        <v>8</v>
      </c>
      <c r="O1" s="3" t="s">
        <v>9</v>
      </c>
      <c r="P1" s="3" t="s">
        <v>10</v>
      </c>
      <c r="Q1" s="1" t="s">
        <v>11</v>
      </c>
      <c r="R1" s="3" t="s">
        <v>12</v>
      </c>
      <c r="S1" s="3" t="s">
        <v>13</v>
      </c>
      <c r="T1" s="3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49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t="s">
        <v>81</v>
      </c>
      <c r="AH1" t="s">
        <v>82</v>
      </c>
      <c r="AK1" s="4"/>
      <c r="AL1" s="1"/>
      <c r="AM1" s="4"/>
      <c r="AQ1" s="1"/>
      <c r="AR1" s="4"/>
    </row>
    <row r="2" spans="1:44" x14ac:dyDescent="0.25">
      <c r="A2">
        <v>2011</v>
      </c>
      <c r="B2" t="s">
        <v>27</v>
      </c>
      <c r="C2" s="10" t="s">
        <v>38</v>
      </c>
      <c r="D2" s="10" t="s">
        <v>38</v>
      </c>
      <c r="E2" s="1" t="s">
        <v>28</v>
      </c>
      <c r="F2">
        <v>3</v>
      </c>
      <c r="G2" s="20">
        <v>-33.958560900000002</v>
      </c>
      <c r="H2" s="20">
        <v>21.218619799999999</v>
      </c>
      <c r="I2" t="s">
        <v>26</v>
      </c>
      <c r="J2" t="str">
        <f>IF(OR(F2=3,F2=4),"balance",IF(I2="no","mono","skew"))</f>
        <v>balance</v>
      </c>
      <c r="K2">
        <v>1</v>
      </c>
      <c r="L2">
        <v>76</v>
      </c>
      <c r="M2" s="1">
        <v>481</v>
      </c>
      <c r="N2" s="5">
        <v>29.7999992371</v>
      </c>
      <c r="O2" s="5">
        <v>4.5999999046299997</v>
      </c>
      <c r="P2" s="5">
        <v>16.5</v>
      </c>
      <c r="Q2" s="1">
        <v>521</v>
      </c>
      <c r="R2" s="5">
        <v>17.649999856960832</v>
      </c>
      <c r="S2" s="5">
        <v>0.5</v>
      </c>
      <c r="T2">
        <v>12.5</v>
      </c>
      <c r="U2" s="5">
        <v>78.668000000139997</v>
      </c>
      <c r="V2" s="6">
        <v>0.48263888888888906</v>
      </c>
      <c r="W2" s="7">
        <v>3.6873057015696722E-2</v>
      </c>
      <c r="X2">
        <v>3.7329931972789114</v>
      </c>
      <c r="Y2" s="5">
        <v>29.757326388888888</v>
      </c>
      <c r="Z2">
        <v>20.675714285714292</v>
      </c>
      <c r="AA2" s="8" t="s">
        <v>30</v>
      </c>
      <c r="AB2" s="8">
        <v>1</v>
      </c>
      <c r="AC2">
        <v>29.757326388888885</v>
      </c>
      <c r="AD2">
        <v>28.112534013605455</v>
      </c>
      <c r="AE2">
        <v>108.88729999999998</v>
      </c>
      <c r="AF2">
        <v>116.6135</v>
      </c>
      <c r="AG2" s="8">
        <v>6</v>
      </c>
      <c r="AH2" s="19">
        <v>2005</v>
      </c>
      <c r="AK2" s="8"/>
      <c r="AL2" s="1"/>
      <c r="AQ2" s="1"/>
      <c r="AR2" s="5"/>
    </row>
    <row r="3" spans="1:44" x14ac:dyDescent="0.25">
      <c r="A3">
        <v>2008</v>
      </c>
      <c r="B3" t="s">
        <v>27</v>
      </c>
      <c r="C3" t="s">
        <v>31</v>
      </c>
      <c r="D3" t="s">
        <v>31</v>
      </c>
      <c r="E3" s="1" t="s">
        <v>32</v>
      </c>
      <c r="F3">
        <v>2</v>
      </c>
      <c r="G3">
        <v>-33.996290000000002</v>
      </c>
      <c r="H3">
        <v>20.456510000000002</v>
      </c>
      <c r="I3" t="s">
        <v>26</v>
      </c>
      <c r="J3" t="str">
        <f t="shared" ref="J3:J6" si="0">IF(OR(F3=3,F3=4),"balance",IF(I3="no","mono","skew"))</f>
        <v>skew</v>
      </c>
      <c r="K3">
        <v>0.5</v>
      </c>
      <c r="L3">
        <v>147</v>
      </c>
      <c r="M3" s="1">
        <v>882</v>
      </c>
      <c r="N3" s="5">
        <v>27.899999618500001</v>
      </c>
      <c r="O3" s="5">
        <v>6.0999999046299997</v>
      </c>
      <c r="P3" s="5">
        <v>16.7000007629</v>
      </c>
      <c r="Q3" s="1">
        <v>234</v>
      </c>
      <c r="R3" s="5">
        <v>16.599999904633332</v>
      </c>
      <c r="S3" s="5">
        <v>5.2</v>
      </c>
      <c r="T3">
        <v>11.100000000000001</v>
      </c>
      <c r="U3" s="5">
        <v>76.95155342633133</v>
      </c>
      <c r="V3" s="6">
        <v>0.51511627906976731</v>
      </c>
      <c r="W3" s="7">
        <v>2.6337589715447147E-2</v>
      </c>
      <c r="X3">
        <v>5.1375661375661368</v>
      </c>
      <c r="Y3" s="5">
        <v>25.569000000000006</v>
      </c>
      <c r="Z3">
        <v>20.904444444444447</v>
      </c>
      <c r="AA3" s="8" t="s">
        <v>30</v>
      </c>
      <c r="AB3" s="8">
        <v>1</v>
      </c>
      <c r="AC3">
        <v>25.569000000000006</v>
      </c>
      <c r="AD3">
        <v>26.197631578947369</v>
      </c>
      <c r="AE3">
        <v>107.23874691444442</v>
      </c>
      <c r="AF3">
        <v>110.73317514124294</v>
      </c>
      <c r="AG3" s="14">
        <v>7.5</v>
      </c>
      <c r="AH3" s="19">
        <v>2002</v>
      </c>
      <c r="AK3" s="8"/>
      <c r="AL3" s="1"/>
      <c r="AQ3" s="1"/>
      <c r="AR3" s="5"/>
    </row>
    <row r="4" spans="1:44" x14ac:dyDescent="0.25">
      <c r="A4">
        <v>2008</v>
      </c>
      <c r="B4" t="s">
        <v>27</v>
      </c>
      <c r="C4" t="s">
        <v>33</v>
      </c>
      <c r="D4" t="s">
        <v>33</v>
      </c>
      <c r="E4" s="1" t="s">
        <v>34</v>
      </c>
      <c r="F4">
        <v>4</v>
      </c>
      <c r="G4">
        <v>-33.950200000000002</v>
      </c>
      <c r="H4" s="9">
        <v>20.370550000000001</v>
      </c>
      <c r="I4" t="s">
        <v>26</v>
      </c>
      <c r="J4" t="str">
        <f t="shared" si="0"/>
        <v>balance</v>
      </c>
      <c r="K4">
        <v>1</v>
      </c>
      <c r="L4">
        <v>46</v>
      </c>
      <c r="M4" s="1">
        <v>439</v>
      </c>
      <c r="N4" s="5">
        <v>27.399999618500001</v>
      </c>
      <c r="O4" s="5">
        <v>4.1999998092700004</v>
      </c>
      <c r="P4" s="5">
        <v>15.5</v>
      </c>
      <c r="Q4" s="1">
        <v>997</v>
      </c>
      <c r="R4" s="5">
        <v>16.966666777930833</v>
      </c>
      <c r="S4" s="5">
        <v>5.2</v>
      </c>
      <c r="T4">
        <v>11.100000000000001</v>
      </c>
      <c r="U4" s="5">
        <v>80.573333333333338</v>
      </c>
      <c r="V4" s="6">
        <v>0.65895800106326419</v>
      </c>
      <c r="W4" s="7">
        <v>3.191845833886299E-2</v>
      </c>
      <c r="X4">
        <v>6.757083333333334</v>
      </c>
      <c r="Y4" s="5">
        <v>26.165219298245621</v>
      </c>
      <c r="Z4">
        <v>20.32</v>
      </c>
      <c r="AA4" s="8" t="s">
        <v>30</v>
      </c>
      <c r="AB4" s="8">
        <v>1</v>
      </c>
      <c r="AC4">
        <v>26.165219298245621</v>
      </c>
      <c r="AD4">
        <v>28.011390115440129</v>
      </c>
      <c r="AE4">
        <v>106.20307017543861</v>
      </c>
      <c r="AF4">
        <v>114.1615202020202</v>
      </c>
      <c r="AG4" s="14">
        <v>9.5</v>
      </c>
      <c r="AH4" s="14">
        <v>1999</v>
      </c>
      <c r="AK4" s="8"/>
      <c r="AL4" s="1"/>
      <c r="AM4" s="6"/>
      <c r="AQ4" s="1"/>
      <c r="AR4" s="5"/>
    </row>
    <row r="5" spans="1:44" x14ac:dyDescent="0.25">
      <c r="A5">
        <v>2008</v>
      </c>
      <c r="B5" t="s">
        <v>27</v>
      </c>
      <c r="C5" t="s">
        <v>35</v>
      </c>
      <c r="D5" t="s">
        <v>35</v>
      </c>
      <c r="E5" s="1" t="s">
        <v>34</v>
      </c>
      <c r="F5">
        <v>4</v>
      </c>
      <c r="G5">
        <v>-33.908720000000002</v>
      </c>
      <c r="H5">
        <v>22.023479999999999</v>
      </c>
      <c r="I5" t="s">
        <v>26</v>
      </c>
      <c r="J5" t="str">
        <f t="shared" si="0"/>
        <v>balance</v>
      </c>
      <c r="K5">
        <v>1</v>
      </c>
      <c r="L5">
        <v>102</v>
      </c>
      <c r="M5" s="1">
        <v>723</v>
      </c>
      <c r="N5" s="5">
        <v>28.399999618500001</v>
      </c>
      <c r="O5" s="5">
        <v>3.7000000476800001</v>
      </c>
      <c r="P5" s="5">
        <v>16.600000381499999</v>
      </c>
      <c r="Q5" s="1">
        <v>529</v>
      </c>
      <c r="R5" s="5">
        <v>16.9833334287</v>
      </c>
      <c r="S5" s="5">
        <v>9</v>
      </c>
      <c r="T5">
        <v>12.5</v>
      </c>
      <c r="U5" s="5">
        <v>74.414999999999992</v>
      </c>
      <c r="V5" s="6">
        <v>0.68789141414141419</v>
      </c>
      <c r="W5" s="7">
        <v>3.1127900740563787E-2</v>
      </c>
      <c r="X5">
        <v>2.4951190476190472</v>
      </c>
      <c r="Y5" s="5">
        <v>25.489868421052631</v>
      </c>
      <c r="Z5">
        <v>17.919324324324325</v>
      </c>
      <c r="AA5" s="8" t="s">
        <v>30</v>
      </c>
      <c r="AB5" s="8">
        <v>1</v>
      </c>
      <c r="AC5">
        <v>25.489868421052638</v>
      </c>
      <c r="AD5">
        <v>27.482612499999998</v>
      </c>
      <c r="AE5">
        <v>103.60517543859649</v>
      </c>
      <c r="AF5">
        <v>108.89650877192983</v>
      </c>
      <c r="AG5" s="14">
        <v>20</v>
      </c>
      <c r="AH5" s="19">
        <v>1989</v>
      </c>
      <c r="AK5" s="8"/>
      <c r="AL5" s="1"/>
      <c r="AQ5" s="1"/>
      <c r="AR5" s="5"/>
    </row>
    <row r="6" spans="1:44" x14ac:dyDescent="0.25">
      <c r="A6">
        <v>2008</v>
      </c>
      <c r="B6" t="s">
        <v>39</v>
      </c>
      <c r="C6" t="s">
        <v>41</v>
      </c>
      <c r="D6" t="s">
        <v>41</v>
      </c>
      <c r="E6" s="1" t="s">
        <v>32</v>
      </c>
      <c r="F6">
        <v>2</v>
      </c>
      <c r="G6">
        <v>-33.967640000000003</v>
      </c>
      <c r="H6">
        <v>19.14433</v>
      </c>
      <c r="I6" t="s">
        <v>26</v>
      </c>
      <c r="J6" t="str">
        <f t="shared" si="0"/>
        <v>skew</v>
      </c>
      <c r="K6">
        <v>0.5</v>
      </c>
      <c r="L6">
        <v>49</v>
      </c>
      <c r="M6" s="1">
        <v>926</v>
      </c>
      <c r="N6" s="5">
        <v>27.600000381499999</v>
      </c>
      <c r="O6" s="5">
        <v>5.9000000953700003</v>
      </c>
      <c r="P6" s="5">
        <v>16.100000381499999</v>
      </c>
      <c r="Q6" s="1">
        <v>440</v>
      </c>
      <c r="R6" s="5">
        <v>16.666666666680833</v>
      </c>
      <c r="S6" s="5">
        <v>44.9</v>
      </c>
      <c r="T6">
        <v>6.1000000000000005</v>
      </c>
      <c r="U6" s="5">
        <v>111.80499999999999</v>
      </c>
      <c r="V6" s="6">
        <v>0.60212121212121206</v>
      </c>
      <c r="W6" s="7">
        <v>3.0901817336309527E-2</v>
      </c>
      <c r="X6">
        <v>2.5611699000587889</v>
      </c>
      <c r="Y6" s="5">
        <v>24.920166666666667</v>
      </c>
      <c r="Z6">
        <v>16.713703703703711</v>
      </c>
      <c r="AA6" s="8" t="s">
        <v>30</v>
      </c>
      <c r="AB6" s="8">
        <v>1</v>
      </c>
      <c r="AC6">
        <v>24.920166666666667</v>
      </c>
      <c r="AD6">
        <v>26.950139329805992</v>
      </c>
      <c r="AE6">
        <v>67.981749999999991</v>
      </c>
      <c r="AF6">
        <v>79.597115942028992</v>
      </c>
      <c r="AG6" s="14">
        <v>10</v>
      </c>
      <c r="AH6" s="19">
        <v>1999</v>
      </c>
      <c r="AK6" s="8"/>
      <c r="AL6" s="1"/>
      <c r="AM6" s="6"/>
      <c r="AQ6" s="1"/>
      <c r="AR6" s="5"/>
    </row>
    <row r="7" spans="1:44" x14ac:dyDescent="0.25">
      <c r="A7">
        <v>2008</v>
      </c>
      <c r="B7" t="s">
        <v>39</v>
      </c>
      <c r="C7" t="s">
        <v>40</v>
      </c>
      <c r="D7" t="s">
        <v>40</v>
      </c>
      <c r="E7" s="1" t="s">
        <v>34</v>
      </c>
      <c r="F7">
        <v>4</v>
      </c>
      <c r="G7">
        <v>-34.018259999999998</v>
      </c>
      <c r="H7">
        <v>19.07807</v>
      </c>
      <c r="I7" t="s">
        <v>26</v>
      </c>
      <c r="J7" t="str">
        <f>IF(OR(F7=3,F7=4),"balance",IF(I7="no","mono","skew"))</f>
        <v>balance</v>
      </c>
      <c r="K7">
        <v>1</v>
      </c>
      <c r="L7">
        <v>76</v>
      </c>
      <c r="M7" s="1">
        <v>1260</v>
      </c>
      <c r="N7" s="5">
        <v>26.7000007629</v>
      </c>
      <c r="O7" s="5">
        <v>4.5</v>
      </c>
      <c r="P7" s="5">
        <v>14.800000190700001</v>
      </c>
      <c r="Q7" s="1">
        <v>822</v>
      </c>
      <c r="R7" s="5">
        <v>16.808333158497501</v>
      </c>
      <c r="S7" s="5">
        <v>44.9</v>
      </c>
      <c r="T7">
        <v>6.1000000000000005</v>
      </c>
      <c r="U7" s="5">
        <v>117.6</v>
      </c>
      <c r="V7" s="6">
        <v>0.67267676767676776</v>
      </c>
      <c r="W7" s="7">
        <v>3.2196451803506949E-2</v>
      </c>
      <c r="X7">
        <v>8.3579680735930726</v>
      </c>
      <c r="Y7" s="5">
        <v>24.649333333333335</v>
      </c>
      <c r="Z7">
        <v>22.7425</v>
      </c>
      <c r="AA7" s="8" t="s">
        <v>30</v>
      </c>
      <c r="AB7" s="8">
        <v>1</v>
      </c>
      <c r="AC7">
        <v>24.649333333333335</v>
      </c>
      <c r="AD7">
        <v>29.89960833333334</v>
      </c>
      <c r="AE7">
        <v>71.505499999999998</v>
      </c>
      <c r="AF7">
        <v>83.969620833333352</v>
      </c>
      <c r="AG7" s="14">
        <v>10</v>
      </c>
      <c r="AH7" s="19">
        <v>1999</v>
      </c>
      <c r="AK7" s="8"/>
      <c r="AL7" s="1"/>
      <c r="AM7" s="6"/>
      <c r="AQ7" s="1"/>
      <c r="AR7" s="5"/>
    </row>
    <row r="8" spans="1:44" x14ac:dyDescent="0.25">
      <c r="A8">
        <v>2009</v>
      </c>
      <c r="B8" t="s">
        <v>42</v>
      </c>
      <c r="C8" t="s">
        <v>46</v>
      </c>
      <c r="D8" t="s">
        <v>46</v>
      </c>
      <c r="E8" s="1" t="s">
        <v>32</v>
      </c>
      <c r="F8">
        <v>2</v>
      </c>
      <c r="G8" s="2">
        <v>-33.971505000000001</v>
      </c>
      <c r="H8" s="2">
        <v>19.499679</v>
      </c>
      <c r="I8" t="s">
        <v>26</v>
      </c>
      <c r="J8" t="str">
        <f>IF(OR(F8=3,F8=4),"balance",IF(I8="no","mono","skew"))</f>
        <v>skew</v>
      </c>
      <c r="K8">
        <v>0.5</v>
      </c>
      <c r="L8">
        <v>25</v>
      </c>
      <c r="M8" s="1">
        <v>323</v>
      </c>
      <c r="N8" s="5">
        <v>25.7999992371</v>
      </c>
      <c r="O8" s="5">
        <v>3</v>
      </c>
      <c r="P8" s="5">
        <v>13.5</v>
      </c>
      <c r="Q8" s="1">
        <v>1482</v>
      </c>
      <c r="R8" s="5">
        <v>17.016666571308331</v>
      </c>
      <c r="S8" s="5">
        <v>35.700000000000003</v>
      </c>
      <c r="T8">
        <v>2.4</v>
      </c>
      <c r="U8" s="5">
        <v>134.16388888888889</v>
      </c>
      <c r="V8" s="6">
        <v>5.1609347442680781E-2</v>
      </c>
      <c r="W8" s="7">
        <v>1.9027804100442802E-2</v>
      </c>
      <c r="X8">
        <v>18.563888888888886</v>
      </c>
      <c r="Y8" s="5">
        <v>25.045833333333334</v>
      </c>
      <c r="Z8">
        <v>16.41</v>
      </c>
      <c r="AA8" s="8" t="s">
        <v>30</v>
      </c>
      <c r="AB8" s="8">
        <v>1</v>
      </c>
      <c r="AC8">
        <v>25.045833333333334</v>
      </c>
      <c r="AD8">
        <v>28.39052777777778</v>
      </c>
      <c r="AE8">
        <v>64.779277777777779</v>
      </c>
      <c r="AF8">
        <v>74.86154901960785</v>
      </c>
      <c r="AG8" s="14">
        <v>6</v>
      </c>
      <c r="AH8" s="19">
        <v>2003</v>
      </c>
      <c r="AK8" s="8"/>
      <c r="AL8" s="1"/>
      <c r="AM8" s="6"/>
      <c r="AQ8" s="1"/>
      <c r="AR8" s="5"/>
    </row>
    <row r="9" spans="1:44" x14ac:dyDescent="0.25">
      <c r="A9">
        <v>2008</v>
      </c>
      <c r="B9" t="s">
        <v>42</v>
      </c>
      <c r="C9" t="s">
        <v>43</v>
      </c>
      <c r="D9" t="s">
        <v>43</v>
      </c>
      <c r="E9" s="1" t="s">
        <v>44</v>
      </c>
      <c r="F9">
        <v>5</v>
      </c>
      <c r="G9">
        <v>-33.419269999999997</v>
      </c>
      <c r="H9">
        <v>22.68854</v>
      </c>
      <c r="I9" t="s">
        <v>26</v>
      </c>
      <c r="J9" t="str">
        <f>IF(OR(F9=3,F9=4),"balance",IF(I9="no","mono","skew"))</f>
        <v>skew</v>
      </c>
      <c r="K9">
        <v>0.5</v>
      </c>
      <c r="L9">
        <v>36</v>
      </c>
      <c r="M9" s="1">
        <v>255</v>
      </c>
      <c r="N9" s="5">
        <v>23.899999618500001</v>
      </c>
      <c r="O9" s="5">
        <v>-3.2999999523199999</v>
      </c>
      <c r="P9" s="5">
        <v>11.699999809299999</v>
      </c>
      <c r="Q9" s="1">
        <v>1936</v>
      </c>
      <c r="R9" s="5">
        <v>17.508333365125001</v>
      </c>
      <c r="S9" s="5">
        <v>5.0999999999999996</v>
      </c>
      <c r="T9">
        <v>4.7</v>
      </c>
      <c r="U9" s="5">
        <v>137.62200000000001</v>
      </c>
      <c r="V9">
        <v>9.3333333333333338E-2</v>
      </c>
      <c r="W9" s="7">
        <v>1.5925000000000002E-2</v>
      </c>
      <c r="X9">
        <v>6.11492673992674</v>
      </c>
      <c r="Y9" s="5">
        <v>25.872307692307686</v>
      </c>
      <c r="Z9">
        <v>10.16076923076923</v>
      </c>
      <c r="AA9" s="8" t="s">
        <v>30</v>
      </c>
      <c r="AB9" s="8">
        <v>1</v>
      </c>
      <c r="AC9">
        <v>25.872307692307686</v>
      </c>
      <c r="AD9">
        <v>27.782307692307693</v>
      </c>
      <c r="AE9">
        <v>51.690769230769241</v>
      </c>
      <c r="AF9">
        <v>55.039999999999992</v>
      </c>
      <c r="AG9" s="14">
        <v>15</v>
      </c>
      <c r="AH9" s="19">
        <v>1996</v>
      </c>
      <c r="AK9" s="8"/>
      <c r="AL9" s="1"/>
      <c r="AM9" s="6"/>
      <c r="AQ9" s="1"/>
      <c r="AR9" s="5"/>
    </row>
    <row r="10" spans="1:44" x14ac:dyDescent="0.25">
      <c r="A10">
        <v>2008</v>
      </c>
      <c r="B10" t="s">
        <v>42</v>
      </c>
      <c r="C10" t="s">
        <v>47</v>
      </c>
      <c r="D10" t="s">
        <v>47</v>
      </c>
      <c r="E10" s="1" t="s">
        <v>44</v>
      </c>
      <c r="F10">
        <v>5</v>
      </c>
      <c r="G10">
        <v>-33.362560000000002</v>
      </c>
      <c r="H10">
        <v>22.066469999999999</v>
      </c>
      <c r="I10" t="s">
        <v>26</v>
      </c>
      <c r="J10" t="str">
        <f>IF(OR(F10=3,F10=4),"balance",IF(I10="no","mono","skew"))</f>
        <v>skew</v>
      </c>
      <c r="K10">
        <v>0.5</v>
      </c>
      <c r="L10">
        <v>130</v>
      </c>
      <c r="M10" s="1">
        <v>932</v>
      </c>
      <c r="N10" s="5">
        <v>27.7999992371</v>
      </c>
      <c r="O10" s="5">
        <v>1.7000000476799999</v>
      </c>
      <c r="P10" s="5">
        <v>15.100000381499999</v>
      </c>
      <c r="Q10" s="1">
        <v>1203</v>
      </c>
      <c r="R10" s="5">
        <v>17.683333317433334</v>
      </c>
      <c r="S10" s="5">
        <v>5</v>
      </c>
      <c r="T10">
        <v>7.8000000000000007</v>
      </c>
      <c r="U10" s="5">
        <v>124.25999999999999</v>
      </c>
      <c r="V10" s="6">
        <v>0.30727272727272731</v>
      </c>
      <c r="W10" s="7">
        <v>1.4065468740501448E-2</v>
      </c>
      <c r="X10">
        <v>7.2142063492063482</v>
      </c>
      <c r="Y10" s="5">
        <v>24.96436842105263</v>
      </c>
      <c r="Z10">
        <v>11.084675324675324</v>
      </c>
      <c r="AA10" s="8" t="s">
        <v>30</v>
      </c>
      <c r="AB10" s="8">
        <v>1</v>
      </c>
      <c r="AC10">
        <v>24.96436842105263</v>
      </c>
      <c r="AD10">
        <v>26.061537499999996</v>
      </c>
      <c r="AE10">
        <v>55.446999999999996</v>
      </c>
      <c r="AF10">
        <v>57.492156249999994</v>
      </c>
      <c r="AG10" s="14">
        <v>16</v>
      </c>
      <c r="AH10" s="14">
        <v>1993</v>
      </c>
      <c r="AK10" s="8"/>
      <c r="AL10" s="1"/>
      <c r="AM10" s="6"/>
      <c r="AQ10" s="1"/>
      <c r="AR10" s="5"/>
    </row>
    <row r="11" spans="1:44" x14ac:dyDescent="0.25">
      <c r="A11">
        <v>2008</v>
      </c>
      <c r="B11" t="s">
        <v>42</v>
      </c>
      <c r="C11" t="s">
        <v>45</v>
      </c>
      <c r="D11" t="s">
        <v>45</v>
      </c>
      <c r="E11" s="1" t="s">
        <v>44</v>
      </c>
      <c r="F11">
        <v>5</v>
      </c>
      <c r="G11">
        <v>-33.253970000000002</v>
      </c>
      <c r="H11">
        <v>19.484459999999999</v>
      </c>
      <c r="I11" t="s">
        <v>26</v>
      </c>
      <c r="J11" t="str">
        <f>IF(OR(F11=3,F11=4),"balance",IF(I11="no","mono","skew"))</f>
        <v>skew</v>
      </c>
      <c r="K11">
        <v>0.5</v>
      </c>
      <c r="L11">
        <v>20</v>
      </c>
      <c r="M11" s="1">
        <v>394</v>
      </c>
      <c r="N11" s="5">
        <v>21.399999618500001</v>
      </c>
      <c r="O11" s="5">
        <v>-0.10000000149</v>
      </c>
      <c r="P11" s="5">
        <v>10.399999618500001</v>
      </c>
      <c r="Q11" s="1">
        <v>1339</v>
      </c>
      <c r="R11" s="5">
        <v>15.9833333492225</v>
      </c>
      <c r="S11" s="5">
        <v>35.299999999999997</v>
      </c>
      <c r="T11">
        <v>3.1</v>
      </c>
      <c r="U11" s="5">
        <v>136.94444444444443</v>
      </c>
      <c r="V11" s="6">
        <v>0.3620370370370371</v>
      </c>
      <c r="W11" s="7">
        <v>1.4714052985194759E-2</v>
      </c>
      <c r="X11">
        <v>6.6927954761288095</v>
      </c>
      <c r="Y11" s="5">
        <v>23.292820512820509</v>
      </c>
      <c r="Z11">
        <v>15.367407407407406</v>
      </c>
      <c r="AA11" s="8" t="s">
        <v>30</v>
      </c>
      <c r="AB11" s="8">
        <v>1</v>
      </c>
      <c r="AC11">
        <v>23.292820512820509</v>
      </c>
      <c r="AD11">
        <v>25.24813580246914</v>
      </c>
      <c r="AE11">
        <v>54.220320512820528</v>
      </c>
      <c r="AF11">
        <v>56.97153333333334</v>
      </c>
      <c r="AG11" s="14">
        <v>25</v>
      </c>
      <c r="AH11" s="19">
        <v>1983</v>
      </c>
      <c r="AK11" s="8"/>
      <c r="AL11" s="1"/>
      <c r="AM11" s="6"/>
      <c r="AQ11" s="1"/>
      <c r="AR11" s="5"/>
    </row>
    <row r="12" spans="1:44" x14ac:dyDescent="0.25">
      <c r="A12">
        <v>2011</v>
      </c>
      <c r="B12" t="s">
        <v>49</v>
      </c>
      <c r="C12" s="1" t="s">
        <v>50</v>
      </c>
      <c r="D12" s="1" t="s">
        <v>51</v>
      </c>
      <c r="E12" s="1" t="s">
        <v>52</v>
      </c>
      <c r="F12" s="1">
        <v>6</v>
      </c>
      <c r="G12" s="2">
        <v>-33.240810000000003</v>
      </c>
      <c r="H12" s="2">
        <v>26.098389999999998</v>
      </c>
      <c r="I12" t="s">
        <v>37</v>
      </c>
      <c r="J12" t="str">
        <f>IF(OR(F12=3,F12=4),"balance",IF(I12="no","mono","skew"))</f>
        <v>mono</v>
      </c>
      <c r="K12">
        <v>0</v>
      </c>
      <c r="L12">
        <v>38</v>
      </c>
      <c r="M12" s="1">
        <v>429</v>
      </c>
      <c r="N12" s="5">
        <v>27</v>
      </c>
      <c r="O12" s="5">
        <v>4.6999998092700004</v>
      </c>
      <c r="P12" s="5">
        <v>16.7000007629</v>
      </c>
      <c r="Q12" s="1">
        <v>677</v>
      </c>
      <c r="R12" s="5">
        <v>17.550000031783334</v>
      </c>
      <c r="S12" s="5">
        <v>12.1</v>
      </c>
      <c r="T12">
        <v>8.6</v>
      </c>
      <c r="U12" s="14">
        <v>94.125</v>
      </c>
      <c r="V12" s="6">
        <v>0.75</v>
      </c>
      <c r="W12" s="14">
        <v>6.9425000000000001E-2</v>
      </c>
      <c r="X12" s="13">
        <v>20.200833330447502</v>
      </c>
      <c r="Y12" s="5">
        <v>45.498666666666672</v>
      </c>
      <c r="Z12">
        <v>5.4416279069767448</v>
      </c>
      <c r="AA12" t="s">
        <v>49</v>
      </c>
      <c r="AB12" s="8">
        <v>1</v>
      </c>
      <c r="AC12">
        <v>45.498666666666672</v>
      </c>
      <c r="AD12">
        <v>36.198636363636361</v>
      </c>
      <c r="AE12">
        <v>103.99533333333333</v>
      </c>
      <c r="AF12">
        <v>97.449090909090899</v>
      </c>
      <c r="AG12" s="14" t="s">
        <v>29</v>
      </c>
      <c r="AH12" s="14" t="s">
        <v>29</v>
      </c>
      <c r="AK12" s="8"/>
      <c r="AL12" s="1"/>
      <c r="AM12" s="6"/>
      <c r="AQ12" s="1"/>
      <c r="AR12" s="5"/>
    </row>
    <row r="13" spans="1:44" x14ac:dyDescent="0.25">
      <c r="A13">
        <v>2011</v>
      </c>
      <c r="B13" t="s">
        <v>49</v>
      </c>
      <c r="C13" s="1" t="s">
        <v>53</v>
      </c>
      <c r="D13" s="1" t="s">
        <v>54</v>
      </c>
      <c r="E13" s="1" t="s">
        <v>34</v>
      </c>
      <c r="F13" s="1">
        <v>4</v>
      </c>
      <c r="G13" s="2">
        <v>-33.493690000000001</v>
      </c>
      <c r="H13" s="2">
        <v>20.704090000000001</v>
      </c>
      <c r="I13" t="s">
        <v>26</v>
      </c>
      <c r="J13" t="str">
        <f>IF(OR(F13=3,F13=4),"balance",IF(I13="no","mono","skew"))</f>
        <v>balance</v>
      </c>
      <c r="K13">
        <v>1</v>
      </c>
      <c r="L13">
        <v>15</v>
      </c>
      <c r="M13" s="1">
        <v>224</v>
      </c>
      <c r="N13" s="5">
        <v>24.5</v>
      </c>
      <c r="O13" s="5">
        <v>2.7000000476800001</v>
      </c>
      <c r="P13" s="5">
        <v>13.699999809299999</v>
      </c>
      <c r="Q13" s="1">
        <v>1183</v>
      </c>
      <c r="R13" s="5">
        <v>16.333333253863334</v>
      </c>
      <c r="S13" s="5">
        <v>15.6</v>
      </c>
      <c r="T13">
        <v>3.6</v>
      </c>
      <c r="U13" s="14">
        <v>98.6</v>
      </c>
      <c r="V13" s="6">
        <v>0.60869565217391308</v>
      </c>
      <c r="W13" s="14">
        <v>6.1623717923076929E-2</v>
      </c>
      <c r="X13" s="13">
        <v>42.007803795663456</v>
      </c>
      <c r="Y13" s="5">
        <v>41.142580645161289</v>
      </c>
      <c r="Z13">
        <v>6.0182222222222235</v>
      </c>
      <c r="AA13" t="s">
        <v>49</v>
      </c>
      <c r="AB13" s="8">
        <v>1</v>
      </c>
      <c r="AC13">
        <v>41.142580645161289</v>
      </c>
      <c r="AD13">
        <v>38.926774193548383</v>
      </c>
      <c r="AE13">
        <v>110.15999999999997</v>
      </c>
      <c r="AF13">
        <v>109.07870967741931</v>
      </c>
      <c r="AG13" s="8">
        <v>20</v>
      </c>
      <c r="AH13" s="19">
        <v>1991</v>
      </c>
      <c r="AK13" s="8"/>
      <c r="AL13" s="1"/>
      <c r="AM13" s="6"/>
      <c r="AQ13" s="1"/>
      <c r="AR13" s="5"/>
    </row>
    <row r="14" spans="1:44" x14ac:dyDescent="0.25">
      <c r="A14">
        <v>2011</v>
      </c>
      <c r="B14" t="s">
        <v>49</v>
      </c>
      <c r="C14" t="s">
        <v>55</v>
      </c>
      <c r="D14" t="s">
        <v>56</v>
      </c>
      <c r="E14" t="s">
        <v>36</v>
      </c>
      <c r="F14" s="1">
        <v>1</v>
      </c>
      <c r="G14" s="2">
        <v>-32.726619999999997</v>
      </c>
      <c r="H14" s="2">
        <v>18.644539999999999</v>
      </c>
      <c r="I14" t="s">
        <v>37</v>
      </c>
      <c r="J14" t="str">
        <f>IF(OR(F14=3,F14=4),"balance",IF(I14="no","mono","skew"))</f>
        <v>mono</v>
      </c>
      <c r="K14">
        <v>0</v>
      </c>
      <c r="L14">
        <v>18</v>
      </c>
      <c r="M14" s="1">
        <v>472</v>
      </c>
      <c r="N14" s="5">
        <v>29.7999992371</v>
      </c>
      <c r="O14" s="5">
        <v>7.8000001907299996</v>
      </c>
      <c r="P14" s="5">
        <v>17.600000381499999</v>
      </c>
      <c r="Q14" s="1">
        <v>286</v>
      </c>
      <c r="R14" s="5">
        <v>17.191666881235836</v>
      </c>
      <c r="S14" s="5">
        <v>42.6</v>
      </c>
      <c r="T14">
        <v>4.0999999999999996</v>
      </c>
      <c r="U14" s="14">
        <v>80</v>
      </c>
      <c r="V14" s="6">
        <v>0.84444444444444444</v>
      </c>
      <c r="W14" s="14">
        <v>8.6692307615384614E-2</v>
      </c>
      <c r="X14" s="13">
        <v>33.06034482504311</v>
      </c>
      <c r="Y14" s="5" t="s">
        <v>29</v>
      </c>
      <c r="Z14">
        <v>6.7779545454545458</v>
      </c>
      <c r="AA14" t="s">
        <v>49</v>
      </c>
      <c r="AB14" s="8">
        <v>1</v>
      </c>
      <c r="AC14" t="s">
        <v>29</v>
      </c>
      <c r="AD14">
        <v>39.283999999999999</v>
      </c>
      <c r="AE14" t="s">
        <v>29</v>
      </c>
      <c r="AF14">
        <v>111.0119230769231</v>
      </c>
      <c r="AG14" s="8">
        <v>5</v>
      </c>
      <c r="AH14" s="19">
        <v>2006</v>
      </c>
      <c r="AL14" s="14"/>
      <c r="AQ14" s="1"/>
      <c r="AR14" s="5"/>
    </row>
    <row r="15" spans="1:44" x14ac:dyDescent="0.25">
      <c r="A15">
        <v>2011</v>
      </c>
      <c r="B15" t="s">
        <v>49</v>
      </c>
      <c r="C15" s="1" t="s">
        <v>57</v>
      </c>
      <c r="D15" s="1" t="s">
        <v>58</v>
      </c>
      <c r="E15" s="1" t="s">
        <v>34</v>
      </c>
      <c r="F15" s="1">
        <v>4</v>
      </c>
      <c r="G15" s="2">
        <v>-33.493360000000003</v>
      </c>
      <c r="H15" s="2">
        <v>23.633559999999999</v>
      </c>
      <c r="I15" t="s">
        <v>26</v>
      </c>
      <c r="J15" t="str">
        <f>IF(OR(F15=3,F15=4),"balance",IF(I15="no","mono","skew"))</f>
        <v>balance</v>
      </c>
      <c r="K15">
        <v>1</v>
      </c>
      <c r="L15">
        <v>30</v>
      </c>
      <c r="M15" s="1">
        <v>283</v>
      </c>
      <c r="N15" s="5">
        <v>27.100000381499999</v>
      </c>
      <c r="O15" s="5">
        <v>1.1000000238400001</v>
      </c>
      <c r="P15" s="5">
        <v>14.399999618500001</v>
      </c>
      <c r="Q15" s="1">
        <v>1025</v>
      </c>
      <c r="R15" s="5">
        <v>17.5000001589475</v>
      </c>
      <c r="S15" s="5">
        <v>5.7</v>
      </c>
      <c r="T15">
        <v>9.9</v>
      </c>
      <c r="U15" s="14">
        <v>96.782608695652172</v>
      </c>
      <c r="V15" s="6">
        <v>0.48888888888888887</v>
      </c>
      <c r="W15" s="14">
        <v>5.5446666666666672E-2</v>
      </c>
      <c r="X15" s="13">
        <v>27.718614717155845</v>
      </c>
      <c r="Y15" s="5">
        <v>35.018571428571441</v>
      </c>
      <c r="Z15">
        <v>5.2218604651162792</v>
      </c>
      <c r="AA15" t="s">
        <v>49</v>
      </c>
      <c r="AB15" s="8">
        <v>1</v>
      </c>
      <c r="AC15">
        <v>35.018571428571441</v>
      </c>
      <c r="AD15">
        <v>35.221935483870972</v>
      </c>
      <c r="AE15">
        <v>105.32333333333331</v>
      </c>
      <c r="AF15">
        <v>101.72161290322582</v>
      </c>
      <c r="AG15" s="14" t="s">
        <v>29</v>
      </c>
      <c r="AH15" s="14" t="s">
        <v>29</v>
      </c>
      <c r="AL15" s="1"/>
      <c r="AM15" s="6"/>
      <c r="AQ15" s="1"/>
      <c r="AR15" s="5"/>
    </row>
    <row r="16" spans="1:44" x14ac:dyDescent="0.25">
      <c r="A16">
        <v>2011</v>
      </c>
      <c r="B16" t="s">
        <v>49</v>
      </c>
      <c r="C16" s="1" t="s">
        <v>59</v>
      </c>
      <c r="D16" s="1" t="s">
        <v>60</v>
      </c>
      <c r="E16" s="1" t="s">
        <v>36</v>
      </c>
      <c r="F16" s="1">
        <v>1</v>
      </c>
      <c r="G16" s="2">
        <v>-32.406399999999998</v>
      </c>
      <c r="H16" s="2">
        <v>19.106760000000001</v>
      </c>
      <c r="I16" t="s">
        <v>37</v>
      </c>
      <c r="J16" t="str">
        <f>IF(OR(F16=3,F16=4),"balance",IF(I16="no","mono","skew"))</f>
        <v>mono</v>
      </c>
      <c r="K16">
        <v>0</v>
      </c>
      <c r="L16">
        <v>17</v>
      </c>
      <c r="M16" s="1">
        <v>575</v>
      </c>
      <c r="N16" s="5">
        <v>19.899999618500001</v>
      </c>
      <c r="O16" s="5">
        <v>2.7999999523199999</v>
      </c>
      <c r="P16" s="5">
        <v>11.5</v>
      </c>
      <c r="Q16" s="1">
        <v>1014</v>
      </c>
      <c r="R16" s="5">
        <v>13.658333460505832</v>
      </c>
      <c r="S16" s="5">
        <v>46.8</v>
      </c>
      <c r="T16">
        <v>3.7</v>
      </c>
      <c r="U16" s="14">
        <v>115.66666666666667</v>
      </c>
      <c r="V16" s="6">
        <v>0.71111111111111114</v>
      </c>
      <c r="W16" s="14">
        <v>8.5499999999999993E-2</v>
      </c>
      <c r="X16" s="13">
        <v>48.666666676400006</v>
      </c>
      <c r="Y16" s="5" t="s">
        <v>29</v>
      </c>
      <c r="Z16">
        <v>7.1659090909090901</v>
      </c>
      <c r="AA16" t="s">
        <v>49</v>
      </c>
      <c r="AB16" s="8">
        <v>1</v>
      </c>
      <c r="AC16" t="s">
        <v>29</v>
      </c>
      <c r="AD16">
        <v>45.8996</v>
      </c>
      <c r="AE16" t="s">
        <v>29</v>
      </c>
      <c r="AF16">
        <v>108.00999999999998</v>
      </c>
      <c r="AG16" s="8">
        <v>15</v>
      </c>
      <c r="AH16" s="19">
        <v>1996</v>
      </c>
      <c r="AL16" s="1"/>
      <c r="AM16" s="6"/>
      <c r="AQ16" s="1"/>
      <c r="AR16" s="5"/>
    </row>
    <row r="17" spans="1:44" x14ac:dyDescent="0.25">
      <c r="A17">
        <v>2011</v>
      </c>
      <c r="B17" t="s">
        <v>49</v>
      </c>
      <c r="C17" s="1" t="s">
        <v>61</v>
      </c>
      <c r="D17" s="1" t="s">
        <v>62</v>
      </c>
      <c r="E17" s="1" t="s">
        <v>36</v>
      </c>
      <c r="F17" s="1">
        <v>1</v>
      </c>
      <c r="G17" s="2">
        <v>-33.36542</v>
      </c>
      <c r="H17" s="2">
        <v>19.276</v>
      </c>
      <c r="I17" t="s">
        <v>37</v>
      </c>
      <c r="J17" t="str">
        <f>IF(OR(F17=3,F17=4),"balance",IF(I17="no","mono","skew"))</f>
        <v>mono</v>
      </c>
      <c r="K17">
        <v>0</v>
      </c>
      <c r="L17">
        <v>44</v>
      </c>
      <c r="M17" s="1">
        <v>894</v>
      </c>
      <c r="N17" s="5">
        <v>27.2999992371</v>
      </c>
      <c r="O17" s="5">
        <v>1.8999999761599999</v>
      </c>
      <c r="P17" s="5">
        <v>14.199999809299999</v>
      </c>
      <c r="Q17" s="1">
        <v>610</v>
      </c>
      <c r="R17" s="5">
        <v>17.466666777925003</v>
      </c>
      <c r="S17" s="5">
        <v>42</v>
      </c>
      <c r="T17">
        <v>6.1999999999999993</v>
      </c>
      <c r="U17" s="14">
        <v>105.68421052631579</v>
      </c>
      <c r="V17" s="6">
        <v>0.78048780487804881</v>
      </c>
      <c r="W17" s="14">
        <v>9.653222219999999E-2</v>
      </c>
      <c r="X17" s="13">
        <v>50.630591638380956</v>
      </c>
      <c r="Y17" s="5" t="s">
        <v>29</v>
      </c>
      <c r="Z17">
        <v>7.0924390243902433</v>
      </c>
      <c r="AA17" t="s">
        <v>49</v>
      </c>
      <c r="AB17" s="8">
        <v>1</v>
      </c>
      <c r="AC17" t="s">
        <v>29</v>
      </c>
      <c r="AD17">
        <v>48.04027027027027</v>
      </c>
      <c r="AE17" t="s">
        <v>29</v>
      </c>
      <c r="AF17">
        <v>105.71675675675677</v>
      </c>
      <c r="AG17" s="8">
        <v>9</v>
      </c>
      <c r="AH17" s="19">
        <v>2002</v>
      </c>
      <c r="AL17" s="1"/>
      <c r="AM17" s="6"/>
      <c r="AQ17" s="1"/>
      <c r="AR17" s="5"/>
    </row>
    <row r="18" spans="1:44" x14ac:dyDescent="0.25">
      <c r="A18">
        <v>2011</v>
      </c>
      <c r="B18" t="s">
        <v>49</v>
      </c>
      <c r="C18" s="1" t="s">
        <v>73</v>
      </c>
      <c r="D18" s="1" t="s">
        <v>74</v>
      </c>
      <c r="E18" s="1" t="s">
        <v>32</v>
      </c>
      <c r="F18" s="1">
        <v>2</v>
      </c>
      <c r="G18" s="2">
        <v>-34.415550000000003</v>
      </c>
      <c r="H18" s="2">
        <v>20.605450000000001</v>
      </c>
      <c r="I18" t="s">
        <v>26</v>
      </c>
      <c r="J18" t="str">
        <f>IF(OR(F18=3,F18=4),"balance",IF(I18="no","mono","skew"))</f>
        <v>skew</v>
      </c>
      <c r="K18">
        <v>0.5</v>
      </c>
      <c r="L18">
        <v>42</v>
      </c>
      <c r="M18" s="1">
        <v>409</v>
      </c>
      <c r="N18" s="5">
        <v>28.5</v>
      </c>
      <c r="O18" s="5">
        <v>6.3000001907299996</v>
      </c>
      <c r="P18" s="5">
        <v>17.2999992371</v>
      </c>
      <c r="Q18" s="1">
        <v>121</v>
      </c>
      <c r="R18" s="5">
        <v>16.825000127147501</v>
      </c>
      <c r="S18" s="5">
        <v>15</v>
      </c>
      <c r="T18">
        <v>6.9</v>
      </c>
      <c r="U18" s="14">
        <v>62.333333333333336</v>
      </c>
      <c r="V18" s="6">
        <v>0.72</v>
      </c>
      <c r="W18" s="14">
        <v>0.12864</v>
      </c>
      <c r="X18" s="13">
        <v>23.529000001023007</v>
      </c>
      <c r="Y18" s="5">
        <v>40.367999999999988</v>
      </c>
      <c r="Z18">
        <v>5.6602272727272727</v>
      </c>
      <c r="AA18" t="s">
        <v>49</v>
      </c>
      <c r="AB18" s="8">
        <v>1</v>
      </c>
      <c r="AC18">
        <v>40.367999999999988</v>
      </c>
      <c r="AD18">
        <v>39.383200000000009</v>
      </c>
      <c r="AE18">
        <v>125.20249999999999</v>
      </c>
      <c r="AF18">
        <v>124.14240000000001</v>
      </c>
      <c r="AG18" s="8">
        <v>20</v>
      </c>
      <c r="AH18" s="19">
        <v>1991</v>
      </c>
      <c r="AL18" s="1"/>
      <c r="AM18" s="6"/>
      <c r="AQ18" s="1"/>
      <c r="AR18" s="5"/>
    </row>
    <row r="19" spans="1:44" x14ac:dyDescent="0.25">
      <c r="A19">
        <v>2011</v>
      </c>
      <c r="B19" t="s">
        <v>49</v>
      </c>
      <c r="C19" s="1" t="s">
        <v>63</v>
      </c>
      <c r="D19" s="1" t="s">
        <v>64</v>
      </c>
      <c r="E19" s="1" t="s">
        <v>32</v>
      </c>
      <c r="F19" s="1">
        <v>2</v>
      </c>
      <c r="G19" s="2">
        <v>-33.967889999999997</v>
      </c>
      <c r="H19" s="2">
        <v>21.219819999999999</v>
      </c>
      <c r="I19" t="s">
        <v>26</v>
      </c>
      <c r="J19" t="str">
        <f>IF(OR(F19=3,F19=4),"balance",IF(I19="no","mono","skew"))</f>
        <v>skew</v>
      </c>
      <c r="K19">
        <v>0.5</v>
      </c>
      <c r="L19">
        <v>87</v>
      </c>
      <c r="M19" s="1">
        <v>545</v>
      </c>
      <c r="N19" s="5">
        <v>30.2000007629</v>
      </c>
      <c r="O19" s="5">
        <v>5</v>
      </c>
      <c r="P19" s="5">
        <v>17</v>
      </c>
      <c r="Q19" s="1">
        <v>495</v>
      </c>
      <c r="R19" s="5">
        <v>17.650000015908333</v>
      </c>
      <c r="S19" s="5">
        <v>0.5</v>
      </c>
      <c r="T19">
        <v>12.5</v>
      </c>
      <c r="U19" s="14">
        <v>89.666666666666671</v>
      </c>
      <c r="V19" s="6">
        <v>0.44230769230769229</v>
      </c>
      <c r="W19" s="14">
        <v>6.1421110999999994E-2</v>
      </c>
      <c r="X19" s="13">
        <v>46.675736964462587</v>
      </c>
      <c r="Y19" s="5">
        <v>37.63727272727273</v>
      </c>
      <c r="Z19">
        <v>3.5455555555555551</v>
      </c>
      <c r="AA19" t="s">
        <v>49</v>
      </c>
      <c r="AB19" s="8">
        <v>1</v>
      </c>
      <c r="AC19">
        <v>37.63727272727273</v>
      </c>
      <c r="AD19">
        <v>34.53516129032257</v>
      </c>
      <c r="AE19">
        <v>105.19227272727272</v>
      </c>
      <c r="AF19">
        <v>104.09419354838708</v>
      </c>
      <c r="AG19" s="14">
        <v>9</v>
      </c>
      <c r="AH19" s="19">
        <v>2002</v>
      </c>
      <c r="AL19" s="14"/>
      <c r="AQ19" s="1"/>
    </row>
    <row r="20" spans="1:44" x14ac:dyDescent="0.25">
      <c r="A20">
        <v>2011</v>
      </c>
      <c r="B20" t="s">
        <v>49</v>
      </c>
      <c r="C20" s="1" t="s">
        <v>65</v>
      </c>
      <c r="D20" s="1" t="s">
        <v>66</v>
      </c>
      <c r="E20" s="1" t="s">
        <v>28</v>
      </c>
      <c r="F20" s="1">
        <v>3</v>
      </c>
      <c r="G20" s="2">
        <v>-33.874679999999998</v>
      </c>
      <c r="H20" s="2">
        <v>24.07328</v>
      </c>
      <c r="I20" t="s">
        <v>26</v>
      </c>
      <c r="J20" t="str">
        <f>IF(OR(F20=3,F20=4),"balance",IF(I20="no","mono","skew"))</f>
        <v>balance</v>
      </c>
      <c r="K20">
        <v>1</v>
      </c>
      <c r="L20">
        <v>101</v>
      </c>
      <c r="M20" s="1">
        <v>580</v>
      </c>
      <c r="N20" s="5">
        <v>27.899999618500001</v>
      </c>
      <c r="O20" s="5">
        <v>5.8000001907299996</v>
      </c>
      <c r="P20" s="5">
        <v>17.2000007629</v>
      </c>
      <c r="Q20" s="1">
        <v>445</v>
      </c>
      <c r="R20" s="5">
        <v>16.941666682569998</v>
      </c>
      <c r="S20" s="5">
        <v>9.9</v>
      </c>
      <c r="T20">
        <v>9.8000000000000007</v>
      </c>
      <c r="U20" s="14">
        <v>97.652173913043484</v>
      </c>
      <c r="V20" s="6">
        <v>0.66666666666666663</v>
      </c>
      <c r="W20" s="14">
        <v>5.281159421739131E-2</v>
      </c>
      <c r="X20" s="13">
        <v>40.934210526315788</v>
      </c>
      <c r="Y20" s="5">
        <v>38.70961538461539</v>
      </c>
      <c r="Z20">
        <v>5.599111111111112</v>
      </c>
      <c r="AA20" t="s">
        <v>49</v>
      </c>
      <c r="AB20" s="8">
        <v>1</v>
      </c>
      <c r="AC20">
        <v>38.70961538461539</v>
      </c>
      <c r="AD20">
        <v>34.034827586206887</v>
      </c>
      <c r="AE20">
        <v>97.754999999999981</v>
      </c>
      <c r="AF20">
        <v>96.824137931034457</v>
      </c>
      <c r="AG20" s="14" t="s">
        <v>29</v>
      </c>
      <c r="AH20" s="14" t="s">
        <v>29</v>
      </c>
      <c r="AL20" s="14"/>
      <c r="AQ20" s="1"/>
    </row>
    <row r="21" spans="1:44" x14ac:dyDescent="0.25">
      <c r="A21">
        <v>2011</v>
      </c>
      <c r="B21" t="s">
        <v>49</v>
      </c>
      <c r="C21" s="1" t="s">
        <v>67</v>
      </c>
      <c r="D21" s="1" t="s">
        <v>68</v>
      </c>
      <c r="E21" s="1" t="s">
        <v>32</v>
      </c>
      <c r="F21" s="1">
        <v>2</v>
      </c>
      <c r="G21" s="2">
        <v>-34.331090000000003</v>
      </c>
      <c r="H21" s="2">
        <v>19.033629999999999</v>
      </c>
      <c r="I21" t="s">
        <v>26</v>
      </c>
      <c r="J21" t="str">
        <f>IF(OR(F21=3,F21=4),"balance",IF(I21="no","mono","skew"))</f>
        <v>skew</v>
      </c>
      <c r="K21">
        <v>0.5</v>
      </c>
      <c r="L21">
        <v>55</v>
      </c>
      <c r="M21" s="1">
        <v>746</v>
      </c>
      <c r="N21" s="5">
        <v>23.7000007629</v>
      </c>
      <c r="O21" s="5">
        <v>7.5999999046299997</v>
      </c>
      <c r="P21" s="5">
        <v>15.600000381499999</v>
      </c>
      <c r="Q21" s="1">
        <v>27</v>
      </c>
      <c r="R21" s="5">
        <v>14.050000071528332</v>
      </c>
      <c r="S21" s="5">
        <v>30.5</v>
      </c>
      <c r="T21">
        <v>9.3999999999999986</v>
      </c>
      <c r="U21" s="14">
        <v>77.235294117647058</v>
      </c>
      <c r="V21" s="6">
        <v>0.57777777777777772</v>
      </c>
      <c r="W21" s="14">
        <v>0.10612111113333333</v>
      </c>
      <c r="X21" s="13">
        <v>34.357142857142861</v>
      </c>
      <c r="Y21" s="5">
        <v>42.661304347826082</v>
      </c>
      <c r="Z21">
        <v>6.8954545454545446</v>
      </c>
      <c r="AA21" t="s">
        <v>49</v>
      </c>
      <c r="AB21" s="8">
        <v>1</v>
      </c>
      <c r="AC21">
        <v>42.661304347826082</v>
      </c>
      <c r="AD21">
        <v>41.000256410256412</v>
      </c>
      <c r="AE21">
        <v>113.58347826086957</v>
      </c>
      <c r="AF21">
        <v>115.38153846153847</v>
      </c>
      <c r="AG21" s="14">
        <v>25</v>
      </c>
      <c r="AH21" s="19">
        <v>1986</v>
      </c>
      <c r="AL21" s="1"/>
      <c r="AM21" s="6"/>
      <c r="AQ21" s="1"/>
    </row>
    <row r="22" spans="1:44" x14ac:dyDescent="0.25">
      <c r="A22">
        <v>2011</v>
      </c>
      <c r="B22" t="s">
        <v>49</v>
      </c>
      <c r="C22" s="1" t="s">
        <v>69</v>
      </c>
      <c r="D22" s="1" t="s">
        <v>70</v>
      </c>
      <c r="E22" s="1" t="s">
        <v>44</v>
      </c>
      <c r="F22" s="1">
        <v>5</v>
      </c>
      <c r="G22" s="2">
        <v>-33.45617</v>
      </c>
      <c r="H22" s="2">
        <v>21.284790000000001</v>
      </c>
      <c r="I22" t="s">
        <v>26</v>
      </c>
      <c r="J22" t="str">
        <f>IF(OR(F22=3,F22=4),"balance",IF(I22="no","mono","skew"))</f>
        <v>skew</v>
      </c>
      <c r="K22">
        <v>0.5</v>
      </c>
      <c r="L22">
        <v>41</v>
      </c>
      <c r="M22" s="1">
        <v>348</v>
      </c>
      <c r="N22" s="5">
        <v>28.399999618500001</v>
      </c>
      <c r="O22" s="5">
        <v>5.1999998092700004</v>
      </c>
      <c r="P22" s="5">
        <v>16.100000381499999</v>
      </c>
      <c r="Q22" s="1">
        <v>936</v>
      </c>
      <c r="R22" s="5">
        <v>16.4750000635775</v>
      </c>
      <c r="S22" s="5">
        <v>3.4</v>
      </c>
      <c r="T22">
        <v>5.0999999999999996</v>
      </c>
      <c r="U22" s="14">
        <v>88.466999999999999</v>
      </c>
      <c r="V22" s="6">
        <v>0.82222222222222219</v>
      </c>
      <c r="W22" s="14">
        <v>6.2933333333333341E-2</v>
      </c>
      <c r="X22" s="13">
        <v>29.241975309766669</v>
      </c>
      <c r="Y22" s="5">
        <v>39.081818181818178</v>
      </c>
      <c r="Z22">
        <v>3.8746666666666663</v>
      </c>
      <c r="AA22" t="s">
        <v>49</v>
      </c>
      <c r="AB22" s="8">
        <v>1</v>
      </c>
      <c r="AC22">
        <v>39.081818181818178</v>
      </c>
      <c r="AD22">
        <v>34.327931034482759</v>
      </c>
      <c r="AE22">
        <v>107.4440909090909</v>
      </c>
      <c r="AF22">
        <v>103.75275862068965</v>
      </c>
      <c r="AG22" s="19">
        <v>8</v>
      </c>
      <c r="AH22" s="19">
        <v>2003</v>
      </c>
      <c r="AL22" s="1"/>
      <c r="AM22" s="6"/>
      <c r="AQ22" s="1"/>
    </row>
    <row r="23" spans="1:44" x14ac:dyDescent="0.25">
      <c r="A23">
        <v>2011</v>
      </c>
      <c r="B23" t="s">
        <v>49</v>
      </c>
      <c r="C23" s="1" t="s">
        <v>71</v>
      </c>
      <c r="D23" s="1" t="s">
        <v>72</v>
      </c>
      <c r="E23" s="1" t="s">
        <v>48</v>
      </c>
      <c r="F23" s="1">
        <v>4</v>
      </c>
      <c r="G23" s="2">
        <v>-33.854520000000001</v>
      </c>
      <c r="H23" s="2">
        <v>25.042300000000001</v>
      </c>
      <c r="I23" t="s">
        <v>26</v>
      </c>
      <c r="J23" t="str">
        <f>IF(OR(F23=3,F23=4),"balance",IF(I23="no","mono","skew"))</f>
        <v>balance</v>
      </c>
      <c r="K23">
        <v>1</v>
      </c>
      <c r="L23">
        <v>82</v>
      </c>
      <c r="M23" s="1">
        <v>580</v>
      </c>
      <c r="N23" s="5">
        <v>28.899999618500001</v>
      </c>
      <c r="O23" s="5">
        <v>5.5999999046299997</v>
      </c>
      <c r="P23" s="5">
        <v>18.2000007629</v>
      </c>
      <c r="Q23" s="1">
        <v>76</v>
      </c>
      <c r="R23" s="5">
        <v>17.066666603097499</v>
      </c>
      <c r="S23" s="5">
        <v>4.3</v>
      </c>
      <c r="T23">
        <v>9.2999999999999989</v>
      </c>
      <c r="U23" s="14">
        <v>115.38095238095238</v>
      </c>
      <c r="V23" s="6">
        <v>0.75555555555555554</v>
      </c>
      <c r="W23" s="14">
        <v>5.7208333300000004E-2</v>
      </c>
      <c r="X23" s="13">
        <v>29.034013605442176</v>
      </c>
      <c r="Y23" s="5">
        <v>38.027999999999999</v>
      </c>
      <c r="Z23">
        <v>4.8577272727272733</v>
      </c>
      <c r="AA23" t="s">
        <v>49</v>
      </c>
      <c r="AB23" s="8">
        <v>1</v>
      </c>
      <c r="AC23">
        <v>38.027999999999999</v>
      </c>
      <c r="AD23">
        <v>37.386785714285715</v>
      </c>
      <c r="AE23">
        <v>105.90466666666666</v>
      </c>
      <c r="AF23">
        <v>106.91607142857144</v>
      </c>
      <c r="AG23" s="14" t="s">
        <v>29</v>
      </c>
      <c r="AH23" s="14" t="s">
        <v>29</v>
      </c>
      <c r="AL23" s="1"/>
      <c r="AM23" s="6"/>
      <c r="AQ23" s="1"/>
    </row>
    <row r="24" spans="1:44" x14ac:dyDescent="0.25">
      <c r="A24">
        <v>2011</v>
      </c>
      <c r="B24" t="s">
        <v>49</v>
      </c>
      <c r="C24" s="1" t="s">
        <v>75</v>
      </c>
      <c r="D24" s="1" t="s">
        <v>76</v>
      </c>
      <c r="E24" s="1" t="s">
        <v>36</v>
      </c>
      <c r="F24" s="1">
        <v>1</v>
      </c>
      <c r="G24" s="2">
        <v>-34.10228</v>
      </c>
      <c r="H24" s="2">
        <v>19.99314</v>
      </c>
      <c r="I24" t="s">
        <v>37</v>
      </c>
      <c r="J24" t="str">
        <f>IF(OR(F24=3,F24=4),"balance",IF(I24="no","mono","skew"))</f>
        <v>mono</v>
      </c>
      <c r="K24">
        <v>0</v>
      </c>
      <c r="L24">
        <v>35</v>
      </c>
      <c r="M24" s="1">
        <v>425</v>
      </c>
      <c r="N24" s="5">
        <v>28.100000381499999</v>
      </c>
      <c r="O24" s="5">
        <v>5.5</v>
      </c>
      <c r="P24" s="5">
        <v>16.7000007629</v>
      </c>
      <c r="Q24" s="1">
        <v>345</v>
      </c>
      <c r="R24" s="5">
        <v>16.783333301544165</v>
      </c>
      <c r="S24" s="5">
        <v>23.1</v>
      </c>
      <c r="T24">
        <v>7.3</v>
      </c>
      <c r="U24" s="14">
        <v>83.5625</v>
      </c>
      <c r="V24" s="6">
        <v>0.64444444444444449</v>
      </c>
      <c r="W24" s="14">
        <v>7.6987179461538463E-2</v>
      </c>
      <c r="X24" s="13">
        <v>27.866666669600001</v>
      </c>
      <c r="Y24" s="5" t="s">
        <v>29</v>
      </c>
      <c r="Z24">
        <v>5.1093181818181819</v>
      </c>
      <c r="AA24" t="s">
        <v>49</v>
      </c>
      <c r="AB24" s="8">
        <v>1</v>
      </c>
      <c r="AC24" t="s">
        <v>29</v>
      </c>
      <c r="AD24">
        <v>39.540689655172415</v>
      </c>
      <c r="AE24" t="s">
        <v>29</v>
      </c>
      <c r="AF24">
        <v>106.72172413793103</v>
      </c>
      <c r="AG24" s="8">
        <v>13</v>
      </c>
      <c r="AH24" s="19">
        <v>1998</v>
      </c>
      <c r="AL24" s="1"/>
      <c r="AM24" s="6"/>
      <c r="AQ24" s="8"/>
    </row>
    <row r="25" spans="1:44" x14ac:dyDescent="0.25">
      <c r="A25">
        <v>2011</v>
      </c>
      <c r="B25" t="s">
        <v>49</v>
      </c>
      <c r="C25" s="1" t="s">
        <v>77</v>
      </c>
      <c r="D25" s="1" t="s">
        <v>78</v>
      </c>
      <c r="E25" s="1" t="s">
        <v>44</v>
      </c>
      <c r="F25" s="1">
        <v>5</v>
      </c>
      <c r="G25" s="2">
        <v>-33.349530000000001</v>
      </c>
      <c r="H25" s="2">
        <v>22.045909999999999</v>
      </c>
      <c r="I25" t="s">
        <v>26</v>
      </c>
      <c r="J25" t="str">
        <f>IF(OR(F25=3,F25=4),"balance",IF(I25="no","mono","skew"))</f>
        <v>skew</v>
      </c>
      <c r="K25">
        <v>0.5</v>
      </c>
      <c r="L25">
        <v>87</v>
      </c>
      <c r="M25" s="1">
        <v>744</v>
      </c>
      <c r="N25" s="5">
        <v>25.7999992371</v>
      </c>
      <c r="O25" s="5">
        <v>-0.10000000149</v>
      </c>
      <c r="P25" s="5">
        <v>13.699999809299999</v>
      </c>
      <c r="Q25" s="1">
        <v>1494</v>
      </c>
      <c r="R25" s="5">
        <v>17.383333444591667</v>
      </c>
      <c r="S25" s="5">
        <v>19.5</v>
      </c>
      <c r="T25">
        <v>3.5</v>
      </c>
      <c r="U25" s="14">
        <v>97.291666666666671</v>
      </c>
      <c r="V25" s="6">
        <v>0.46666666666666667</v>
      </c>
      <c r="W25" s="14">
        <v>5.5454166678571407E-2</v>
      </c>
      <c r="X25" s="13">
        <v>44.279100531825399</v>
      </c>
      <c r="Y25" s="5">
        <v>40.870689655172413</v>
      </c>
      <c r="Z25">
        <v>4.8295555555555563</v>
      </c>
      <c r="AA25" t="s">
        <v>49</v>
      </c>
      <c r="AB25" s="8">
        <v>1</v>
      </c>
      <c r="AC25">
        <v>40.870689655172413</v>
      </c>
      <c r="AD25">
        <v>35.885172413793107</v>
      </c>
      <c r="AE25">
        <v>99.438275862068963</v>
      </c>
      <c r="AF25">
        <v>99.081034482758596</v>
      </c>
      <c r="AG25" s="8">
        <v>21</v>
      </c>
      <c r="AH25" s="19">
        <v>1990</v>
      </c>
      <c r="AL25" s="1"/>
      <c r="AM25" s="6"/>
    </row>
    <row r="26" spans="1:44" x14ac:dyDescent="0.25">
      <c r="A26">
        <v>2011</v>
      </c>
      <c r="B26" t="s">
        <v>49</v>
      </c>
      <c r="C26" s="1" t="s">
        <v>79</v>
      </c>
      <c r="D26" s="1" t="s">
        <v>80</v>
      </c>
      <c r="E26" s="1" t="s">
        <v>34</v>
      </c>
      <c r="F26" s="1">
        <v>4</v>
      </c>
      <c r="G26" s="2">
        <v>-33.725810000000003</v>
      </c>
      <c r="H26" s="2">
        <v>23.052530000000001</v>
      </c>
      <c r="I26" t="s">
        <v>26</v>
      </c>
      <c r="J26" t="str">
        <f>IF(OR(F26=3,F26=4),"balance",IF(I26="no","mono","skew"))</f>
        <v>balance</v>
      </c>
      <c r="K26">
        <v>1</v>
      </c>
      <c r="L26">
        <v>62</v>
      </c>
      <c r="M26" s="1">
        <v>487</v>
      </c>
      <c r="N26" s="5">
        <v>23.899999618500001</v>
      </c>
      <c r="O26" s="5">
        <v>3.7000000476800001</v>
      </c>
      <c r="P26" s="5">
        <v>14.100000381499999</v>
      </c>
      <c r="Q26" s="1">
        <v>971</v>
      </c>
      <c r="R26" s="5">
        <v>15.650000174835833</v>
      </c>
      <c r="S26" s="5">
        <v>9.3000000000000007</v>
      </c>
      <c r="T26">
        <v>3.9000000000000004</v>
      </c>
      <c r="U26" s="14">
        <v>93.611111111111114</v>
      </c>
      <c r="V26" s="6">
        <v>0.55555555555555558</v>
      </c>
      <c r="W26" s="14">
        <v>5.2293333399999996E-2</v>
      </c>
      <c r="X26" s="13">
        <v>18.044444444444444</v>
      </c>
      <c r="Y26" s="5">
        <v>38.454666666666668</v>
      </c>
      <c r="Z26">
        <v>5.1797727272727281</v>
      </c>
      <c r="AA26" t="s">
        <v>49</v>
      </c>
      <c r="AB26" s="8">
        <v>1</v>
      </c>
      <c r="AC26">
        <v>38.454666666666668</v>
      </c>
      <c r="AD26">
        <v>34.094615384615381</v>
      </c>
      <c r="AE26">
        <v>102.09200000000001</v>
      </c>
      <c r="AF26">
        <v>97.524999999999991</v>
      </c>
      <c r="AG26" s="8">
        <v>21</v>
      </c>
      <c r="AH26" s="19">
        <v>1990</v>
      </c>
      <c r="AL26" s="1"/>
      <c r="AM26" s="6"/>
    </row>
    <row r="27" spans="1:44" x14ac:dyDescent="0.25">
      <c r="AL27" s="14"/>
    </row>
    <row r="28" spans="1:44" x14ac:dyDescent="0.25">
      <c r="C28" s="1"/>
      <c r="D28" s="1"/>
      <c r="E28" s="1"/>
      <c r="F28" s="1"/>
      <c r="G28" s="2"/>
      <c r="H28" s="2"/>
      <c r="M28" s="1"/>
      <c r="N28" s="5"/>
      <c r="O28" s="5"/>
      <c r="P28" s="5"/>
      <c r="Q28" s="1"/>
      <c r="R28" s="5"/>
      <c r="S28" s="5"/>
      <c r="AB28" s="8"/>
      <c r="AL28" s="1"/>
      <c r="AM28" s="6"/>
    </row>
    <row r="29" spans="1:44" x14ac:dyDescent="0.25">
      <c r="C29" s="1"/>
      <c r="D29" s="1"/>
      <c r="E29" s="1"/>
      <c r="F29" s="1"/>
      <c r="G29" s="2"/>
      <c r="H29" s="2"/>
      <c r="M29" s="1"/>
      <c r="N29" s="5"/>
      <c r="O29" s="5"/>
      <c r="P29" s="5"/>
      <c r="Q29" s="1"/>
      <c r="R29" s="5"/>
      <c r="S29" s="5"/>
      <c r="AB29" s="8"/>
      <c r="AL29" s="1"/>
      <c r="AM29" s="6"/>
    </row>
    <row r="30" spans="1:44" x14ac:dyDescent="0.25">
      <c r="AL30" s="1"/>
      <c r="AM30" s="6"/>
      <c r="AQ30" s="12"/>
    </row>
    <row r="31" spans="1:44" x14ac:dyDescent="0.25">
      <c r="C31" s="1"/>
      <c r="D31" s="1"/>
      <c r="E31" s="1"/>
      <c r="F31" s="1"/>
      <c r="G31" s="2"/>
      <c r="H31" s="2"/>
      <c r="M31" s="1"/>
      <c r="N31" s="5"/>
      <c r="O31" s="5"/>
      <c r="P31" s="5"/>
      <c r="Q31" s="1"/>
      <c r="R31" s="5"/>
      <c r="S31" s="5"/>
      <c r="U31" s="14"/>
      <c r="W31" s="14"/>
      <c r="AB31" s="8"/>
      <c r="AG31" s="8"/>
      <c r="AL31" s="1"/>
      <c r="AM31" s="6"/>
    </row>
    <row r="32" spans="1:44" x14ac:dyDescent="0.25">
      <c r="C32" s="1"/>
      <c r="D32" s="1"/>
      <c r="E32" s="1"/>
      <c r="F32" s="1"/>
      <c r="G32" s="2"/>
      <c r="H32" s="2"/>
      <c r="M32" s="1"/>
      <c r="N32" s="5"/>
      <c r="O32" s="5"/>
      <c r="P32" s="5"/>
      <c r="Q32" s="1"/>
      <c r="R32" s="5"/>
      <c r="S32" s="5"/>
      <c r="U32" s="14"/>
      <c r="W32" s="19"/>
      <c r="AB32" s="8"/>
      <c r="AG32" s="8"/>
      <c r="AL32" s="1"/>
      <c r="AM32" s="6"/>
      <c r="AQ32" s="12"/>
    </row>
    <row r="33" spans="3:44" x14ac:dyDescent="0.25">
      <c r="AK33" s="8"/>
      <c r="AL33" s="1"/>
      <c r="AM33" s="6"/>
      <c r="AR33" s="14"/>
    </row>
    <row r="34" spans="3:44" x14ac:dyDescent="0.25">
      <c r="E34" s="1"/>
      <c r="F34" s="1"/>
      <c r="M34" s="1"/>
      <c r="N34" s="5"/>
      <c r="O34" s="5"/>
      <c r="P34" s="5"/>
      <c r="Q34" s="1"/>
      <c r="R34" s="5"/>
      <c r="S34" s="5"/>
      <c r="AB34" s="8"/>
      <c r="AG34" s="14"/>
      <c r="AH34" s="19"/>
      <c r="AK34" s="8"/>
      <c r="AL34" s="1"/>
      <c r="AM34" s="6"/>
      <c r="AQ34" s="1"/>
      <c r="AR34" s="14"/>
    </row>
    <row r="35" spans="3:44" x14ac:dyDescent="0.25">
      <c r="E35" s="1"/>
      <c r="F35" s="1"/>
      <c r="G35" s="11"/>
      <c r="H35" s="11"/>
      <c r="M35" s="1"/>
      <c r="N35" s="5"/>
      <c r="O35" s="5"/>
      <c r="P35" s="5"/>
      <c r="Q35" s="1"/>
      <c r="R35" s="5"/>
      <c r="S35" s="5"/>
      <c r="AB35" s="8"/>
      <c r="AK35" s="8"/>
      <c r="AL35" s="1"/>
      <c r="AM35" s="6"/>
      <c r="AQ35" s="1"/>
      <c r="AR35" s="14"/>
    </row>
    <row r="36" spans="3:44" x14ac:dyDescent="0.25">
      <c r="D36" s="1"/>
      <c r="E36" s="1"/>
      <c r="M36" s="14"/>
      <c r="N36" s="14"/>
      <c r="O36" s="14"/>
      <c r="P36" s="5"/>
      <c r="Q36" s="14"/>
      <c r="S36" s="14"/>
      <c r="T36" s="14"/>
      <c r="W36" s="14"/>
      <c r="X36" s="14"/>
      <c r="Y36" s="14"/>
      <c r="Z36" s="14"/>
      <c r="AB36" s="8"/>
      <c r="AG36" s="8"/>
      <c r="AH36" s="19"/>
      <c r="AK36" s="8"/>
      <c r="AL36" s="1"/>
      <c r="AM36" s="6"/>
      <c r="AQ36" s="1"/>
    </row>
    <row r="37" spans="3:44" x14ac:dyDescent="0.25">
      <c r="D37" s="1"/>
      <c r="E37" s="1"/>
      <c r="M37" s="14"/>
      <c r="N37" s="14"/>
      <c r="O37" s="14"/>
      <c r="P37" s="5"/>
      <c r="Q37" s="14"/>
      <c r="S37" s="14"/>
      <c r="T37" s="14"/>
      <c r="W37" s="14"/>
      <c r="X37" s="14"/>
      <c r="Y37" s="14"/>
      <c r="Z37" s="14"/>
      <c r="AB37" s="8"/>
      <c r="AG37" s="14"/>
      <c r="AH37" s="14"/>
      <c r="AK37" s="8"/>
      <c r="AL37" s="1"/>
      <c r="AM37" s="6"/>
      <c r="AQ37" s="1"/>
      <c r="AR37" s="14"/>
    </row>
    <row r="38" spans="3:44" x14ac:dyDescent="0.25">
      <c r="D38" s="1"/>
      <c r="E38" s="1"/>
      <c r="M38" s="14"/>
      <c r="N38" s="14"/>
      <c r="O38" s="14"/>
      <c r="Q38" s="14"/>
      <c r="S38" s="14"/>
      <c r="T38" s="14"/>
      <c r="W38" s="14"/>
      <c r="X38" s="14"/>
      <c r="Y38" s="14"/>
      <c r="Z38" s="14"/>
      <c r="AB38" s="8"/>
      <c r="AG38" s="8"/>
      <c r="AH38" s="19"/>
      <c r="AK38" s="8"/>
      <c r="AL38" s="1"/>
      <c r="AM38" s="6"/>
      <c r="AQ38" s="1"/>
      <c r="AR38" s="14"/>
    </row>
    <row r="39" spans="3:44" x14ac:dyDescent="0.25">
      <c r="D39" s="1"/>
      <c r="E39" s="1"/>
      <c r="M39" s="14"/>
      <c r="N39" s="14"/>
      <c r="O39" s="14"/>
      <c r="P39" s="5"/>
      <c r="Q39" s="14"/>
      <c r="S39" s="14"/>
      <c r="T39" s="14"/>
      <c r="W39" s="14"/>
      <c r="X39" s="14"/>
      <c r="Y39" s="14"/>
      <c r="Z39" s="14"/>
      <c r="AB39" s="8"/>
      <c r="AG39" s="14"/>
      <c r="AH39" s="14"/>
      <c r="AK39" s="8"/>
      <c r="AL39" s="1"/>
      <c r="AM39" s="6"/>
      <c r="AQ39" s="1"/>
    </row>
    <row r="40" spans="3:44" x14ac:dyDescent="0.25">
      <c r="D40" s="1"/>
      <c r="E40" s="1"/>
      <c r="G40" s="8"/>
      <c r="H40" s="8"/>
      <c r="I40" s="8"/>
      <c r="L40" s="8"/>
      <c r="M40" s="8"/>
      <c r="N40" s="8"/>
      <c r="O40" s="8"/>
      <c r="P40" s="8"/>
      <c r="Q40" s="8"/>
      <c r="S40" s="8"/>
      <c r="T40" s="8"/>
      <c r="W40" s="14"/>
      <c r="X40" s="14"/>
      <c r="Z40" s="14"/>
      <c r="AA40" s="8"/>
      <c r="AB40" s="8"/>
      <c r="AC40" s="14"/>
      <c r="AD40" s="14"/>
      <c r="AE40" s="14"/>
      <c r="AF40" s="14"/>
      <c r="AG40" s="14"/>
      <c r="AH40" s="19"/>
      <c r="AK40" s="8"/>
      <c r="AL40" s="1"/>
      <c r="AQ40" s="1"/>
      <c r="AR40" s="14"/>
    </row>
    <row r="41" spans="3:44" x14ac:dyDescent="0.25">
      <c r="L41" s="15"/>
      <c r="M41" s="1"/>
      <c r="N41" s="5"/>
      <c r="O41" s="5"/>
      <c r="P41" s="5"/>
      <c r="R41" s="14"/>
      <c r="S41" s="15"/>
      <c r="X41" s="14"/>
      <c r="AA41" s="8"/>
      <c r="AB41" s="8"/>
      <c r="AC41" s="14"/>
      <c r="AD41" s="14"/>
      <c r="AE41" s="14"/>
      <c r="AF41" s="14"/>
      <c r="AG41" s="14"/>
      <c r="AH41" s="19"/>
      <c r="AK41" s="8"/>
      <c r="AL41" s="1"/>
      <c r="AQ41" s="1"/>
      <c r="AR41" s="14"/>
    </row>
    <row r="42" spans="3:44" x14ac:dyDescent="0.25">
      <c r="L42" s="15"/>
      <c r="M42" s="1"/>
      <c r="N42" s="5"/>
      <c r="O42" s="5"/>
      <c r="P42" s="5"/>
      <c r="S42" s="15"/>
      <c r="X42" s="14"/>
      <c r="AA42" s="8"/>
      <c r="AB42" s="8"/>
      <c r="AD42" s="14"/>
      <c r="AF42" s="14"/>
      <c r="AG42" s="14"/>
      <c r="AH42" s="19"/>
      <c r="AK42" s="8"/>
      <c r="AL42" s="1"/>
      <c r="AQ42" s="1"/>
      <c r="AR42" s="14"/>
    </row>
    <row r="43" spans="3:44" x14ac:dyDescent="0.25">
      <c r="L43" s="15"/>
      <c r="M43" s="1"/>
      <c r="N43" s="5"/>
      <c r="O43" s="5"/>
      <c r="P43" s="5"/>
      <c r="S43" s="15"/>
      <c r="X43" s="14"/>
      <c r="AA43" s="8"/>
      <c r="AB43" s="8"/>
      <c r="AD43" s="14"/>
      <c r="AF43" s="14"/>
      <c r="AG43" s="14"/>
      <c r="AH43" s="19"/>
      <c r="AL43" s="1"/>
      <c r="AQ43" s="1"/>
    </row>
    <row r="44" spans="3:44" x14ac:dyDescent="0.25">
      <c r="E44" s="1"/>
      <c r="L44" s="15"/>
      <c r="M44" s="1"/>
      <c r="N44" s="5"/>
      <c r="O44" s="5"/>
      <c r="P44" s="5"/>
      <c r="S44" s="15"/>
      <c r="X44" s="14"/>
      <c r="AA44" s="8"/>
      <c r="AB44" s="8"/>
      <c r="AD44" s="14"/>
      <c r="AF44" s="14"/>
      <c r="AG44" s="14"/>
      <c r="AH44" s="19"/>
      <c r="AL44" s="1"/>
      <c r="AQ44" s="1"/>
      <c r="AR44" s="14"/>
    </row>
    <row r="45" spans="3:44" x14ac:dyDescent="0.25">
      <c r="E45" s="1"/>
      <c r="L45" s="15"/>
      <c r="M45" s="1"/>
      <c r="N45" s="5"/>
      <c r="O45" s="5"/>
      <c r="P45" s="5"/>
      <c r="S45" s="15"/>
      <c r="X45" s="14"/>
      <c r="AA45" s="8"/>
      <c r="AB45" s="8"/>
      <c r="AC45" s="14"/>
      <c r="AD45" s="14"/>
      <c r="AE45" s="14"/>
      <c r="AF45" s="14"/>
      <c r="AG45" s="14"/>
      <c r="AH45" s="19"/>
      <c r="AL45" s="1"/>
      <c r="AQ45" s="1"/>
      <c r="AR45" s="14"/>
    </row>
    <row r="46" spans="3:44" x14ac:dyDescent="0.25">
      <c r="E46" s="1"/>
      <c r="G46" s="11"/>
      <c r="H46" s="11"/>
      <c r="L46" s="15"/>
      <c r="M46" s="12"/>
      <c r="N46" s="15"/>
      <c r="O46" s="15"/>
      <c r="P46" s="16"/>
      <c r="Q46" s="12"/>
      <c r="S46" s="12"/>
      <c r="T46" s="16"/>
      <c r="AA46" s="8"/>
      <c r="AB46" s="8"/>
      <c r="AC46" s="8"/>
      <c r="AD46" s="8"/>
      <c r="AE46" s="8"/>
      <c r="AF46" s="8"/>
      <c r="AG46" s="14"/>
      <c r="AL46" s="1"/>
      <c r="AQ46" s="1"/>
      <c r="AR46" s="14"/>
    </row>
    <row r="47" spans="3:44" x14ac:dyDescent="0.25">
      <c r="L47" s="15"/>
      <c r="M47" s="1"/>
      <c r="N47" s="5"/>
      <c r="O47" s="5"/>
      <c r="P47" s="5"/>
      <c r="S47" s="15"/>
      <c r="X47" s="14"/>
      <c r="AA47" s="8"/>
      <c r="AB47" s="8"/>
      <c r="AC47" s="14"/>
      <c r="AD47" s="14"/>
      <c r="AE47" s="14"/>
      <c r="AF47" s="14"/>
      <c r="AG47" s="19"/>
      <c r="AH47" s="19"/>
      <c r="AL47" s="1"/>
      <c r="AQ47" s="1"/>
      <c r="AR47" s="14"/>
    </row>
    <row r="48" spans="3:44" x14ac:dyDescent="0.25">
      <c r="C48" s="10"/>
      <c r="D48" s="10"/>
      <c r="E48" s="1"/>
      <c r="G48" s="11"/>
      <c r="H48" s="11"/>
      <c r="I48" s="8"/>
      <c r="J48" s="8"/>
      <c r="K48" s="8"/>
      <c r="L48" s="17"/>
      <c r="M48" s="12"/>
      <c r="N48" s="15"/>
      <c r="O48" s="15"/>
      <c r="P48" s="16"/>
      <c r="Q48" s="12"/>
      <c r="S48" s="12"/>
      <c r="X48" s="14"/>
      <c r="AA48" s="8"/>
      <c r="AB48" s="8"/>
      <c r="AC48" s="8"/>
      <c r="AL48" s="1"/>
      <c r="AQ48" s="1"/>
      <c r="AR48" s="14"/>
    </row>
    <row r="49" spans="5:44" x14ac:dyDescent="0.25">
      <c r="E49" s="1"/>
      <c r="G49" s="14"/>
      <c r="H49" s="14"/>
      <c r="I49" s="18"/>
      <c r="J49" s="18"/>
      <c r="K49" s="18"/>
      <c r="L49" s="17"/>
      <c r="M49" s="14"/>
      <c r="N49" s="14"/>
      <c r="O49" s="14"/>
      <c r="P49" s="14"/>
      <c r="S49" s="14"/>
      <c r="T49" s="14"/>
      <c r="U49" s="14"/>
      <c r="W49" s="14"/>
      <c r="X49" s="14"/>
      <c r="Z49" s="14"/>
      <c r="AA49" s="8"/>
      <c r="AB49" s="8"/>
      <c r="AC49" s="8"/>
      <c r="AD49" s="14"/>
      <c r="AF49" s="14"/>
      <c r="AG49" s="14"/>
      <c r="AH49" s="19"/>
      <c r="AL49" s="1"/>
      <c r="AQ49" s="1"/>
    </row>
    <row r="50" spans="5:44" x14ac:dyDescent="0.25">
      <c r="AL50" s="1"/>
      <c r="AQ50" s="1"/>
      <c r="AR50" s="14"/>
    </row>
    <row r="51" spans="5:44" x14ac:dyDescent="0.25">
      <c r="AL51" s="1"/>
      <c r="AQ51" s="1"/>
    </row>
    <row r="52" spans="5:44" x14ac:dyDescent="0.25">
      <c r="AL52" s="1"/>
      <c r="AQ52" s="1"/>
    </row>
    <row r="53" spans="5:44" x14ac:dyDescent="0.25">
      <c r="AK53" s="8"/>
      <c r="AL53" s="8"/>
      <c r="AQ53" s="1"/>
      <c r="AR53" s="14"/>
    </row>
    <row r="54" spans="5:44" x14ac:dyDescent="0.25">
      <c r="AK54" s="8"/>
      <c r="AQ54" s="1"/>
      <c r="AR54" s="14"/>
    </row>
    <row r="55" spans="5:44" x14ac:dyDescent="0.25">
      <c r="AK55" s="8"/>
      <c r="AQ55" s="1"/>
      <c r="AR55" s="14"/>
    </row>
    <row r="56" spans="5:44" x14ac:dyDescent="0.25">
      <c r="AK56" s="8"/>
      <c r="AQ56" s="1"/>
      <c r="AR56" s="14"/>
    </row>
    <row r="57" spans="5:44" x14ac:dyDescent="0.25">
      <c r="AK57" s="8"/>
      <c r="AQ57" s="1"/>
    </row>
    <row r="58" spans="5:44" x14ac:dyDescent="0.25">
      <c r="AK58" s="8"/>
      <c r="AQ58" s="1"/>
    </row>
    <row r="59" spans="5:44" x14ac:dyDescent="0.25">
      <c r="AG59" s="14"/>
      <c r="AH59" s="19"/>
      <c r="AK59" s="8"/>
      <c r="AL59" s="12"/>
      <c r="AQ59" s="14"/>
    </row>
    <row r="60" spans="5:44" x14ac:dyDescent="0.25">
      <c r="AG60" s="14"/>
      <c r="AH60" s="19"/>
      <c r="AK60" s="8"/>
      <c r="AQ60" s="14"/>
    </row>
    <row r="61" spans="5:44" x14ac:dyDescent="0.25">
      <c r="AG61" s="14"/>
      <c r="AH61" s="19"/>
      <c r="AK61" s="8"/>
      <c r="AL61" s="12"/>
      <c r="AQ61" s="14"/>
    </row>
    <row r="62" spans="5:44" x14ac:dyDescent="0.25">
      <c r="AG62" s="14"/>
      <c r="AH62" s="19"/>
      <c r="AK62" s="8"/>
      <c r="AQ62" s="14"/>
    </row>
    <row r="65" spans="33:34" x14ac:dyDescent="0.25">
      <c r="AG65" s="14"/>
      <c r="AH65" s="19"/>
    </row>
    <row r="66" spans="33:34" x14ac:dyDescent="0.25">
      <c r="AG66" s="14"/>
      <c r="AH66" s="19"/>
    </row>
    <row r="67" spans="33:34" x14ac:dyDescent="0.25">
      <c r="AG67" s="14"/>
      <c r="AH67" s="14"/>
    </row>
    <row r="68" spans="33:34" x14ac:dyDescent="0.25">
      <c r="AG68" s="14"/>
      <c r="AH68" s="14"/>
    </row>
    <row r="69" spans="33:34" x14ac:dyDescent="0.25">
      <c r="AG69" s="14"/>
      <c r="AH69" s="19"/>
    </row>
    <row r="70" spans="33:34" x14ac:dyDescent="0.25">
      <c r="AG70" s="14"/>
      <c r="AH70" s="19"/>
    </row>
    <row r="71" spans="33:34" x14ac:dyDescent="0.25">
      <c r="AG71" s="14"/>
      <c r="AH71" s="19"/>
    </row>
    <row r="72" spans="33:34" x14ac:dyDescent="0.25">
      <c r="AG72" s="14"/>
      <c r="AH72" s="19"/>
    </row>
    <row r="73" spans="33:34" x14ac:dyDescent="0.25">
      <c r="AG73" s="14"/>
      <c r="AH73" s="14"/>
    </row>
    <row r="74" spans="33:34" x14ac:dyDescent="0.25">
      <c r="AG74" s="19"/>
      <c r="AH74" s="19"/>
    </row>
    <row r="75" spans="33:34" x14ac:dyDescent="0.25">
      <c r="AG75" s="19"/>
      <c r="AH75" s="19"/>
    </row>
    <row r="76" spans="33:34" x14ac:dyDescent="0.25">
      <c r="AG76" s="14"/>
      <c r="AH76" s="14"/>
    </row>
    <row r="77" spans="33:34" x14ac:dyDescent="0.25">
      <c r="AG77" s="14"/>
      <c r="AH77" s="19"/>
    </row>
    <row r="78" spans="33:34" x14ac:dyDescent="0.25">
      <c r="AG78" s="14"/>
      <c r="AH78" s="19"/>
    </row>
    <row r="80" spans="33:34" x14ac:dyDescent="0.25">
      <c r="AG80" s="19"/>
      <c r="AH80" s="19"/>
    </row>
    <row r="81" spans="33:34" x14ac:dyDescent="0.25">
      <c r="AG81" s="19"/>
      <c r="AH81" s="19"/>
    </row>
    <row r="82" spans="33:34" x14ac:dyDescent="0.25">
      <c r="AG82" s="19"/>
      <c r="AH82" s="19"/>
    </row>
    <row r="84" spans="33:34" x14ac:dyDescent="0.25">
      <c r="AG84" s="14"/>
      <c r="AH84" s="14"/>
    </row>
    <row r="85" spans="33:34" x14ac:dyDescent="0.25">
      <c r="AG85" s="14"/>
      <c r="AH85" s="19"/>
    </row>
    <row r="86" spans="33:34" x14ac:dyDescent="0.25">
      <c r="AG86" s="14"/>
      <c r="AH86" s="19"/>
    </row>
    <row r="87" spans="33:34" x14ac:dyDescent="0.25">
      <c r="AG87" s="14"/>
      <c r="AH87" s="19"/>
    </row>
    <row r="88" spans="33:34" x14ac:dyDescent="0.25">
      <c r="AG88" s="14"/>
      <c r="AH88" s="19"/>
    </row>
    <row r="89" spans="33:34" x14ac:dyDescent="0.25">
      <c r="AG89" s="14"/>
      <c r="AH89" s="19"/>
    </row>
    <row r="90" spans="33:34" x14ac:dyDescent="0.25">
      <c r="AG90" s="14"/>
      <c r="AH90" s="19"/>
    </row>
    <row r="91" spans="33:34" x14ac:dyDescent="0.25">
      <c r="AG91" s="19"/>
      <c r="AH91" s="19"/>
    </row>
    <row r="92" spans="33:34" x14ac:dyDescent="0.25">
      <c r="AG92" s="19"/>
      <c r="AH92" s="19"/>
    </row>
    <row r="93" spans="33:34" x14ac:dyDescent="0.25">
      <c r="AG93" s="14"/>
      <c r="AH93" s="19"/>
    </row>
    <row r="94" spans="33:34" x14ac:dyDescent="0.25">
      <c r="AG94" s="14"/>
      <c r="AH94" s="19"/>
    </row>
    <row r="95" spans="33:34" x14ac:dyDescent="0.25">
      <c r="AG95" s="14"/>
      <c r="AH95" s="19"/>
    </row>
    <row r="96" spans="33:34" x14ac:dyDescent="0.25">
      <c r="AG96" s="14"/>
      <c r="AH96" s="19"/>
    </row>
    <row r="97" spans="33:34" x14ac:dyDescent="0.25">
      <c r="AG97" s="8"/>
      <c r="AH97" s="19"/>
    </row>
    <row r="98" spans="33:34" x14ac:dyDescent="0.25">
      <c r="AG98" s="14"/>
      <c r="AH98" s="19"/>
    </row>
    <row r="99" spans="33:34" x14ac:dyDescent="0.25">
      <c r="AG99" s="14"/>
      <c r="AH99" s="19"/>
    </row>
    <row r="100" spans="33:34" x14ac:dyDescent="0.25">
      <c r="AG100" s="14"/>
      <c r="AH100" s="19"/>
    </row>
    <row r="101" spans="33:34" x14ac:dyDescent="0.25">
      <c r="AG101" s="14"/>
      <c r="AH101" s="19"/>
    </row>
    <row r="102" spans="33:34" x14ac:dyDescent="0.25">
      <c r="AG102" s="14"/>
      <c r="AH102" s="14"/>
    </row>
    <row r="103" spans="33:34" x14ac:dyDescent="0.25">
      <c r="AG103" s="14"/>
      <c r="AH103" s="19"/>
    </row>
    <row r="104" spans="33:34" x14ac:dyDescent="0.25">
      <c r="AG104" s="19"/>
      <c r="AH104" s="19"/>
    </row>
    <row r="105" spans="33:34" x14ac:dyDescent="0.25">
      <c r="AG105" s="14"/>
      <c r="AH105" s="14"/>
    </row>
    <row r="106" spans="33:34" x14ac:dyDescent="0.25">
      <c r="AG106" s="19"/>
      <c r="AH106" s="19"/>
    </row>
    <row r="107" spans="33:34" x14ac:dyDescent="0.25">
      <c r="AG107" s="19"/>
      <c r="AH107" s="19"/>
    </row>
    <row r="108" spans="33:34" x14ac:dyDescent="0.25">
      <c r="AG108" s="14"/>
      <c r="AH108" s="14"/>
    </row>
    <row r="115" spans="33:34" x14ac:dyDescent="0.25">
      <c r="AG115" s="8"/>
      <c r="AH115" s="19"/>
    </row>
    <row r="116" spans="33:34" x14ac:dyDescent="0.25">
      <c r="AG116" s="14"/>
      <c r="AH116" s="14"/>
    </row>
    <row r="117" spans="33:34" x14ac:dyDescent="0.25">
      <c r="AG117" s="14"/>
      <c r="AH117" s="14"/>
    </row>
    <row r="118" spans="33:34" x14ac:dyDescent="0.25">
      <c r="AG118" s="14"/>
      <c r="AH118" s="14"/>
    </row>
    <row r="119" spans="33:34" x14ac:dyDescent="0.25">
      <c r="AG119" s="14"/>
      <c r="AH119" s="14"/>
    </row>
    <row r="120" spans="33:34" x14ac:dyDescent="0.25">
      <c r="AG120" s="14"/>
      <c r="AH120" s="14"/>
    </row>
    <row r="121" spans="33:34" x14ac:dyDescent="0.25">
      <c r="AG121" s="19"/>
      <c r="AH121" s="19"/>
    </row>
    <row r="122" spans="33:34" x14ac:dyDescent="0.25">
      <c r="AG122" s="19"/>
      <c r="AH122" s="19"/>
    </row>
    <row r="123" spans="33:34" x14ac:dyDescent="0.25">
      <c r="AG123" s="14"/>
      <c r="AH123" s="19"/>
    </row>
    <row r="124" spans="33:34" x14ac:dyDescent="0.25">
      <c r="AG124" s="14"/>
      <c r="AH124" s="19"/>
    </row>
    <row r="125" spans="33:34" x14ac:dyDescent="0.25">
      <c r="AG125" s="14"/>
      <c r="AH125" s="19"/>
    </row>
    <row r="126" spans="33:34" x14ac:dyDescent="0.25">
      <c r="AG126" s="19"/>
      <c r="AH126" s="19"/>
    </row>
    <row r="127" spans="33:34" x14ac:dyDescent="0.25">
      <c r="AG127" s="19"/>
      <c r="AH127" s="19"/>
    </row>
    <row r="128" spans="33:34" x14ac:dyDescent="0.25">
      <c r="AG128" s="19"/>
      <c r="AH128" s="19"/>
    </row>
    <row r="129" spans="33:34" x14ac:dyDescent="0.25">
      <c r="AG129" s="19"/>
      <c r="AH129" s="19"/>
    </row>
    <row r="130" spans="33:34" x14ac:dyDescent="0.25">
      <c r="AG130" s="19"/>
      <c r="AH130" s="19"/>
    </row>
    <row r="131" spans="33:34" x14ac:dyDescent="0.25">
      <c r="AG131" s="19"/>
      <c r="AH131" s="19"/>
    </row>
    <row r="132" spans="33:34" x14ac:dyDescent="0.25">
      <c r="AG132" s="19"/>
      <c r="AH132" s="19"/>
    </row>
    <row r="133" spans="33:34" x14ac:dyDescent="0.25">
      <c r="AG133" s="19"/>
      <c r="AH133" s="19"/>
    </row>
    <row r="134" spans="33:34" x14ac:dyDescent="0.25">
      <c r="AG134" s="14"/>
      <c r="AH134" s="14"/>
    </row>
    <row r="135" spans="33:34" x14ac:dyDescent="0.25">
      <c r="AG135" s="19"/>
      <c r="AH135" s="19"/>
    </row>
    <row r="136" spans="33:34" x14ac:dyDescent="0.25">
      <c r="AG136" s="19"/>
      <c r="AH136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Connecticut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jane</cp:lastModifiedBy>
  <dcterms:created xsi:type="dcterms:W3CDTF">2012-04-24T20:52:03Z</dcterms:created>
  <dcterms:modified xsi:type="dcterms:W3CDTF">2013-09-16T20:50:26Z</dcterms:modified>
</cp:coreProperties>
</file>