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10013 terra shim\"/>
    </mc:Choice>
  </mc:AlternateContent>
  <xr:revisionPtr revIDLastSave="0" documentId="13_ncr:1_{A4F46C59-D263-4BA9-A77C-3C064710B6FC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FAI!$A$1:$M$24</definedName>
    <definedName name="_xlnm.Print_Area" localSheetId="1">'Print Page 1'!$A$1:$U$41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3" l="1"/>
  <c r="L14" i="3"/>
  <c r="K14" i="3"/>
  <c r="J14" i="3"/>
  <c r="I14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<sst xmlns="http://schemas.openxmlformats.org/spreadsheetml/2006/main" count="49" uniqueCount="35">
  <si>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</si>
  <si>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</si>
  <si>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</si>
  <si>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</si>
  <si>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</si>
  <si>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</si>
  <si>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</si>
  <si>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</si>
  <si>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</si>
  <si>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</si>
  <si>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</si>
  <si>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</si>
  <si>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</si>
  <si>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</si>
  <si>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</si>
  <si>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Radius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</si>
  <si>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</si>
  <si>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</si>
  <si>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</si>
  <si>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</si>
  <si>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</si>
  <si>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</si>
  <si>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</si>
  <si>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PK</t>
  </si>
  <si>
    <t>First Article Report</t>
  </si>
  <si>
    <t>Inch or mm</t>
  </si>
  <si>
    <t>Mfg. Sample 
4</t>
  </si>
  <si>
    <t>Mfg. Sample 
5</t>
  </si>
  <si>
    <t>Inch</t>
  </si>
  <si>
    <t>Thickness</t>
  </si>
  <si>
    <t>Width</t>
  </si>
  <si>
    <t>Durometer</t>
  </si>
  <si>
    <t>1/12/2026</t>
  </si>
  <si>
    <t>Caliper</t>
  </si>
  <si>
    <t>Terra Shim 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</si>
</sst>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386665</xdr:colOff>
      <xdr:row>42</xdr:row>
      <xdr:rowOff>20169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CAB8F06-580D-C7F5-5CFD-3C6045252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489018" cy="8021169"/>
        </a:xfrm>
        <a:prstGeom prst="rect">
          <a:avLst/>
        </a:prstGeom>
      </xdr:spPr>
    </xdr:pic>
    <xdr:clientData/>
  </xdr:twoCellAnchor>
  <xdr:oneCellAnchor>
    <xdr:from>
      <xdr:col>13</xdr:col>
      <xdr:colOff>268769</xdr:colOff>
      <xdr:row>8</xdr:row>
      <xdr:rowOff>40127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8135298" y="1564127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17</xdr:col>
      <xdr:colOff>345141</xdr:colOff>
      <xdr:row>21</xdr:row>
      <xdr:rowOff>30816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10632141" y="403131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13</xdr:col>
      <xdr:colOff>468967</xdr:colOff>
      <xdr:row>19</xdr:row>
      <xdr:rowOff>180975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8335496" y="380047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9</xdr:col>
      <xdr:colOff>138780</xdr:colOff>
      <xdr:row>36</xdr:row>
      <xdr:rowOff>33575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5584839" y="689157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9</xdr:col>
      <xdr:colOff>328420</xdr:colOff>
      <xdr:row>7</xdr:row>
      <xdr:rowOff>49779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5774479" y="138327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7</xdr:col>
      <xdr:colOff>594988</xdr:colOff>
      <xdr:row>15</xdr:row>
      <xdr:rowOff>32409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4830812" y="288990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8</xdr:col>
      <xdr:colOff>104947</xdr:colOff>
      <xdr:row>25</xdr:row>
      <xdr:rowOff>17844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4BB44A-4728-4DF6-A1C8-6F186A6244F4}"/>
            </a:ext>
          </a:extLst>
        </xdr:cNvPr>
        <xdr:cNvSpPr txBox="1"/>
      </xdr:nvSpPr>
      <xdr:spPr>
        <a:xfrm>
          <a:off x="4945888" y="4780344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oneCellAnchor>
    <xdr:from>
      <xdr:col>5</xdr:col>
      <xdr:colOff>208300</xdr:colOff>
      <xdr:row>6</xdr:row>
      <xdr:rowOff>148866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6D70FE-C05D-4D0A-AB9C-285424E9244E}"/>
            </a:ext>
          </a:extLst>
        </xdr:cNvPr>
        <xdr:cNvSpPr txBox="1"/>
      </xdr:nvSpPr>
      <xdr:spPr>
        <a:xfrm>
          <a:off x="3233888" y="129186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8</a:t>
          </a:r>
        </a:p>
      </xdr:txBody>
    </xdr:sp>
    <xdr:clientData/>
  </xdr:oneCellAnchor>
  <xdr:oneCellAnchor>
    <xdr:from>
      <xdr:col>2</xdr:col>
      <xdr:colOff>444660</xdr:colOff>
      <xdr:row>5</xdr:row>
      <xdr:rowOff>9870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5EBB0C-DA6B-4284-9CA4-6135E222A216}"/>
            </a:ext>
          </a:extLst>
        </xdr:cNvPr>
        <xdr:cNvSpPr txBox="1"/>
      </xdr:nvSpPr>
      <xdr:spPr>
        <a:xfrm>
          <a:off x="1654895" y="96237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9</a:t>
          </a:r>
        </a:p>
      </xdr:txBody>
    </xdr:sp>
    <xdr:clientData/>
  </xdr:oneCellAnchor>
  <xdr:oneCellAnchor>
    <xdr:from>
      <xdr:col>7</xdr:col>
      <xdr:colOff>476896</xdr:colOff>
      <xdr:row>32</xdr:row>
      <xdr:rowOff>129472</xdr:rowOff>
    </xdr:from>
    <xdr:ext cx="327654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7646E3F-FA9D-46AB-BB20-9A797122150E}"/>
            </a:ext>
          </a:extLst>
        </xdr:cNvPr>
        <xdr:cNvSpPr txBox="1"/>
      </xdr:nvSpPr>
      <xdr:spPr>
        <a:xfrm>
          <a:off x="4712720" y="6225472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10</a:t>
          </a:r>
        </a:p>
      </xdr:txBody>
    </xdr:sp>
    <xdr:clientData/>
  </xdr:oneCellAnchor>
  <xdr:twoCellAnchor>
    <xdr:from>
      <xdr:col>2</xdr:col>
      <xdr:colOff>572740</xdr:colOff>
      <xdr:row>6</xdr:row>
      <xdr:rowOff>83930</xdr:rowOff>
    </xdr:from>
    <xdr:to>
      <xdr:col>3</xdr:col>
      <xdr:colOff>153867</xdr:colOff>
      <xdr:row>9</xdr:row>
      <xdr:rowOff>95595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758457A-8239-5CB6-1465-AFE4AED7A480}"/>
            </a:ext>
          </a:extLst>
        </xdr:cNvPr>
        <xdr:cNvCxnSpPr>
          <a:cxnSpLocks/>
          <a:stCxn id="11" idx="2"/>
        </xdr:cNvCxnSpPr>
      </xdr:nvCxnSpPr>
      <xdr:spPr>
        <a:xfrm>
          <a:off x="1782975" y="1226930"/>
          <a:ext cx="186245" cy="5831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12</xdr:col>
      <xdr:colOff>505816</xdr:colOff>
      <xdr:row>39</xdr:row>
      <xdr:rowOff>122361</xdr:rowOff>
    </xdr:from>
    <xdr:ext cx="327654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5F681AD-F0E7-46F7-89AA-CE526E94A59D}"/>
            </a:ext>
          </a:extLst>
        </xdr:cNvPr>
        <xdr:cNvSpPr txBox="1"/>
      </xdr:nvSpPr>
      <xdr:spPr>
        <a:xfrm>
          <a:off x="7767228" y="7551861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11</a:t>
          </a:r>
        </a:p>
      </xdr:txBody>
    </xdr:sp>
    <xdr:clientData/>
  </xdr:oneCellAnchor>
  <xdr:twoCellAnchor>
    <xdr:from>
      <xdr:col>13</xdr:col>
      <xdr:colOff>228353</xdr:colOff>
      <xdr:row>40</xdr:row>
      <xdr:rowOff>64141</xdr:rowOff>
    </xdr:from>
    <xdr:to>
      <xdr:col>14</xdr:col>
      <xdr:colOff>280148</xdr:colOff>
      <xdr:row>40</xdr:row>
      <xdr:rowOff>134471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F02A5C9F-9221-45F5-8933-32E2B207A530}"/>
            </a:ext>
          </a:extLst>
        </xdr:cNvPr>
        <xdr:cNvCxnSpPr>
          <a:cxnSpLocks/>
          <a:stCxn id="40" idx="3"/>
        </xdr:cNvCxnSpPr>
      </xdr:nvCxnSpPr>
      <xdr:spPr>
        <a:xfrm>
          <a:off x="8094882" y="7684141"/>
          <a:ext cx="656913" cy="703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181426</xdr:colOff>
      <xdr:row>7</xdr:row>
      <xdr:rowOff>85923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676C2D-CFD6-6942-8814-B6D05E0F5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29426" cy="141942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5"/>
  <sheetViews>
    <sheetView tabSelected="1" zoomScale="115" zoomScaleNormal="115" workbookViewId="0">
      <pane ySplit="4" topLeftCell="A5" activePane="bottomLeft" state="frozen"/>
      <selection pane="bottomLeft" activeCell="K8" sqref="K8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18</v>
      </c>
      <c r="D1" s="24"/>
      <c r="E1" s="25" t="s">
        <v>1</v>
      </c>
      <c r="F1" s="26" t="s">
        <v>32</v>
      </c>
      <c r="G1" s="34" t="s">
        <v>24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34</v>
      </c>
      <c r="C2" s="9" t="s">
        <v>19</v>
      </c>
      <c r="D2" s="13">
        <v>5</v>
      </c>
      <c r="E2" s="19" t="s">
        <v>3</v>
      </c>
      <c r="F2" s="11" t="s">
        <v>23</v>
      </c>
      <c r="G2" s="34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33">
        <v>10013</v>
      </c>
      <c r="C3" s="20" t="s">
        <v>25</v>
      </c>
      <c r="D3" s="14" t="s">
        <v>28</v>
      </c>
      <c r="E3" s="10" t="s">
        <v>5</v>
      </c>
      <c r="F3" s="12">
        <v>1</v>
      </c>
      <c r="G3" s="34"/>
      <c r="H3" s="18"/>
      <c r="I3" s="16"/>
      <c r="J3" s="16"/>
      <c r="K3" s="16"/>
      <c r="L3" s="22"/>
      <c r="M3" s="16"/>
    </row>
    <row r="4" spans="1:14" ht="60" x14ac:dyDescent="0.25">
      <c r="A4" s="28" t="s">
        <v>17</v>
      </c>
      <c r="B4" s="29" t="s">
        <v>16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20</v>
      </c>
      <c r="J4" s="32" t="s">
        <v>21</v>
      </c>
      <c r="K4" s="32" t="s">
        <v>22</v>
      </c>
      <c r="L4" s="32" t="s">
        <v>26</v>
      </c>
      <c r="M4" s="32" t="s">
        <v>27</v>
      </c>
    </row>
    <row r="5" spans="1:14" x14ac:dyDescent="0.25">
      <c r="A5" s="4">
        <v>1</v>
      </c>
      <c r="B5" s="5" t="s">
        <v>13</v>
      </c>
      <c r="C5" s="6">
        <v>6</v>
      </c>
      <c r="D5" s="3">
        <v>0.01</v>
      </c>
      <c r="E5" s="3">
        <v>0.01</v>
      </c>
      <c r="F5" s="3">
        <f>C5+D5</f>
        <v>6.01</v>
      </c>
      <c r="G5" s="3">
        <f>C5-E5</f>
        <v>5.99</v>
      </c>
      <c r="H5" s="3" t="s">
        <v>33</v>
      </c>
      <c r="I5" s="2">
        <v>5.9865000000000004</v>
      </c>
      <c r="J5" s="2">
        <v>5.9915000000000003</v>
      </c>
      <c r="K5" s="2">
        <v>5.9859999999999998</v>
      </c>
      <c r="L5" s="2">
        <v>5.9820000000000002</v>
      </c>
      <c r="M5" s="2">
        <v>5.9844999999999997</v>
      </c>
    </row>
    <row r="6" spans="1:14" x14ac:dyDescent="0.25">
      <c r="A6" s="4">
        <v>2</v>
      </c>
      <c r="B6" s="5" t="s">
        <v>13</v>
      </c>
      <c r="C6" s="6">
        <v>6</v>
      </c>
      <c r="D6" s="3">
        <v>0.01</v>
      </c>
      <c r="E6" s="3">
        <v>0.01</v>
      </c>
      <c r="F6" s="3">
        <f>C6+D6</f>
        <v>6.01</v>
      </c>
      <c r="G6" s="3">
        <f>C6-E6</f>
        <v>5.99</v>
      </c>
      <c r="H6" s="3" t="s">
        <v>33</v>
      </c>
      <c r="I6" s="2">
        <v>5.9915000000000003</v>
      </c>
      <c r="J6" s="2">
        <v>5.9930000000000003</v>
      </c>
      <c r="K6" s="2">
        <v>5.9855</v>
      </c>
      <c r="L6" s="2">
        <v>5.9814999999999996</v>
      </c>
      <c r="M6" s="2">
        <v>5.9794999999999998</v>
      </c>
    </row>
    <row r="7" spans="1:14" x14ac:dyDescent="0.25">
      <c r="A7" s="4">
        <v>3</v>
      </c>
      <c r="B7" s="5" t="s">
        <v>12</v>
      </c>
      <c r="C7" s="6">
        <v>3</v>
      </c>
      <c r="D7" s="3">
        <v>0.01</v>
      </c>
      <c r="E7" s="3">
        <v>0.01</v>
      </c>
      <c r="F7" s="3">
        <f t="shared" ref="F7:F15" si="0">C7+D7</f>
        <v>3.01</v>
      </c>
      <c r="G7" s="3">
        <f t="shared" ref="G7:G15" si="1">C7-E7</f>
        <v>2.99</v>
      </c>
      <c r="H7" s="3" t="s">
        <v>33</v>
      </c>
      <c r="I7" s="2">
        <v>3.0030000000000001</v>
      </c>
      <c r="J7" s="2">
        <v>3.0009999999999999</v>
      </c>
      <c r="K7" s="2">
        <v>2.996</v>
      </c>
      <c r="L7" s="2">
        <v>3.0049999999999999</v>
      </c>
      <c r="M7" s="2">
        <v>3.0034999999999998</v>
      </c>
    </row>
    <row r="8" spans="1:14" x14ac:dyDescent="0.25">
      <c r="A8" s="4">
        <v>4</v>
      </c>
      <c r="B8" s="5" t="s">
        <v>15</v>
      </c>
      <c r="C8" s="6">
        <v>1.1299999999999999</v>
      </c>
      <c r="D8" s="3">
        <v>0.01</v>
      </c>
      <c r="E8" s="3">
        <v>0.01</v>
      </c>
      <c r="F8" s="3">
        <f t="shared" si="0"/>
        <v>1.1399999999999999</v>
      </c>
      <c r="G8" s="3">
        <f t="shared" si="1"/>
        <v>1.1199999999999999</v>
      </c>
      <c r="H8" s="3" t="s">
        <v>14</v>
      </c>
      <c r="I8" s="2">
        <v>1.1639999999999999</v>
      </c>
      <c r="J8" s="2">
        <v>1.135</v>
      </c>
      <c r="K8" s="2">
        <v>1.113</v>
      </c>
      <c r="L8" s="2">
        <v>1.089</v>
      </c>
      <c r="M8" s="2">
        <v>1.1339999999999999</v>
      </c>
    </row>
    <row r="9" spans="1:14" x14ac:dyDescent="0.25">
      <c r="A9" s="4">
        <v>5</v>
      </c>
      <c r="B9" s="5" t="s">
        <v>29</v>
      </c>
      <c r="C9" s="6">
        <v>0.125</v>
      </c>
      <c r="D9" s="3">
        <v>5.0000000000000001E-3</v>
      </c>
      <c r="E9" s="3">
        <v>5.0000000000000001E-3</v>
      </c>
      <c r="F9" s="3">
        <f t="shared" si="0"/>
        <v>0.13</v>
      </c>
      <c r="G9" s="3">
        <f t="shared" si="1"/>
        <v>0.12</v>
      </c>
      <c r="H9" s="3" t="s">
        <v>33</v>
      </c>
      <c r="I9" s="2">
        <v>0.13200000000000001</v>
      </c>
      <c r="J9" s="2">
        <v>0.1305</v>
      </c>
      <c r="K9" s="2">
        <v>0.13850000000000001</v>
      </c>
      <c r="L9" s="2">
        <v>0.14000000000000001</v>
      </c>
      <c r="M9" s="2">
        <v>0.14000000000000001</v>
      </c>
    </row>
    <row r="10" spans="1:14" x14ac:dyDescent="0.25">
      <c r="A10" s="4">
        <v>6</v>
      </c>
      <c r="B10" s="5" t="s">
        <v>13</v>
      </c>
      <c r="C10" s="6">
        <v>3</v>
      </c>
      <c r="D10" s="3">
        <v>0.01</v>
      </c>
      <c r="E10" s="3">
        <v>0.01</v>
      </c>
      <c r="F10" s="3">
        <f t="shared" si="0"/>
        <v>3.01</v>
      </c>
      <c r="G10" s="3">
        <f t="shared" si="1"/>
        <v>2.99</v>
      </c>
      <c r="H10" s="3" t="s">
        <v>33</v>
      </c>
      <c r="I10" s="2">
        <v>3.0110000000000001</v>
      </c>
      <c r="J10" s="2">
        <v>3.0034999999999998</v>
      </c>
      <c r="K10" s="2">
        <v>3.0005000000000002</v>
      </c>
      <c r="L10" s="2">
        <v>2.996</v>
      </c>
      <c r="M10" s="2">
        <v>2.9870000000000001</v>
      </c>
    </row>
    <row r="11" spans="1:14" x14ac:dyDescent="0.25">
      <c r="A11" s="4">
        <v>7</v>
      </c>
      <c r="B11" s="5" t="s">
        <v>30</v>
      </c>
      <c r="C11" s="6">
        <v>0.125</v>
      </c>
      <c r="D11" s="3">
        <v>5.0000000000000001E-3</v>
      </c>
      <c r="E11" s="3">
        <v>5.0000000000000001E-3</v>
      </c>
      <c r="F11" s="3">
        <f t="shared" si="0"/>
        <v>0.13</v>
      </c>
      <c r="G11" s="3">
        <f t="shared" si="1"/>
        <v>0.12</v>
      </c>
      <c r="H11" s="3" t="s">
        <v>33</v>
      </c>
      <c r="I11" s="2">
        <v>0.1195</v>
      </c>
      <c r="J11" s="2">
        <v>0.122</v>
      </c>
      <c r="K11" s="2">
        <v>0.128</v>
      </c>
      <c r="L11" s="2">
        <v>0.1265</v>
      </c>
      <c r="M11" s="2">
        <v>0.1255</v>
      </c>
    </row>
    <row r="12" spans="1:14" x14ac:dyDescent="0.25">
      <c r="A12" s="4">
        <v>8</v>
      </c>
      <c r="B12" s="5" t="s">
        <v>13</v>
      </c>
      <c r="C12" s="6">
        <v>3</v>
      </c>
      <c r="D12" s="3">
        <v>0.01</v>
      </c>
      <c r="E12" s="3">
        <v>0.01</v>
      </c>
      <c r="F12" s="3">
        <f t="shared" si="0"/>
        <v>3.01</v>
      </c>
      <c r="G12" s="3">
        <f t="shared" si="1"/>
        <v>2.99</v>
      </c>
      <c r="H12" s="3" t="s">
        <v>33</v>
      </c>
      <c r="I12" s="2">
        <v>2.9994999999999998</v>
      </c>
      <c r="J12" s="2">
        <v>3.0085000000000002</v>
      </c>
      <c r="K12" s="2">
        <v>2.9845000000000002</v>
      </c>
      <c r="L12" s="2">
        <v>2.988</v>
      </c>
      <c r="M12" s="2">
        <v>2.9935</v>
      </c>
    </row>
    <row r="13" spans="1:14" x14ac:dyDescent="0.25">
      <c r="A13" s="4">
        <v>9</v>
      </c>
      <c r="B13" s="5" t="s">
        <v>30</v>
      </c>
      <c r="C13" s="6">
        <v>0.125</v>
      </c>
      <c r="D13" s="3">
        <v>5.0000000000000001E-3</v>
      </c>
      <c r="E13" s="3">
        <v>5.0000000000000001E-3</v>
      </c>
      <c r="F13" s="3">
        <f t="shared" si="0"/>
        <v>0.13</v>
      </c>
      <c r="G13" s="3">
        <f t="shared" si="1"/>
        <v>0.12</v>
      </c>
      <c r="H13" s="3" t="s">
        <v>33</v>
      </c>
      <c r="I13" s="2">
        <v>0.121</v>
      </c>
      <c r="J13" s="2">
        <v>0.1295</v>
      </c>
      <c r="K13" s="2">
        <v>0.12</v>
      </c>
      <c r="L13" s="2">
        <v>0.1205</v>
      </c>
      <c r="M13" s="2">
        <v>0.1205</v>
      </c>
    </row>
    <row r="14" spans="1:14" x14ac:dyDescent="0.25">
      <c r="A14" s="4">
        <v>10</v>
      </c>
      <c r="B14" s="5" t="s">
        <v>29</v>
      </c>
      <c r="C14" s="6">
        <v>6.3E-2</v>
      </c>
      <c r="D14" s="3">
        <v>5.0000000000000001E-3</v>
      </c>
      <c r="E14" s="3">
        <v>5.0000000000000001E-3</v>
      </c>
      <c r="F14" s="3">
        <f t="shared" si="0"/>
        <v>6.8000000000000005E-2</v>
      </c>
      <c r="G14" s="3">
        <f t="shared" si="1"/>
        <v>5.8000000000000003E-2</v>
      </c>
      <c r="H14" s="3" t="s">
        <v>33</v>
      </c>
      <c r="I14" s="2">
        <f>I9-0.074</f>
        <v>5.800000000000001E-2</v>
      </c>
      <c r="J14" s="2">
        <f>J9-0.0685</f>
        <v>6.2E-2</v>
      </c>
      <c r="K14" s="2">
        <f>K9-0.079</f>
        <v>5.9500000000000011E-2</v>
      </c>
      <c r="L14" s="2">
        <f>L9-0.0745</f>
        <v>6.5500000000000017E-2</v>
      </c>
      <c r="M14" s="2">
        <f>M9-0.071</f>
        <v>6.900000000000002E-2</v>
      </c>
    </row>
    <row r="15" spans="1:14" x14ac:dyDescent="0.25">
      <c r="A15" s="4">
        <v>11</v>
      </c>
      <c r="B15" s="5" t="s">
        <v>31</v>
      </c>
      <c r="C15" s="6">
        <v>70</v>
      </c>
      <c r="D15" s="3">
        <v>5</v>
      </c>
      <c r="E15" s="3">
        <v>5</v>
      </c>
      <c r="F15" s="3">
        <f t="shared" si="0"/>
        <v>75</v>
      </c>
      <c r="G15" s="3">
        <f t="shared" si="1"/>
        <v>65</v>
      </c>
      <c r="H15" s="3" t="s">
        <v>31</v>
      </c>
      <c r="I15" s="2">
        <v>71</v>
      </c>
      <c r="J15" s="2">
        <v>70</v>
      </c>
      <c r="K15" s="2">
        <v>70</v>
      </c>
      <c r="L15" s="2">
        <v>70</v>
      </c>
      <c r="M15" s="2">
        <v>71</v>
      </c>
    </row>
  </sheetData>
  <mergeCells count="1">
    <mergeCell ref="G1:G3"/>
  </mergeCells>
  <conditionalFormatting sqref="I5:M15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="85" zoomScaleNormal="85" workbookViewId="0">
      <selection activeCell="W28" sqref="W28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M9" sqref="M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mano.engineering@outlook.com</cp:lastModifiedBy>
  <cp:lastPrinted>2026-01-12T17:55:37Z</cp:lastPrinted>
  <dcterms:created xsi:type="dcterms:W3CDTF">2025-12-24T14:13:31Z</dcterms:created>
  <dcterms:modified xsi:type="dcterms:W3CDTF">2026-01-12T18:55:01Z</dcterms:modified>
</cp:coreProperties>
</file>