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2102829 J-bolt, .25-20\"/>
    </mc:Choice>
  </mc:AlternateContent>
  <xr:revisionPtr revIDLastSave="0" documentId="13_ncr:1_{069FB84E-4948-4DA7-89DB-27109D1A8444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FAI!$A$5:$M$37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E12" i="3"/>
  <c r="D12" i="3"/>
  <c r="D14" i="3"/>
  <c r="E14" i="3"/>
  <c r="C14" i="3" s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3" i="3"/>
  <c r="G13" i="3"/>
  <c r="F12" i="3" l="1"/>
  <c r="G12" i="3"/>
  <c r="G14" i="3"/>
  <c r="F14" i="3"/>
</calcChain>
</file>

<file path=xl/sharedStrings.xml><?xml version="1.0" encoding="utf-8"?>
<sst xmlns="http://schemas.openxmlformats.org/spreadsheetml/2006/main" count="54" uniqueCount="39">
  <si>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</si>
  <si>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</si>
  <si>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</si>
  <si>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</si>
  <si>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</si>
  <si>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</si>
  <si>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</si>
  <si>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</si>
  <si>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</si>
  <si>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</si>
  <si>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</si>
  <si>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</si>
  <si>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</si>
  <si>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</si>
  <si>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</si>
  <si>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</si>
  <si>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</si>
  <si>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</si>
  <si>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</si>
  <si>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</si>
  <si>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</si>
  <si>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</si>
  <si>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</si>
  <si>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</si>
  <si>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</si>
  <si>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</si>
  <si>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</si>
  <si>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>8a</t>
  </si>
  <si>
    <t>8b</t>
  </si>
  <si>
    <t xml:space="preserve"> </t>
  </si>
  <si>
    <t>3/5/2026</t>
  </si>
  <si>
    <t>J-Bolt, 1/4-20</t>
  </si>
  <si>
    <t>2102829</t>
  </si>
  <si>
    <t>8c</t>
  </si>
  <si>
    <t>Major diameter (thread)</t>
  </si>
  <si>
    <t>Minor diameter (thread)</t>
  </si>
  <si>
    <t>Pitch diameter (thread)</t>
  </si>
  <si>
    <t>Radius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</si>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</sst>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11313</xdr:colOff>
      <xdr:row>43</xdr:row>
      <xdr:rowOff>96407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6FB1D2-63C6-E23D-4AB3-36E99EC56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12913" cy="8287907"/>
        </a:xfrm>
        <a:prstGeom prst="rect">
          <a:avLst/>
        </a:prstGeom>
      </xdr:spPr>
    </xdr:pic>
    <xdr:clientData/>
  </xdr:twoCellAnchor>
  <xdr:oneCellAnchor>
    <xdr:from>
      <xdr:col>3</xdr:col>
      <xdr:colOff>142875</xdr:colOff>
      <xdr:row>33</xdr:row>
      <xdr:rowOff>133350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971675" y="6419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3</xdr:col>
      <xdr:colOff>152400</xdr:colOff>
      <xdr:row>20</xdr:row>
      <xdr:rowOff>142875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981200" y="3952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514350</xdr:colOff>
      <xdr:row>14</xdr:row>
      <xdr:rowOff>123825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781550" y="27908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</xdr:col>
      <xdr:colOff>47625</xdr:colOff>
      <xdr:row>18</xdr:row>
      <xdr:rowOff>123825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657225" y="35528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0</xdr:col>
      <xdr:colOff>561975</xdr:colOff>
      <xdr:row>4</xdr:row>
      <xdr:rowOff>123825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61975" y="8858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3</xdr:col>
      <xdr:colOff>361950</xdr:colOff>
      <xdr:row>4</xdr:row>
      <xdr:rowOff>66675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190750" y="828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6</xdr:col>
      <xdr:colOff>314325</xdr:colOff>
      <xdr:row>23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971925" y="4552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2</xdr:col>
      <xdr:colOff>323850</xdr:colOff>
      <xdr:row>30</xdr:row>
      <xdr:rowOff>0</xdr:rowOff>
    </xdr:from>
    <xdr:ext cx="25616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63A4CBD-864F-4625-9D43-66F970324C92}"/>
            </a:ext>
          </a:extLst>
        </xdr:cNvPr>
        <xdr:cNvSpPr txBox="1"/>
      </xdr:nvSpPr>
      <xdr:spPr>
        <a:xfrm>
          <a:off x="1543050" y="57150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581532</xdr:colOff>
      <xdr:row>15</xdr:row>
      <xdr:rowOff>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BA372B-E27F-BA7F-CCB6-E9B41DC59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29532" cy="28578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16</xdr:col>
      <xdr:colOff>496135</xdr:colOff>
      <xdr:row>4</xdr:row>
      <xdr:rowOff>181107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A68D18-29FD-4816-FBB3-E7712DE2F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0"/>
          <a:ext cx="5982535" cy="943107"/>
        </a:xfrm>
        <a:prstGeom prst="rect">
          <a:avLst/>
        </a:prstGeom>
      </xdr:spPr>
    </xdr:pic>
    <xdr:clientData/>
  </xdr:twoCellAnchor>
  <xdr:twoCellAnchor editAs="oneCell">
    <xdr:from>
      <xdr:col>6</xdr:col>
      <xdr:colOff>609599</xdr:colOff>
      <xdr:row>4</xdr:row>
      <xdr:rowOff>190499</xdr:rowOff>
    </xdr:from>
    <xdr:to>
      <xdr:col>16</xdr:col>
      <xdr:colOff>504824</xdr:colOff>
      <xdr:row>6</xdr:row>
      <xdr:rowOff>144472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A57322-0A63-ED68-FFB6-BFEF03471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199" y="952499"/>
          <a:ext cx="5991225" cy="334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4"/>
  <sheetViews>
    <sheetView tabSelected="1" zoomScale="115" zoomScaleNormal="115" workbookViewId="0">
      <pane ySplit="4" topLeftCell="A5" activePane="bottomLeft" state="frozen"/>
      <selection pane="bottomLeft" activeCell="N18" sqref="N1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30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31</v>
      </c>
      <c r="C2" s="9" t="s">
        <v>17</v>
      </c>
      <c r="D2" s="13">
        <v>5</v>
      </c>
      <c r="E2" s="19" t="s">
        <v>3</v>
      </c>
      <c r="F2" s="11" t="s">
        <v>25</v>
      </c>
      <c r="G2" s="36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32</v>
      </c>
      <c r="C3" s="20" t="s">
        <v>22</v>
      </c>
      <c r="D3" s="14" t="s">
        <v>26</v>
      </c>
      <c r="E3" s="10" t="s">
        <v>5</v>
      </c>
      <c r="F3" s="12"/>
      <c r="G3" s="36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29</v>
      </c>
    </row>
    <row r="5" spans="1:14" x14ac:dyDescent="0.25">
      <c r="A5" s="4" t="s">
        <v>29</v>
      </c>
      <c r="B5" s="5" t="s">
        <v>12</v>
      </c>
      <c r="C5" s="6">
        <v>4.3</v>
      </c>
      <c r="D5" s="3">
        <v>0.1</v>
      </c>
      <c r="E5" s="3">
        <v>0.1</v>
      </c>
      <c r="F5" s="3">
        <f>C5+D5</f>
        <v>4.3999999999999995</v>
      </c>
      <c r="G5" s="3">
        <f>C5-E5</f>
        <v>4.2</v>
      </c>
      <c r="H5" s="3" t="s">
        <v>38</v>
      </c>
      <c r="I5" s="2">
        <v>4.3105000000000002</v>
      </c>
      <c r="J5" s="2">
        <v>4.2960000000000003</v>
      </c>
      <c r="K5" s="2">
        <v>4.3324999999999996</v>
      </c>
      <c r="L5" s="2">
        <v>4.319</v>
      </c>
      <c r="M5" s="2">
        <v>4.3170000000000002</v>
      </c>
    </row>
    <row r="6" spans="1:14" x14ac:dyDescent="0.25">
      <c r="A6" s="4">
        <v>2</v>
      </c>
      <c r="B6" s="5" t="s">
        <v>12</v>
      </c>
      <c r="C6" s="6">
        <v>1.3</v>
      </c>
      <c r="D6" s="3">
        <v>0.1</v>
      </c>
      <c r="E6" s="3">
        <v>0.1</v>
      </c>
      <c r="F6" s="3">
        <f>C6+D6</f>
        <v>1.4000000000000001</v>
      </c>
      <c r="G6" s="3">
        <f>C6-E6</f>
        <v>1.2</v>
      </c>
      <c r="H6" s="3" t="s">
        <v>38</v>
      </c>
      <c r="I6" s="2">
        <v>1.371</v>
      </c>
      <c r="J6" s="2">
        <v>1.377</v>
      </c>
      <c r="K6" s="2">
        <v>1.3794999999999999</v>
      </c>
      <c r="L6" s="2">
        <v>1.3745000000000001</v>
      </c>
      <c r="M6" s="2">
        <v>1.3859999999999999</v>
      </c>
    </row>
    <row r="7" spans="1:14" x14ac:dyDescent="0.25">
      <c r="A7" s="4">
        <v>3</v>
      </c>
      <c r="B7" s="5" t="s">
        <v>12</v>
      </c>
      <c r="C7" s="6">
        <v>1.3</v>
      </c>
      <c r="D7" s="3">
        <v>0.1</v>
      </c>
      <c r="E7" s="3">
        <v>0.1</v>
      </c>
      <c r="F7" s="3">
        <f t="shared" ref="F7:F11" si="0">C7+D7</f>
        <v>1.4000000000000001</v>
      </c>
      <c r="G7" s="3">
        <f t="shared" ref="G7:G11" si="1">C7-E7</f>
        <v>1.2</v>
      </c>
      <c r="H7" s="3" t="s">
        <v>38</v>
      </c>
      <c r="I7" s="2">
        <v>1.2729999999999999</v>
      </c>
      <c r="J7" s="2">
        <v>1.2675000000000001</v>
      </c>
      <c r="K7" s="2">
        <v>1.2729999999999999</v>
      </c>
      <c r="L7" s="2">
        <v>1.266</v>
      </c>
      <c r="M7" s="2">
        <v>1.2675000000000001</v>
      </c>
    </row>
    <row r="8" spans="1:14" x14ac:dyDescent="0.25">
      <c r="A8" s="4">
        <v>4</v>
      </c>
      <c r="B8" s="5" t="s">
        <v>12</v>
      </c>
      <c r="C8" s="6">
        <v>0.7</v>
      </c>
      <c r="D8" s="3">
        <v>0.1</v>
      </c>
      <c r="E8" s="3">
        <v>0.1</v>
      </c>
      <c r="F8" s="3">
        <f t="shared" si="0"/>
        <v>0.79999999999999993</v>
      </c>
      <c r="G8" s="3">
        <f t="shared" si="1"/>
        <v>0.6</v>
      </c>
      <c r="H8" s="3" t="s">
        <v>38</v>
      </c>
      <c r="I8" s="2">
        <v>0.76649999999999996</v>
      </c>
      <c r="J8" s="2">
        <v>0.76049999999999995</v>
      </c>
      <c r="K8" s="2">
        <v>0.77049999999999996</v>
      </c>
      <c r="L8" s="2">
        <v>0.76449999999999996</v>
      </c>
      <c r="M8" s="2">
        <v>0.76200000000000001</v>
      </c>
    </row>
    <row r="9" spans="1:14" x14ac:dyDescent="0.25">
      <c r="A9" s="4">
        <v>5</v>
      </c>
      <c r="B9" s="5" t="s">
        <v>12</v>
      </c>
      <c r="C9" s="34">
        <v>2.72</v>
      </c>
      <c r="D9" s="35">
        <v>0.01</v>
      </c>
      <c r="E9" s="35">
        <v>0.01</v>
      </c>
      <c r="F9" s="3">
        <f t="shared" si="0"/>
        <v>2.73</v>
      </c>
      <c r="G9" s="3">
        <f t="shared" si="1"/>
        <v>2.7100000000000004</v>
      </c>
      <c r="H9" s="3" t="s">
        <v>38</v>
      </c>
      <c r="I9" s="2">
        <v>3.1139999999999999</v>
      </c>
      <c r="J9" s="2">
        <v>3.0205000000000002</v>
      </c>
      <c r="K9" s="2">
        <v>3.423</v>
      </c>
      <c r="L9" s="2">
        <v>3.16</v>
      </c>
      <c r="M9" s="2">
        <v>3.1419999999999999</v>
      </c>
    </row>
    <row r="10" spans="1:14" x14ac:dyDescent="0.25">
      <c r="A10" s="4">
        <v>6</v>
      </c>
      <c r="B10" s="5" t="s">
        <v>12</v>
      </c>
      <c r="C10" s="6">
        <v>1.3</v>
      </c>
      <c r="D10" s="3">
        <v>0.1</v>
      </c>
      <c r="E10" s="3">
        <v>0.1</v>
      </c>
      <c r="F10" s="3">
        <f t="shared" si="0"/>
        <v>1.4000000000000001</v>
      </c>
      <c r="G10" s="3">
        <f t="shared" si="1"/>
        <v>1.2</v>
      </c>
      <c r="H10" s="3" t="s">
        <v>38</v>
      </c>
      <c r="I10" s="2">
        <v>1.2370000000000001</v>
      </c>
      <c r="J10" s="2">
        <v>1.3320000000000001</v>
      </c>
      <c r="K10" s="2">
        <v>1.2625</v>
      </c>
      <c r="L10" s="2">
        <v>1.276</v>
      </c>
      <c r="M10" s="2">
        <v>1.294</v>
      </c>
    </row>
    <row r="11" spans="1:14" x14ac:dyDescent="0.25">
      <c r="A11" s="4">
        <v>7</v>
      </c>
      <c r="B11" s="5" t="s">
        <v>37</v>
      </c>
      <c r="C11" s="6">
        <v>0.35</v>
      </c>
      <c r="D11" s="3">
        <v>0.1</v>
      </c>
      <c r="E11" s="3">
        <v>0.1</v>
      </c>
      <c r="F11" s="3">
        <f t="shared" si="0"/>
        <v>0.44999999999999996</v>
      </c>
      <c r="G11" s="3">
        <f t="shared" si="1"/>
        <v>0.24999999999999997</v>
      </c>
      <c r="H11" s="3" t="s">
        <v>38</v>
      </c>
      <c r="I11" s="2">
        <v>0.3579</v>
      </c>
      <c r="J11" s="2">
        <v>0.35849999999999999</v>
      </c>
      <c r="K11" s="2">
        <v>0.35749999999999998</v>
      </c>
      <c r="L11" s="2">
        <v>0.35970000000000002</v>
      </c>
      <c r="M11" s="2">
        <v>0.3584</v>
      </c>
    </row>
    <row r="12" spans="1:14" x14ac:dyDescent="0.25">
      <c r="A12" s="4" t="s">
        <v>27</v>
      </c>
      <c r="B12" s="5" t="s">
        <v>34</v>
      </c>
      <c r="C12" s="6">
        <f>0.2408+FAI!D12</f>
        <v>0.24485000000000001</v>
      </c>
      <c r="D12" s="3">
        <f>(0.2489-0.2408)/2</f>
        <v>4.0500000000000119E-3</v>
      </c>
      <c r="E12" s="3">
        <f>D12</f>
        <v>4.0500000000000119E-3</v>
      </c>
      <c r="F12" s="3">
        <f t="shared" ref="F12:F14" si="2">C12+D12</f>
        <v>0.24890000000000001</v>
      </c>
      <c r="G12" s="3">
        <f t="shared" ref="G12:G14" si="3">C12-E12</f>
        <v>0.24080000000000001</v>
      </c>
      <c r="H12" s="3" t="s">
        <v>13</v>
      </c>
      <c r="I12" s="2">
        <v>0.23519999999999999</v>
      </c>
      <c r="J12" s="2">
        <v>0.23480000000000001</v>
      </c>
      <c r="K12" s="2">
        <v>0.2344</v>
      </c>
      <c r="L12" s="2">
        <v>0.23419999999999999</v>
      </c>
      <c r="M12" s="2">
        <v>0.23419999999999999</v>
      </c>
    </row>
    <row r="13" spans="1:14" x14ac:dyDescent="0.25">
      <c r="A13" s="4" t="s">
        <v>28</v>
      </c>
      <c r="B13" s="5" t="s">
        <v>35</v>
      </c>
      <c r="C13" s="6">
        <v>0.18759999999999999</v>
      </c>
      <c r="D13" s="3">
        <v>0</v>
      </c>
      <c r="E13" s="3">
        <v>0.01</v>
      </c>
      <c r="F13" s="3">
        <f t="shared" si="2"/>
        <v>0.18759999999999999</v>
      </c>
      <c r="G13" s="3">
        <f t="shared" si="3"/>
        <v>0.17759999999999998</v>
      </c>
      <c r="H13" s="3" t="s">
        <v>13</v>
      </c>
      <c r="I13" s="2">
        <v>0.17130000000000001</v>
      </c>
      <c r="J13" s="2">
        <v>0.17169999999999999</v>
      </c>
      <c r="K13" s="2">
        <v>0.1711</v>
      </c>
      <c r="L13" s="2">
        <v>0.1726</v>
      </c>
      <c r="M13" s="2">
        <v>0.1729</v>
      </c>
    </row>
    <row r="14" spans="1:14" x14ac:dyDescent="0.25">
      <c r="A14" s="4" t="s">
        <v>33</v>
      </c>
      <c r="B14" s="5" t="s">
        <v>36</v>
      </c>
      <c r="C14" s="6">
        <f>0.2127+E14</f>
        <v>0.21455000000000002</v>
      </c>
      <c r="D14" s="3">
        <f>E14</f>
        <v>1.8500000000000044E-3</v>
      </c>
      <c r="E14" s="3">
        <f>(0.2164-0.2127)/2</f>
        <v>1.8500000000000044E-3</v>
      </c>
      <c r="F14" s="3">
        <f t="shared" si="2"/>
        <v>0.21640000000000004</v>
      </c>
      <c r="G14" s="3">
        <f t="shared" si="3"/>
        <v>0.2127</v>
      </c>
      <c r="H14" s="3" t="s">
        <v>13</v>
      </c>
      <c r="I14" s="2">
        <v>0.2051</v>
      </c>
      <c r="J14" s="2">
        <v>0.20480000000000001</v>
      </c>
      <c r="K14" s="2">
        <v>0.20430000000000001</v>
      </c>
      <c r="L14" s="2">
        <v>0.20499999999999999</v>
      </c>
      <c r="M14" s="2">
        <v>0.2051</v>
      </c>
    </row>
  </sheetData>
  <mergeCells count="1">
    <mergeCell ref="G1:G3"/>
  </mergeCells>
  <conditionalFormatting sqref="I5:M8 I10:M14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Z20"/>
  <sheetViews>
    <sheetView zoomScaleNormal="100" workbookViewId="0">
      <selection activeCell="AA13" sqref="AA13"/>
    </sheetView>
  </sheetViews>
  <sheetFormatPr defaultRowHeight="15" x14ac:dyDescent="0.25"/>
  <sheetData>
    <row r="20" spans="26:26" x14ac:dyDescent="0.25">
      <c r="Z20" t="s">
        <v>29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5" sqref="K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2026-03-05T17:56:05Z</cp:lastPrinted>
  <dcterms:created xsi:type="dcterms:W3CDTF">2025-12-24T14:13:31Z</dcterms:created>
  <dcterms:modified xsi:type="dcterms:W3CDTF">2026-03-05T19:22:09Z</dcterms:modified>
</cp:coreProperties>
</file>