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89122254 ASSI vari grip\"/>
    </mc:Choice>
  </mc:AlternateContent>
  <xr:revisionPtr revIDLastSave="0" documentId="13_ncr:1_{880AE724-D374-4BCE-BAC7-088F34DDDD65}" xr6:coauthVersionLast="47" xr6:coauthVersionMax="47" xr10:uidLastSave="{00000000-0000-0000-0000-000000000000}"/>
  <bookViews>
    <workbookView xWindow="-120" yWindow="-120" windowWidth="29040" windowHeight="15840" activeTab="4" xr2:uid="{32BFC42B-CD3D-49FE-8254-52B3F518DB85}"/>
  </bookViews>
  <sheets>
    <sheet name="FAI" sheetId="3" r:id="rId1"/>
    <sheet name="Print Page 1" sheetId="2" r:id="rId2"/>
    <sheet name="Print Page 2" sheetId="6" r:id="rId3"/>
    <sheet name="Print Page 3" sheetId="7" r:id="rId4"/>
    <sheet name="Print Page 4" sheetId="10" r:id="rId5"/>
    <sheet name="Tolerance Table (1&amp;3&amp;4)" sheetId="9" r:id="rId6"/>
    <sheet name="Tolerance Table 2" sheetId="8" r:id="rId7"/>
  </sheets>
  <definedNames>
    <definedName name="_xlnm.Print_Area" localSheetId="0">FAI!$A$1:$M$45</definedName>
    <definedName name="_xlnm.Print_Area" localSheetId="1">'Print Page 1'!$A$1:$Q$43</definedName>
    <definedName name="_xlnm.Print_Area" localSheetId="2">'Print Page 2'!$A$1:$Q$43</definedName>
    <definedName name="_xlnm.Print_Area" localSheetId="3">'Print Page 3'!$A$1:$Q$43</definedName>
    <definedName name="_xlnm.Print_Area" localSheetId="4">'Print Page 4'!$A$1:$Q$43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3" l="1"/>
  <c r="L35" i="3"/>
  <c r="K35" i="3"/>
  <c r="J35" i="3"/>
  <c r="I35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23" i="3"/>
  <c r="G23" i="3"/>
  <c r="F24" i="3"/>
  <c r="G24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<sst xmlns="http://schemas.openxmlformats.org/spreadsheetml/2006/main" count="86" uniqueCount="33">
  <si>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</si>
  <si>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</si>
  <si>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</si>
  <si>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</si>
  <si>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</si>
  <si>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</si>
  <si>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</si>
  <si>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</si>
  <si>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</si>
  <si>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</si>
  <si>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</si>
  <si>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</si>
  <si>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</si>
  <si>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</si>
  <si>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</si>
  <si>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</si>
  <si>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</si>
  <si>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</si>
  <si>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</si>
  <si>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</si>
  <si>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</si>
  <si>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</si>
  <si>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</si>
  <si>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Inch</t>
  </si>
  <si>
    <t>Meng</t>
  </si>
  <si>
    <t>Vari Grip</t>
  </si>
  <si>
    <t>1/26/2026</t>
  </si>
  <si>
    <t>Length</t>
  </si>
  <si>
    <t>Caliper</t>
  </si>
  <si>
    <t>Diameter</t>
  </si>
  <si>
    <t>VMM</t>
  </si>
  <si>
    <t>Angle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</si>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</sst>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562023</xdr:colOff>
      <xdr:row>28</xdr:row>
      <xdr:rowOff>183173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1C08D-36AF-D8C0-770B-316284FE2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67773" cy="5517173"/>
        </a:xfrm>
        <a:prstGeom prst="rect">
          <a:avLst/>
        </a:prstGeom>
      </xdr:spPr>
    </xdr:pic>
    <xdr:clientData/>
  </xdr:twoCellAnchor>
  <xdr:oneCellAnchor>
    <xdr:from>
      <xdr:col>2</xdr:col>
      <xdr:colOff>191234</xdr:colOff>
      <xdr:row>19</xdr:row>
      <xdr:rowOff>85726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5EBB0C-DA6B-4284-9CA4-6135E222A216}"/>
            </a:ext>
          </a:extLst>
        </xdr:cNvPr>
        <xdr:cNvSpPr txBox="1"/>
      </xdr:nvSpPr>
      <xdr:spPr>
        <a:xfrm>
          <a:off x="1407503" y="370522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twoCellAnchor>
    <xdr:from>
      <xdr:col>2</xdr:col>
      <xdr:colOff>278423</xdr:colOff>
      <xdr:row>20</xdr:row>
      <xdr:rowOff>159786</xdr:rowOff>
    </xdr:from>
    <xdr:to>
      <xdr:col>2</xdr:col>
      <xdr:colOff>319314</xdr:colOff>
      <xdr:row>21</xdr:row>
      <xdr:rowOff>80596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758457A-8239-5CB6-1465-AFE4AED7A480}"/>
            </a:ext>
          </a:extLst>
        </xdr:cNvPr>
        <xdr:cNvCxnSpPr>
          <a:cxnSpLocks/>
          <a:stCxn id="11" idx="2"/>
        </xdr:cNvCxnSpPr>
      </xdr:nvCxnSpPr>
      <xdr:spPr>
        <a:xfrm flipH="1">
          <a:off x="1494692" y="3969786"/>
          <a:ext cx="40891" cy="1113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131153</xdr:colOff>
      <xdr:row>18</xdr:row>
      <xdr:rowOff>98915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19DAE7-8239-41D3-8F5E-734B8F779CBA}"/>
            </a:ext>
          </a:extLst>
        </xdr:cNvPr>
        <xdr:cNvSpPr txBox="1"/>
      </xdr:nvSpPr>
      <xdr:spPr>
        <a:xfrm>
          <a:off x="3171826" y="352791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twoCellAnchor>
    <xdr:from>
      <xdr:col>5</xdr:col>
      <xdr:colOff>183173</xdr:colOff>
      <xdr:row>19</xdr:row>
      <xdr:rowOff>172975</xdr:rowOff>
    </xdr:from>
    <xdr:to>
      <xdr:col>5</xdr:col>
      <xdr:colOff>259233</xdr:colOff>
      <xdr:row>21</xdr:row>
      <xdr:rowOff>73269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5B80E7E-0427-40A8-B188-9B31A2963336}"/>
            </a:ext>
          </a:extLst>
        </xdr:cNvPr>
        <xdr:cNvCxnSpPr>
          <a:cxnSpLocks/>
          <a:stCxn id="4" idx="2"/>
        </xdr:cNvCxnSpPr>
      </xdr:nvCxnSpPr>
      <xdr:spPr>
        <a:xfrm flipH="1">
          <a:off x="3223846" y="3792475"/>
          <a:ext cx="76060" cy="2812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447554</xdr:colOff>
      <xdr:row>28</xdr:row>
      <xdr:rowOff>102576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666FDF-4CA2-BA4B-7FF4-6735E94B6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53304" cy="5436576"/>
        </a:xfrm>
        <a:prstGeom prst="rect">
          <a:avLst/>
        </a:prstGeom>
      </xdr:spPr>
    </xdr:pic>
    <xdr:clientData/>
  </xdr:twoCellAnchor>
  <xdr:oneCellAnchor>
    <xdr:from>
      <xdr:col>0</xdr:col>
      <xdr:colOff>484310</xdr:colOff>
      <xdr:row>12</xdr:row>
      <xdr:rowOff>5128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7B8F61-8359-4DBD-8143-F4BC9EE4D04B}"/>
            </a:ext>
          </a:extLst>
        </xdr:cNvPr>
        <xdr:cNvSpPr txBox="1"/>
      </xdr:nvSpPr>
      <xdr:spPr>
        <a:xfrm>
          <a:off x="484310" y="229112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twoCellAnchor>
    <xdr:from>
      <xdr:col>1</xdr:col>
      <xdr:colOff>4255</xdr:colOff>
      <xdr:row>13</xdr:row>
      <xdr:rowOff>79188</xdr:rowOff>
    </xdr:from>
    <xdr:to>
      <xdr:col>1</xdr:col>
      <xdr:colOff>168519</xdr:colOff>
      <xdr:row>14</xdr:row>
      <xdr:rowOff>87923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96D0E0C-5F4E-43FF-B7DB-B518217644E3}"/>
            </a:ext>
          </a:extLst>
        </xdr:cNvPr>
        <xdr:cNvCxnSpPr>
          <a:cxnSpLocks/>
          <a:stCxn id="3" idx="2"/>
        </xdr:cNvCxnSpPr>
      </xdr:nvCxnSpPr>
      <xdr:spPr>
        <a:xfrm>
          <a:off x="612390" y="2555688"/>
          <a:ext cx="164264" cy="1992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57882</xdr:colOff>
      <xdr:row>10</xdr:row>
      <xdr:rowOff>76931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174B466-7385-449A-8F30-1EB7757C2621}"/>
            </a:ext>
          </a:extLst>
        </xdr:cNvPr>
        <xdr:cNvSpPr txBox="1"/>
      </xdr:nvSpPr>
      <xdr:spPr>
        <a:xfrm>
          <a:off x="666017" y="198193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twoCellAnchor>
    <xdr:from>
      <xdr:col>1</xdr:col>
      <xdr:colOff>314042</xdr:colOff>
      <xdr:row>11</xdr:row>
      <xdr:rowOff>7327</xdr:rowOff>
    </xdr:from>
    <xdr:to>
      <xdr:col>2</xdr:col>
      <xdr:colOff>161193</xdr:colOff>
      <xdr:row>11</xdr:row>
      <xdr:rowOff>18711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842B695-28CB-4746-A075-607CCE683693}"/>
            </a:ext>
          </a:extLst>
        </xdr:cNvPr>
        <xdr:cNvCxnSpPr>
          <a:cxnSpLocks/>
          <a:stCxn id="6" idx="3"/>
        </xdr:cNvCxnSpPr>
      </xdr:nvCxnSpPr>
      <xdr:spPr>
        <a:xfrm flipV="1">
          <a:off x="922177" y="2102827"/>
          <a:ext cx="455285" cy="1138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600809</xdr:colOff>
      <xdr:row>10</xdr:row>
      <xdr:rowOff>102577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28924E-8EE9-4F84-89CE-712EB6CBABF1}"/>
            </a:ext>
          </a:extLst>
        </xdr:cNvPr>
        <xdr:cNvSpPr txBox="1"/>
      </xdr:nvSpPr>
      <xdr:spPr>
        <a:xfrm>
          <a:off x="2425213" y="200757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twoCellAnchor>
    <xdr:from>
      <xdr:col>3</xdr:col>
      <xdr:colOff>468923</xdr:colOff>
      <xdr:row>11</xdr:row>
      <xdr:rowOff>44357</xdr:rowOff>
    </xdr:from>
    <xdr:to>
      <xdr:col>3</xdr:col>
      <xdr:colOff>600809</xdr:colOff>
      <xdr:row>11</xdr:row>
      <xdr:rowOff>131885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CF50CAC-F78F-4523-8333-B4BA351FAD6B}"/>
            </a:ext>
          </a:extLst>
        </xdr:cNvPr>
        <xdr:cNvCxnSpPr>
          <a:cxnSpLocks/>
          <a:stCxn id="13" idx="1"/>
        </xdr:cNvCxnSpPr>
      </xdr:nvCxnSpPr>
      <xdr:spPr>
        <a:xfrm flipH="1">
          <a:off x="2293327" y="2139857"/>
          <a:ext cx="131886" cy="875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29307</xdr:colOff>
      <xdr:row>12</xdr:row>
      <xdr:rowOff>52079</xdr:rowOff>
    </xdr:from>
    <xdr:ext cx="25616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BB0A01E-C686-4C00-B492-A51D7643CFC5}"/>
            </a:ext>
          </a:extLst>
        </xdr:cNvPr>
        <xdr:cNvSpPr txBox="1"/>
      </xdr:nvSpPr>
      <xdr:spPr>
        <a:xfrm>
          <a:off x="2461845" y="233807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twoCellAnchor>
    <xdr:from>
      <xdr:col>3</xdr:col>
      <xdr:colOff>344365</xdr:colOff>
      <xdr:row>12</xdr:row>
      <xdr:rowOff>184359</xdr:rowOff>
    </xdr:from>
    <xdr:to>
      <xdr:col>4</xdr:col>
      <xdr:colOff>29307</xdr:colOff>
      <xdr:row>13</xdr:row>
      <xdr:rowOff>80596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1CFAA6D-EE60-4F99-A588-58970C7F352A}"/>
            </a:ext>
          </a:extLst>
        </xdr:cNvPr>
        <xdr:cNvCxnSpPr>
          <a:cxnSpLocks/>
          <a:stCxn id="16" idx="1"/>
        </xdr:cNvCxnSpPr>
      </xdr:nvCxnSpPr>
      <xdr:spPr>
        <a:xfrm flipH="1">
          <a:off x="2168769" y="2470359"/>
          <a:ext cx="293076" cy="867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29309</xdr:colOff>
      <xdr:row>13</xdr:row>
      <xdr:rowOff>183173</xdr:rowOff>
    </xdr:from>
    <xdr:ext cx="25616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F8A23DC-A6F8-4E50-814E-80CAE84B7CE4}"/>
            </a:ext>
          </a:extLst>
        </xdr:cNvPr>
        <xdr:cNvSpPr txBox="1"/>
      </xdr:nvSpPr>
      <xdr:spPr>
        <a:xfrm>
          <a:off x="2461847" y="265967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twoCellAnchor>
    <xdr:from>
      <xdr:col>3</xdr:col>
      <xdr:colOff>446942</xdr:colOff>
      <xdr:row>14</xdr:row>
      <xdr:rowOff>124953</xdr:rowOff>
    </xdr:from>
    <xdr:to>
      <xdr:col>4</xdr:col>
      <xdr:colOff>29309</xdr:colOff>
      <xdr:row>15</xdr:row>
      <xdr:rowOff>87923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1A700DA-50E2-4D96-9C98-092D262E7E10}"/>
            </a:ext>
          </a:extLst>
        </xdr:cNvPr>
        <xdr:cNvCxnSpPr>
          <a:cxnSpLocks/>
          <a:stCxn id="24" idx="1"/>
        </xdr:cNvCxnSpPr>
      </xdr:nvCxnSpPr>
      <xdr:spPr>
        <a:xfrm flipH="1">
          <a:off x="2271346" y="2791953"/>
          <a:ext cx="190501" cy="1534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256443</xdr:colOff>
      <xdr:row>4</xdr:row>
      <xdr:rowOff>102577</xdr:rowOff>
    </xdr:from>
    <xdr:ext cx="25616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AE761F4-2D30-4F8D-89D0-1C727AD1685E}"/>
            </a:ext>
          </a:extLst>
        </xdr:cNvPr>
        <xdr:cNvSpPr txBox="1"/>
      </xdr:nvSpPr>
      <xdr:spPr>
        <a:xfrm>
          <a:off x="256443" y="86457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0</xdr:col>
      <xdr:colOff>512603</xdr:colOff>
      <xdr:row>5</xdr:row>
      <xdr:rowOff>44357</xdr:rowOff>
    </xdr:from>
    <xdr:to>
      <xdr:col>1</xdr:col>
      <xdr:colOff>139211</xdr:colOff>
      <xdr:row>5</xdr:row>
      <xdr:rowOff>65942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C9C6484A-73B3-4577-B6C1-7552E717DDEF}"/>
            </a:ext>
          </a:extLst>
        </xdr:cNvPr>
        <xdr:cNvCxnSpPr>
          <a:cxnSpLocks/>
          <a:stCxn id="29" idx="3"/>
        </xdr:cNvCxnSpPr>
      </xdr:nvCxnSpPr>
      <xdr:spPr>
        <a:xfrm>
          <a:off x="512603" y="996857"/>
          <a:ext cx="234743" cy="215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278142</xdr:colOff>
      <xdr:row>6</xdr:row>
      <xdr:rowOff>44357</xdr:rowOff>
    </xdr:from>
    <xdr:ext cx="25616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3D3EC9B-788C-4869-AC38-CB21A361B5D3}"/>
            </a:ext>
          </a:extLst>
        </xdr:cNvPr>
        <xdr:cNvSpPr txBox="1"/>
      </xdr:nvSpPr>
      <xdr:spPr>
        <a:xfrm>
          <a:off x="278142" y="118735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twoCellAnchor>
    <xdr:from>
      <xdr:col>0</xdr:col>
      <xdr:colOff>534302</xdr:colOff>
      <xdr:row>6</xdr:row>
      <xdr:rowOff>73269</xdr:rowOff>
    </xdr:from>
    <xdr:to>
      <xdr:col>1</xdr:col>
      <xdr:colOff>351692</xdr:colOff>
      <xdr:row>6</xdr:row>
      <xdr:rowOff>176637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CEBB7157-8D30-448C-9831-D547956327D5}"/>
            </a:ext>
          </a:extLst>
        </xdr:cNvPr>
        <xdr:cNvCxnSpPr>
          <a:cxnSpLocks/>
          <a:stCxn id="35" idx="3"/>
        </xdr:cNvCxnSpPr>
      </xdr:nvCxnSpPr>
      <xdr:spPr>
        <a:xfrm flipV="1">
          <a:off x="534302" y="1216269"/>
          <a:ext cx="425525" cy="1033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249115</xdr:colOff>
      <xdr:row>2</xdr:row>
      <xdr:rowOff>183173</xdr:rowOff>
    </xdr:from>
    <xdr:ext cx="327654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A14D965-5D55-4222-B8C0-B5A926E21978}"/>
            </a:ext>
          </a:extLst>
        </xdr:cNvPr>
        <xdr:cNvSpPr txBox="1"/>
      </xdr:nvSpPr>
      <xdr:spPr>
        <a:xfrm>
          <a:off x="249115" y="564173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twoCellAnchor>
    <xdr:from>
      <xdr:col>0</xdr:col>
      <xdr:colOff>576769</xdr:colOff>
      <xdr:row>2</xdr:row>
      <xdr:rowOff>146538</xdr:rowOff>
    </xdr:from>
    <xdr:to>
      <xdr:col>1</xdr:col>
      <xdr:colOff>124557</xdr:colOff>
      <xdr:row>3</xdr:row>
      <xdr:rowOff>124953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6FAD62DF-FD92-4246-8DCD-DA30F615E071}"/>
            </a:ext>
          </a:extLst>
        </xdr:cNvPr>
        <xdr:cNvCxnSpPr>
          <a:cxnSpLocks/>
          <a:stCxn id="40" idx="3"/>
        </xdr:cNvCxnSpPr>
      </xdr:nvCxnSpPr>
      <xdr:spPr>
        <a:xfrm flipV="1">
          <a:off x="576769" y="527538"/>
          <a:ext cx="155923" cy="1689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139211</xdr:colOff>
      <xdr:row>7</xdr:row>
      <xdr:rowOff>161192</xdr:rowOff>
    </xdr:from>
    <xdr:ext cx="327654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76F1378-0D4B-40D9-AA83-66DA4DE7C9AC}"/>
            </a:ext>
          </a:extLst>
        </xdr:cNvPr>
        <xdr:cNvSpPr txBox="1"/>
      </xdr:nvSpPr>
      <xdr:spPr>
        <a:xfrm>
          <a:off x="139211" y="1494692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twoCellAnchor>
    <xdr:from>
      <xdr:col>0</xdr:col>
      <xdr:colOff>466865</xdr:colOff>
      <xdr:row>8</xdr:row>
      <xdr:rowOff>95250</xdr:rowOff>
    </xdr:from>
    <xdr:to>
      <xdr:col>1</xdr:col>
      <xdr:colOff>51288</xdr:colOff>
      <xdr:row>8</xdr:row>
      <xdr:rowOff>102972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45F89D1-F2F4-4640-8B11-4BF1F804E651}"/>
            </a:ext>
          </a:extLst>
        </xdr:cNvPr>
        <xdr:cNvCxnSpPr>
          <a:cxnSpLocks/>
          <a:stCxn id="44" idx="3"/>
        </xdr:cNvCxnSpPr>
      </xdr:nvCxnSpPr>
      <xdr:spPr>
        <a:xfrm flipV="1">
          <a:off x="466865" y="1619250"/>
          <a:ext cx="192558" cy="77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2</xdr:col>
      <xdr:colOff>438532</xdr:colOff>
      <xdr:row>0</xdr:row>
      <xdr:rowOff>48939</xdr:rowOff>
    </xdr:from>
    <xdr:ext cx="338122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AD64B6D-0691-49FD-8B32-12F00DB937C1}"/>
            </a:ext>
          </a:extLst>
        </xdr:cNvPr>
        <xdr:cNvSpPr txBox="1"/>
      </xdr:nvSpPr>
      <xdr:spPr>
        <a:xfrm>
          <a:off x="1654801" y="48939"/>
          <a:ext cx="338122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2</xdr:col>
      <xdr:colOff>489857</xdr:colOff>
      <xdr:row>1</xdr:row>
      <xdr:rowOff>122999</xdr:rowOff>
    </xdr:from>
    <xdr:to>
      <xdr:col>2</xdr:col>
      <xdr:colOff>607593</xdr:colOff>
      <xdr:row>2</xdr:row>
      <xdr:rowOff>103414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5D8B9816-ED6E-4B71-94EC-CCEB36EDEAF4}"/>
            </a:ext>
          </a:extLst>
        </xdr:cNvPr>
        <xdr:cNvCxnSpPr>
          <a:cxnSpLocks/>
          <a:stCxn id="55" idx="2"/>
        </xdr:cNvCxnSpPr>
      </xdr:nvCxnSpPr>
      <xdr:spPr>
        <a:xfrm flipH="1">
          <a:off x="1706126" y="313499"/>
          <a:ext cx="117736" cy="1709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269803</xdr:colOff>
      <xdr:row>0</xdr:row>
      <xdr:rowOff>65267</xdr:rowOff>
    </xdr:from>
    <xdr:ext cx="334354" cy="244976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AFF7400-BB75-48C4-ADCD-F6FB64034A4A}"/>
            </a:ext>
          </a:extLst>
        </xdr:cNvPr>
        <xdr:cNvSpPr txBox="1"/>
      </xdr:nvSpPr>
      <xdr:spPr>
        <a:xfrm>
          <a:off x="2098603" y="65267"/>
          <a:ext cx="334354" cy="244976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twoCellAnchor>
    <xdr:from>
      <xdr:col>3</xdr:col>
      <xdr:colOff>375557</xdr:colOff>
      <xdr:row>1</xdr:row>
      <xdr:rowOff>119743</xdr:rowOff>
    </xdr:from>
    <xdr:to>
      <xdr:col>3</xdr:col>
      <xdr:colOff>436980</xdr:colOff>
      <xdr:row>2</xdr:row>
      <xdr:rowOff>103414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521F6B5B-7626-4C1A-AA1E-BAFAF188FC67}"/>
            </a:ext>
          </a:extLst>
        </xdr:cNvPr>
        <xdr:cNvCxnSpPr>
          <a:cxnSpLocks/>
          <a:stCxn id="58" idx="2"/>
        </xdr:cNvCxnSpPr>
      </xdr:nvCxnSpPr>
      <xdr:spPr>
        <a:xfrm flipH="1">
          <a:off x="2204357" y="310243"/>
          <a:ext cx="61423" cy="1741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163285</xdr:colOff>
      <xdr:row>1</xdr:row>
      <xdr:rowOff>87086</xdr:rowOff>
    </xdr:from>
    <xdr:ext cx="334946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77D0414-EE8C-4FF9-B592-25EA943BA2EB}"/>
            </a:ext>
          </a:extLst>
        </xdr:cNvPr>
        <xdr:cNvSpPr txBox="1"/>
      </xdr:nvSpPr>
      <xdr:spPr>
        <a:xfrm>
          <a:off x="2595823" y="277586"/>
          <a:ext cx="334946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twoCellAnchor>
    <xdr:from>
      <xdr:col>4</xdr:col>
      <xdr:colOff>130629</xdr:colOff>
      <xdr:row>2</xdr:row>
      <xdr:rowOff>161146</xdr:rowOff>
    </xdr:from>
    <xdr:to>
      <xdr:col>4</xdr:col>
      <xdr:colOff>330758</xdr:colOff>
      <xdr:row>3</xdr:row>
      <xdr:rowOff>157843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8C0A14D7-7538-4D38-9CDD-773E6332AD3F}"/>
            </a:ext>
          </a:extLst>
        </xdr:cNvPr>
        <xdr:cNvCxnSpPr>
          <a:cxnSpLocks/>
          <a:stCxn id="61" idx="2"/>
        </xdr:cNvCxnSpPr>
      </xdr:nvCxnSpPr>
      <xdr:spPr>
        <a:xfrm flipH="1">
          <a:off x="2563167" y="542146"/>
          <a:ext cx="200129" cy="1871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32658</xdr:colOff>
      <xdr:row>7</xdr:row>
      <xdr:rowOff>92529</xdr:rowOff>
    </xdr:from>
    <xdr:ext cx="326362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05B868A-7446-4E51-A90C-2389AF47F022}"/>
            </a:ext>
          </a:extLst>
        </xdr:cNvPr>
        <xdr:cNvSpPr txBox="1"/>
      </xdr:nvSpPr>
      <xdr:spPr>
        <a:xfrm>
          <a:off x="2465196" y="1426029"/>
          <a:ext cx="326362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  <xdr:twoCellAnchor>
    <xdr:from>
      <xdr:col>3</xdr:col>
      <xdr:colOff>446314</xdr:colOff>
      <xdr:row>8</xdr:row>
      <xdr:rowOff>34309</xdr:rowOff>
    </xdr:from>
    <xdr:to>
      <xdr:col>4</xdr:col>
      <xdr:colOff>32658</xdr:colOff>
      <xdr:row>8</xdr:row>
      <xdr:rowOff>70757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712A73F-16D2-4B16-972D-36A56CE2B56E}"/>
            </a:ext>
          </a:extLst>
        </xdr:cNvPr>
        <xdr:cNvCxnSpPr>
          <a:cxnSpLocks/>
          <a:stCxn id="64" idx="1"/>
        </xdr:cNvCxnSpPr>
      </xdr:nvCxnSpPr>
      <xdr:spPr>
        <a:xfrm flipH="1">
          <a:off x="2270718" y="1558309"/>
          <a:ext cx="194478" cy="3644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527537</xdr:colOff>
      <xdr:row>17</xdr:row>
      <xdr:rowOff>80597</xdr:rowOff>
    </xdr:from>
    <xdr:ext cx="366348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D0B9C8F-1807-49A6-83B8-66E0DA6E34A9}"/>
            </a:ext>
          </a:extLst>
        </xdr:cNvPr>
        <xdr:cNvSpPr txBox="1"/>
      </xdr:nvSpPr>
      <xdr:spPr>
        <a:xfrm>
          <a:off x="527537" y="3319097"/>
          <a:ext cx="366348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16</a:t>
          </a:r>
        </a:p>
      </xdr:txBody>
    </xdr:sp>
    <xdr:clientData/>
  </xdr:oneCellAnchor>
  <xdr:twoCellAnchor>
    <xdr:from>
      <xdr:col>1</xdr:col>
      <xdr:colOff>285750</xdr:colOff>
      <xdr:row>18</xdr:row>
      <xdr:rowOff>22377</xdr:rowOff>
    </xdr:from>
    <xdr:to>
      <xdr:col>1</xdr:col>
      <xdr:colOff>432288</xdr:colOff>
      <xdr:row>19</xdr:row>
      <xdr:rowOff>14654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D51679CE-5F70-4C67-9AB8-0681ABD9D5CE}"/>
            </a:ext>
          </a:extLst>
        </xdr:cNvPr>
        <xdr:cNvCxnSpPr>
          <a:cxnSpLocks/>
          <a:stCxn id="80" idx="3"/>
        </xdr:cNvCxnSpPr>
      </xdr:nvCxnSpPr>
      <xdr:spPr>
        <a:xfrm>
          <a:off x="893885" y="3451377"/>
          <a:ext cx="146538" cy="1827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219808</xdr:colOff>
      <xdr:row>21</xdr:row>
      <xdr:rowOff>65942</xdr:rowOff>
    </xdr:from>
    <xdr:ext cx="336756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98D8D52-409F-446E-8525-B84D299FA86D}"/>
            </a:ext>
          </a:extLst>
        </xdr:cNvPr>
        <xdr:cNvSpPr txBox="1"/>
      </xdr:nvSpPr>
      <xdr:spPr>
        <a:xfrm>
          <a:off x="219808" y="4066442"/>
          <a:ext cx="336756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17</a:t>
          </a:r>
        </a:p>
      </xdr:txBody>
    </xdr:sp>
    <xdr:clientData/>
  </xdr:oneCellAnchor>
  <xdr:twoCellAnchor>
    <xdr:from>
      <xdr:col>0</xdr:col>
      <xdr:colOff>556564</xdr:colOff>
      <xdr:row>22</xdr:row>
      <xdr:rowOff>7722</xdr:rowOff>
    </xdr:from>
    <xdr:to>
      <xdr:col>1</xdr:col>
      <xdr:colOff>241788</xdr:colOff>
      <xdr:row>22</xdr:row>
      <xdr:rowOff>146538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97A6CCDF-84D0-4BAF-9A1B-FA6F08261539}"/>
            </a:ext>
          </a:extLst>
        </xdr:cNvPr>
        <xdr:cNvCxnSpPr>
          <a:cxnSpLocks/>
          <a:stCxn id="89" idx="3"/>
        </xdr:cNvCxnSpPr>
      </xdr:nvCxnSpPr>
      <xdr:spPr>
        <a:xfrm>
          <a:off x="556564" y="4198722"/>
          <a:ext cx="293359" cy="1388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6</xdr:col>
      <xdr:colOff>476249</xdr:colOff>
      <xdr:row>15</xdr:row>
      <xdr:rowOff>51288</xdr:rowOff>
    </xdr:from>
    <xdr:ext cx="327654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BC57FC4-D936-4740-80BA-C3F8D920F7E9}"/>
            </a:ext>
          </a:extLst>
        </xdr:cNvPr>
        <xdr:cNvSpPr txBox="1"/>
      </xdr:nvSpPr>
      <xdr:spPr>
        <a:xfrm>
          <a:off x="4125057" y="2908788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18</a:t>
          </a:r>
        </a:p>
      </xdr:txBody>
    </xdr:sp>
    <xdr:clientData/>
  </xdr:oneCellAnchor>
  <xdr:twoCellAnchor>
    <xdr:from>
      <xdr:col>7</xdr:col>
      <xdr:colOff>195769</xdr:colOff>
      <xdr:row>14</xdr:row>
      <xdr:rowOff>139212</xdr:rowOff>
    </xdr:from>
    <xdr:to>
      <xdr:col>7</xdr:col>
      <xdr:colOff>307731</xdr:colOff>
      <xdr:row>15</xdr:row>
      <xdr:rowOff>183568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848AA34-3E99-4E3B-803F-CFEA86BDC258}"/>
            </a:ext>
          </a:extLst>
        </xdr:cNvPr>
        <xdr:cNvCxnSpPr>
          <a:cxnSpLocks/>
          <a:stCxn id="95" idx="3"/>
        </xdr:cNvCxnSpPr>
      </xdr:nvCxnSpPr>
      <xdr:spPr>
        <a:xfrm flipV="1">
          <a:off x="4452711" y="2806212"/>
          <a:ext cx="111962" cy="2348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73270</xdr:colOff>
      <xdr:row>10</xdr:row>
      <xdr:rowOff>73268</xdr:rowOff>
    </xdr:from>
    <xdr:ext cx="329429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E76CF43-98AF-4104-861B-5630DB0094AC}"/>
            </a:ext>
          </a:extLst>
        </xdr:cNvPr>
        <xdr:cNvSpPr txBox="1"/>
      </xdr:nvSpPr>
      <xdr:spPr>
        <a:xfrm>
          <a:off x="6154616" y="1978268"/>
          <a:ext cx="329429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19</a:t>
          </a:r>
        </a:p>
      </xdr:txBody>
    </xdr:sp>
    <xdr:clientData/>
  </xdr:oneCellAnchor>
  <xdr:twoCellAnchor>
    <xdr:from>
      <xdr:col>9</xdr:col>
      <xdr:colOff>483576</xdr:colOff>
      <xdr:row>11</xdr:row>
      <xdr:rowOff>147328</xdr:rowOff>
    </xdr:from>
    <xdr:to>
      <xdr:col>10</xdr:col>
      <xdr:colOff>237985</xdr:colOff>
      <xdr:row>14</xdr:row>
      <xdr:rowOff>7327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80447191-F8D8-4D82-A025-86BAF6C04732}"/>
            </a:ext>
          </a:extLst>
        </xdr:cNvPr>
        <xdr:cNvCxnSpPr>
          <a:cxnSpLocks/>
          <a:stCxn id="99" idx="2"/>
        </xdr:cNvCxnSpPr>
      </xdr:nvCxnSpPr>
      <xdr:spPr>
        <a:xfrm flipH="1">
          <a:off x="5956788" y="2242828"/>
          <a:ext cx="362543" cy="4314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9</xdr:col>
      <xdr:colOff>102576</xdr:colOff>
      <xdr:row>17</xdr:row>
      <xdr:rowOff>52079</xdr:rowOff>
    </xdr:from>
    <xdr:ext cx="327654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15B0EDD-6F75-4CE9-8A83-024261C18DFF}"/>
            </a:ext>
          </a:extLst>
        </xdr:cNvPr>
        <xdr:cNvSpPr txBox="1"/>
      </xdr:nvSpPr>
      <xdr:spPr>
        <a:xfrm>
          <a:off x="5575788" y="3290579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20</a:t>
          </a:r>
        </a:p>
      </xdr:txBody>
    </xdr:sp>
    <xdr:clientData/>
  </xdr:oneCellAnchor>
  <xdr:twoCellAnchor>
    <xdr:from>
      <xdr:col>8</xdr:col>
      <xdr:colOff>454269</xdr:colOff>
      <xdr:row>17</xdr:row>
      <xdr:rowOff>14654</xdr:rowOff>
    </xdr:from>
    <xdr:to>
      <xdr:col>9</xdr:col>
      <xdr:colOff>102576</xdr:colOff>
      <xdr:row>17</xdr:row>
      <xdr:rowOff>184359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E201ADAF-1222-44B9-8819-C3A2A34C8322}"/>
            </a:ext>
          </a:extLst>
        </xdr:cNvPr>
        <xdr:cNvCxnSpPr>
          <a:cxnSpLocks/>
          <a:stCxn id="104" idx="1"/>
        </xdr:cNvCxnSpPr>
      </xdr:nvCxnSpPr>
      <xdr:spPr>
        <a:xfrm flipH="1" flipV="1">
          <a:off x="5319346" y="3253154"/>
          <a:ext cx="256442" cy="169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417633</xdr:colOff>
      <xdr:row>9</xdr:row>
      <xdr:rowOff>58616</xdr:rowOff>
    </xdr:from>
    <xdr:ext cx="337039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86507DE-A14C-4037-B689-CE21982A4478}"/>
            </a:ext>
          </a:extLst>
        </xdr:cNvPr>
        <xdr:cNvSpPr txBox="1"/>
      </xdr:nvSpPr>
      <xdr:spPr>
        <a:xfrm>
          <a:off x="7715248" y="1773116"/>
          <a:ext cx="337039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21</a:t>
          </a:r>
        </a:p>
      </xdr:txBody>
    </xdr:sp>
    <xdr:clientData/>
  </xdr:oneCellAnchor>
  <xdr:twoCellAnchor>
    <xdr:from>
      <xdr:col>12</xdr:col>
      <xdr:colOff>550347</xdr:colOff>
      <xdr:row>10</xdr:row>
      <xdr:rowOff>132676</xdr:rowOff>
    </xdr:from>
    <xdr:to>
      <xdr:col>12</xdr:col>
      <xdr:colOff>586153</xdr:colOff>
      <xdr:row>11</xdr:row>
      <xdr:rowOff>117231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4DCBD7E6-8A94-4AF6-9FB6-8AE7EC15901F}"/>
            </a:ext>
          </a:extLst>
        </xdr:cNvPr>
        <xdr:cNvCxnSpPr>
          <a:cxnSpLocks/>
          <a:stCxn id="108" idx="2"/>
        </xdr:cNvCxnSpPr>
      </xdr:nvCxnSpPr>
      <xdr:spPr>
        <a:xfrm flipH="1">
          <a:off x="7847962" y="2037676"/>
          <a:ext cx="35806" cy="1750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307729</xdr:colOff>
      <xdr:row>18</xdr:row>
      <xdr:rowOff>36636</xdr:rowOff>
    </xdr:from>
    <xdr:ext cx="329714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4A0086C2-D52C-493E-9734-D42E1A30983A}"/>
            </a:ext>
          </a:extLst>
        </xdr:cNvPr>
        <xdr:cNvSpPr txBox="1"/>
      </xdr:nvSpPr>
      <xdr:spPr>
        <a:xfrm>
          <a:off x="7605344" y="3465636"/>
          <a:ext cx="32971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22</a:t>
          </a:r>
        </a:p>
      </xdr:txBody>
    </xdr:sp>
    <xdr:clientData/>
  </xdr:oneCellAnchor>
  <xdr:twoCellAnchor>
    <xdr:from>
      <xdr:col>12</xdr:col>
      <xdr:colOff>472586</xdr:colOff>
      <xdr:row>17</xdr:row>
      <xdr:rowOff>29308</xdr:rowOff>
    </xdr:from>
    <xdr:to>
      <xdr:col>12</xdr:col>
      <xdr:colOff>542193</xdr:colOff>
      <xdr:row>18</xdr:row>
      <xdr:rowOff>36636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E2B90369-6C80-4AC8-A61E-B79CE8B608A3}"/>
            </a:ext>
          </a:extLst>
        </xdr:cNvPr>
        <xdr:cNvCxnSpPr>
          <a:cxnSpLocks/>
          <a:stCxn id="112" idx="0"/>
        </xdr:cNvCxnSpPr>
      </xdr:nvCxnSpPr>
      <xdr:spPr>
        <a:xfrm flipV="1">
          <a:off x="7770201" y="3267808"/>
          <a:ext cx="69607" cy="1978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527538</xdr:colOff>
      <xdr:row>8</xdr:row>
      <xdr:rowOff>29308</xdr:rowOff>
    </xdr:from>
    <xdr:ext cx="344366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57E4317-E340-46A4-8C85-160E3A1D2FF7}"/>
            </a:ext>
          </a:extLst>
        </xdr:cNvPr>
        <xdr:cNvSpPr txBox="1"/>
      </xdr:nvSpPr>
      <xdr:spPr>
        <a:xfrm>
          <a:off x="7217019" y="1553308"/>
          <a:ext cx="344366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23</a:t>
          </a:r>
        </a:p>
      </xdr:txBody>
    </xdr:sp>
    <xdr:clientData/>
  </xdr:oneCellAnchor>
  <xdr:twoCellAnchor>
    <xdr:from>
      <xdr:col>11</xdr:col>
      <xdr:colOff>586154</xdr:colOff>
      <xdr:row>9</xdr:row>
      <xdr:rowOff>103368</xdr:rowOff>
    </xdr:from>
    <xdr:to>
      <xdr:col>12</xdr:col>
      <xdr:colOff>91587</xdr:colOff>
      <xdr:row>10</xdr:row>
      <xdr:rowOff>80596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A4F6730C-9259-4D9A-97CA-1E8CB5285812}"/>
            </a:ext>
          </a:extLst>
        </xdr:cNvPr>
        <xdr:cNvCxnSpPr>
          <a:cxnSpLocks/>
          <a:stCxn id="117" idx="2"/>
        </xdr:cNvCxnSpPr>
      </xdr:nvCxnSpPr>
      <xdr:spPr>
        <a:xfrm flipH="1">
          <a:off x="7275635" y="1817868"/>
          <a:ext cx="113567" cy="1677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446942</xdr:colOff>
      <xdr:row>9</xdr:row>
      <xdr:rowOff>58616</xdr:rowOff>
    </xdr:from>
    <xdr:ext cx="327654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DB1D081-247B-4746-A43D-2C94F005B32A}"/>
            </a:ext>
          </a:extLst>
        </xdr:cNvPr>
        <xdr:cNvSpPr txBox="1"/>
      </xdr:nvSpPr>
      <xdr:spPr>
        <a:xfrm>
          <a:off x="6528288" y="1773116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24</a:t>
          </a:r>
        </a:p>
      </xdr:txBody>
    </xdr:sp>
    <xdr:clientData/>
  </xdr:oneCellAnchor>
  <xdr:twoCellAnchor>
    <xdr:from>
      <xdr:col>10</xdr:col>
      <xdr:colOff>468923</xdr:colOff>
      <xdr:row>10</xdr:row>
      <xdr:rowOff>132676</xdr:rowOff>
    </xdr:from>
    <xdr:to>
      <xdr:col>11</xdr:col>
      <xdr:colOff>2634</xdr:colOff>
      <xdr:row>13</xdr:row>
      <xdr:rowOff>183173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9123ADCB-13DE-4604-9BAC-6DE37C5C8E4C}"/>
            </a:ext>
          </a:extLst>
        </xdr:cNvPr>
        <xdr:cNvCxnSpPr>
          <a:cxnSpLocks/>
          <a:stCxn id="121" idx="2"/>
        </xdr:cNvCxnSpPr>
      </xdr:nvCxnSpPr>
      <xdr:spPr>
        <a:xfrm flipH="1">
          <a:off x="6550269" y="2037676"/>
          <a:ext cx="141846" cy="6219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105703</xdr:colOff>
      <xdr:row>30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1F2324-5593-9F43-89E6-205BBA7DC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62645" cy="5810250"/>
        </a:xfrm>
        <a:prstGeom prst="rect">
          <a:avLst/>
        </a:prstGeom>
      </xdr:spPr>
    </xdr:pic>
    <xdr:clientData/>
  </xdr:twoCellAnchor>
  <xdr:oneCellAnchor>
    <xdr:from>
      <xdr:col>4</xdr:col>
      <xdr:colOff>498964</xdr:colOff>
      <xdr:row>1</xdr:row>
      <xdr:rowOff>115033</xdr:rowOff>
    </xdr:from>
    <xdr:ext cx="32765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33D6E4-A2E2-4B6F-8E58-BA66F2BD3B75}"/>
            </a:ext>
          </a:extLst>
        </xdr:cNvPr>
        <xdr:cNvSpPr txBox="1"/>
      </xdr:nvSpPr>
      <xdr:spPr>
        <a:xfrm>
          <a:off x="2931502" y="305533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25</a:t>
          </a:r>
        </a:p>
      </xdr:txBody>
    </xdr:sp>
    <xdr:clientData/>
  </xdr:oneCellAnchor>
  <xdr:twoCellAnchor>
    <xdr:from>
      <xdr:col>4</xdr:col>
      <xdr:colOff>241789</xdr:colOff>
      <xdr:row>2</xdr:row>
      <xdr:rowOff>189093</xdr:rowOff>
    </xdr:from>
    <xdr:to>
      <xdr:col>5</xdr:col>
      <xdr:colOff>54656</xdr:colOff>
      <xdr:row>4</xdr:row>
      <xdr:rowOff>43962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BFA7B7C-B1DD-4125-855C-0AF304039C0A}"/>
            </a:ext>
          </a:extLst>
        </xdr:cNvPr>
        <xdr:cNvCxnSpPr>
          <a:cxnSpLocks/>
          <a:stCxn id="2" idx="2"/>
        </xdr:cNvCxnSpPr>
      </xdr:nvCxnSpPr>
      <xdr:spPr>
        <a:xfrm flipH="1">
          <a:off x="2674327" y="570093"/>
          <a:ext cx="421002" cy="235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417635</xdr:colOff>
      <xdr:row>9</xdr:row>
      <xdr:rowOff>102577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C2E5BB-3A30-4C23-AB94-27F69E5F3B89}"/>
            </a:ext>
          </a:extLst>
        </xdr:cNvPr>
        <xdr:cNvSpPr txBox="1"/>
      </xdr:nvSpPr>
      <xdr:spPr>
        <a:xfrm>
          <a:off x="3458308" y="181707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27</a:t>
          </a:r>
        </a:p>
      </xdr:txBody>
    </xdr:sp>
    <xdr:clientData/>
  </xdr:oneCellAnchor>
  <xdr:twoCellAnchor>
    <xdr:from>
      <xdr:col>5</xdr:col>
      <xdr:colOff>293077</xdr:colOff>
      <xdr:row>10</xdr:row>
      <xdr:rowOff>176637</xdr:rowOff>
    </xdr:from>
    <xdr:to>
      <xdr:col>5</xdr:col>
      <xdr:colOff>581462</xdr:colOff>
      <xdr:row>11</xdr:row>
      <xdr:rowOff>139212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64DD864-7F50-4E88-8F77-3503047FCD30}"/>
            </a:ext>
          </a:extLst>
        </xdr:cNvPr>
        <xdr:cNvCxnSpPr>
          <a:cxnSpLocks/>
          <a:stCxn id="6" idx="2"/>
        </xdr:cNvCxnSpPr>
      </xdr:nvCxnSpPr>
      <xdr:spPr>
        <a:xfrm flipH="1">
          <a:off x="3333750" y="2081637"/>
          <a:ext cx="288385" cy="153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7325</xdr:colOff>
      <xdr:row>5</xdr:row>
      <xdr:rowOff>0</xdr:rowOff>
    </xdr:from>
    <xdr:ext cx="351693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DDBFA5-C89C-4A10-AB3D-E61C3BDB1322}"/>
            </a:ext>
          </a:extLst>
        </xdr:cNvPr>
        <xdr:cNvSpPr txBox="1"/>
      </xdr:nvSpPr>
      <xdr:spPr>
        <a:xfrm>
          <a:off x="3047998" y="952500"/>
          <a:ext cx="351693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28</a:t>
          </a:r>
        </a:p>
      </xdr:txBody>
    </xdr:sp>
    <xdr:clientData/>
  </xdr:oneCellAnchor>
  <xdr:twoCellAnchor>
    <xdr:from>
      <xdr:col>4</xdr:col>
      <xdr:colOff>249116</xdr:colOff>
      <xdr:row>5</xdr:row>
      <xdr:rowOff>132280</xdr:rowOff>
    </xdr:from>
    <xdr:to>
      <xdr:col>5</xdr:col>
      <xdr:colOff>7325</xdr:colOff>
      <xdr:row>7</xdr:row>
      <xdr:rowOff>7327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D67C328-066B-4C61-ABCB-1CF19A0A7325}"/>
            </a:ext>
          </a:extLst>
        </xdr:cNvPr>
        <xdr:cNvCxnSpPr>
          <a:cxnSpLocks/>
          <a:stCxn id="9" idx="1"/>
        </xdr:cNvCxnSpPr>
      </xdr:nvCxnSpPr>
      <xdr:spPr>
        <a:xfrm flipH="1">
          <a:off x="2681654" y="1084780"/>
          <a:ext cx="366344" cy="2560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443251</xdr:colOff>
      <xdr:row>28</xdr:row>
      <xdr:rowOff>95251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C459F6-94A5-5052-8D67-4C89C94ED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4092058" cy="5429250"/>
        </a:xfrm>
        <a:prstGeom prst="rect">
          <a:avLst/>
        </a:prstGeom>
      </xdr:spPr>
    </xdr:pic>
    <xdr:clientData/>
  </xdr:twoCellAnchor>
  <xdr:oneCellAnchor>
    <xdr:from>
      <xdr:col>4</xdr:col>
      <xdr:colOff>154599</xdr:colOff>
      <xdr:row>1</xdr:row>
      <xdr:rowOff>129687</xdr:rowOff>
    </xdr:from>
    <xdr:ext cx="32765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971DA8-5334-48EF-910A-0F24EF71581C}"/>
            </a:ext>
          </a:extLst>
        </xdr:cNvPr>
        <xdr:cNvSpPr txBox="1"/>
      </xdr:nvSpPr>
      <xdr:spPr>
        <a:xfrm>
          <a:off x="2587137" y="320187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29</a:t>
          </a:r>
        </a:p>
      </xdr:txBody>
    </xdr:sp>
    <xdr:clientData/>
  </xdr:oneCellAnchor>
  <xdr:twoCellAnchor>
    <xdr:from>
      <xdr:col>4</xdr:col>
      <xdr:colOff>175847</xdr:colOff>
      <xdr:row>3</xdr:row>
      <xdr:rowOff>13247</xdr:rowOff>
    </xdr:from>
    <xdr:to>
      <xdr:col>4</xdr:col>
      <xdr:colOff>318426</xdr:colOff>
      <xdr:row>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16EDCF3-D483-4054-9D18-4AFFD70DD7CE}"/>
            </a:ext>
          </a:extLst>
        </xdr:cNvPr>
        <xdr:cNvCxnSpPr>
          <a:cxnSpLocks/>
          <a:stCxn id="2" idx="2"/>
        </xdr:cNvCxnSpPr>
      </xdr:nvCxnSpPr>
      <xdr:spPr>
        <a:xfrm flipH="1">
          <a:off x="2608385" y="584747"/>
          <a:ext cx="142579" cy="1772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505558</xdr:colOff>
      <xdr:row>5</xdr:row>
      <xdr:rowOff>65942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C205F7-C30E-4E64-83EA-61306D34BCD2}"/>
            </a:ext>
          </a:extLst>
        </xdr:cNvPr>
        <xdr:cNvSpPr txBox="1"/>
      </xdr:nvSpPr>
      <xdr:spPr>
        <a:xfrm>
          <a:off x="505558" y="1018442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30</a:t>
          </a:r>
        </a:p>
      </xdr:txBody>
    </xdr:sp>
    <xdr:clientData/>
  </xdr:oneCellAnchor>
  <xdr:twoCellAnchor>
    <xdr:from>
      <xdr:col>1</xdr:col>
      <xdr:colOff>225077</xdr:colOff>
      <xdr:row>6</xdr:row>
      <xdr:rowOff>7722</xdr:rowOff>
    </xdr:from>
    <xdr:to>
      <xdr:col>2</xdr:col>
      <xdr:colOff>43962</xdr:colOff>
      <xdr:row>7</xdr:row>
      <xdr:rowOff>80596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BF7F69C-31F3-49E9-9F67-C9B92163DB2D}"/>
            </a:ext>
          </a:extLst>
        </xdr:cNvPr>
        <xdr:cNvCxnSpPr>
          <a:cxnSpLocks/>
          <a:stCxn id="6" idx="3"/>
        </xdr:cNvCxnSpPr>
      </xdr:nvCxnSpPr>
      <xdr:spPr>
        <a:xfrm>
          <a:off x="833212" y="1150722"/>
          <a:ext cx="427019" cy="2633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0</xdr:col>
      <xdr:colOff>600808</xdr:colOff>
      <xdr:row>10</xdr:row>
      <xdr:rowOff>87923</xdr:rowOff>
    </xdr:from>
    <xdr:ext cx="35140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516690E-5A70-4AF0-8453-CCFCCE70948B}"/>
            </a:ext>
          </a:extLst>
        </xdr:cNvPr>
        <xdr:cNvSpPr txBox="1"/>
      </xdr:nvSpPr>
      <xdr:spPr>
        <a:xfrm>
          <a:off x="600808" y="1992923"/>
          <a:ext cx="351408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31</a:t>
          </a:r>
        </a:p>
      </xdr:txBody>
    </xdr:sp>
    <xdr:clientData/>
  </xdr:oneCellAnchor>
  <xdr:twoCellAnchor>
    <xdr:from>
      <xdr:col>1</xdr:col>
      <xdr:colOff>344081</xdr:colOff>
      <xdr:row>11</xdr:row>
      <xdr:rowOff>29703</xdr:rowOff>
    </xdr:from>
    <xdr:to>
      <xdr:col>2</xdr:col>
      <xdr:colOff>95250</xdr:colOff>
      <xdr:row>12</xdr:row>
      <xdr:rowOff>21981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4C9A5BD-E6DD-46D3-A2C0-20DE80574A8F}"/>
            </a:ext>
          </a:extLst>
        </xdr:cNvPr>
        <xdr:cNvCxnSpPr>
          <a:cxnSpLocks/>
          <a:stCxn id="11" idx="3"/>
        </xdr:cNvCxnSpPr>
      </xdr:nvCxnSpPr>
      <xdr:spPr>
        <a:xfrm>
          <a:off x="952216" y="2125203"/>
          <a:ext cx="359303" cy="1827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190499</xdr:colOff>
      <xdr:row>14</xdr:row>
      <xdr:rowOff>109904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52AA981-2EAC-4AF1-8CAA-E6A0930EFA0D}"/>
            </a:ext>
          </a:extLst>
        </xdr:cNvPr>
        <xdr:cNvSpPr txBox="1"/>
      </xdr:nvSpPr>
      <xdr:spPr>
        <a:xfrm>
          <a:off x="798634" y="2776904"/>
          <a:ext cx="327654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32</a:t>
          </a:r>
        </a:p>
      </xdr:txBody>
    </xdr:sp>
    <xdr:clientData/>
  </xdr:oneCellAnchor>
  <xdr:twoCellAnchor>
    <xdr:from>
      <xdr:col>1</xdr:col>
      <xdr:colOff>518153</xdr:colOff>
      <xdr:row>15</xdr:row>
      <xdr:rowOff>51684</xdr:rowOff>
    </xdr:from>
    <xdr:to>
      <xdr:col>2</xdr:col>
      <xdr:colOff>146539</xdr:colOff>
      <xdr:row>15</xdr:row>
      <xdr:rowOff>153865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8AD22C3-88AC-4461-9C22-2F16A7978608}"/>
            </a:ext>
          </a:extLst>
        </xdr:cNvPr>
        <xdr:cNvCxnSpPr>
          <a:cxnSpLocks/>
          <a:stCxn id="16" idx="3"/>
        </xdr:cNvCxnSpPr>
      </xdr:nvCxnSpPr>
      <xdr:spPr>
        <a:xfrm>
          <a:off x="1126288" y="2909184"/>
          <a:ext cx="236520" cy="1021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39041</xdr:colOff>
      <xdr:row>9</xdr:row>
      <xdr:rowOff>38345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42D21-D2F7-4750-BCA3-817373838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44641" cy="17528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229313</xdr:colOff>
      <xdr:row>11</xdr:row>
      <xdr:rowOff>38398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378C3-D2D1-B63C-4048-CA181E9D3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06113" cy="213389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36"/>
  <sheetViews>
    <sheetView zoomScale="115" zoomScaleNormal="115" workbookViewId="0">
      <pane ySplit="4" topLeftCell="A5" activePane="bottomLeft" state="frozen"/>
      <selection pane="bottomLeft" activeCell="L12" sqref="L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14</v>
      </c>
      <c r="D1" s="24"/>
      <c r="E1" s="25" t="s">
        <v>1</v>
      </c>
      <c r="F1" s="26" t="s">
        <v>26</v>
      </c>
      <c r="G1" s="34" t="s">
        <v>19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25</v>
      </c>
      <c r="C2" s="9" t="s">
        <v>15</v>
      </c>
      <c r="D2" s="13">
        <v>5</v>
      </c>
      <c r="E2" s="19" t="s">
        <v>3</v>
      </c>
      <c r="F2" s="11" t="s">
        <v>24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>
        <v>89122254</v>
      </c>
      <c r="C3" s="20" t="s">
        <v>20</v>
      </c>
      <c r="D3" s="14" t="s">
        <v>23</v>
      </c>
      <c r="E3" s="10" t="s">
        <v>5</v>
      </c>
      <c r="F3" s="12">
        <v>1</v>
      </c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13</v>
      </c>
      <c r="B4" s="29" t="s">
        <v>12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16</v>
      </c>
      <c r="J4" s="32" t="s">
        <v>17</v>
      </c>
      <c r="K4" s="32" t="s">
        <v>18</v>
      </c>
      <c r="L4" s="32" t="s">
        <v>21</v>
      </c>
      <c r="M4" s="32" t="s">
        <v>22</v>
      </c>
    </row>
    <row r="5" spans="1:14" x14ac:dyDescent="0.25">
      <c r="A5" s="4">
        <v>1</v>
      </c>
      <c r="B5" s="5" t="s">
        <v>27</v>
      </c>
      <c r="C5" s="6">
        <v>1.5</v>
      </c>
      <c r="D5" s="3">
        <v>0.8</v>
      </c>
      <c r="E5" s="3">
        <v>0.8</v>
      </c>
      <c r="F5" s="3">
        <f>C5+D5</f>
        <v>2.2999999999999998</v>
      </c>
      <c r="G5" s="3">
        <f>C5-E5</f>
        <v>0.7</v>
      </c>
      <c r="H5" s="3" t="s">
        <v>28</v>
      </c>
      <c r="I5" s="2">
        <v>2.27</v>
      </c>
      <c r="J5" s="2">
        <v>2.2999999999999998</v>
      </c>
      <c r="K5" s="2">
        <v>2.5099999999999998</v>
      </c>
      <c r="L5" s="2">
        <v>2.73</v>
      </c>
      <c r="M5" s="2">
        <v>1.54</v>
      </c>
    </row>
    <row r="6" spans="1:14" x14ac:dyDescent="0.25">
      <c r="A6" s="4">
        <v>2</v>
      </c>
      <c r="B6" s="5" t="s">
        <v>27</v>
      </c>
      <c r="C6" s="6">
        <v>1</v>
      </c>
      <c r="D6" s="3">
        <v>2.5</v>
      </c>
      <c r="E6" s="3">
        <v>2.5</v>
      </c>
      <c r="F6" s="3">
        <f>C6+D6</f>
        <v>3.5</v>
      </c>
      <c r="G6" s="3">
        <f>C6-E6</f>
        <v>-1.5</v>
      </c>
      <c r="H6" s="3" t="s">
        <v>28</v>
      </c>
      <c r="I6" s="2">
        <v>0.81</v>
      </c>
      <c r="J6" s="2">
        <v>1.27</v>
      </c>
      <c r="K6" s="2">
        <v>1.22</v>
      </c>
      <c r="L6" s="2">
        <v>1.57</v>
      </c>
      <c r="M6" s="2">
        <v>1.1100000000000001</v>
      </c>
    </row>
    <row r="7" spans="1:14" x14ac:dyDescent="0.25">
      <c r="A7" s="4">
        <v>3</v>
      </c>
      <c r="B7" s="5" t="s">
        <v>27</v>
      </c>
      <c r="C7" s="6">
        <v>15.6</v>
      </c>
      <c r="D7" s="3">
        <v>0.2</v>
      </c>
      <c r="E7" s="3">
        <v>0.2</v>
      </c>
      <c r="F7" s="3">
        <f t="shared" ref="F7:F9" si="0">C7+D7</f>
        <v>15.799999999999999</v>
      </c>
      <c r="G7" s="3">
        <f t="shared" ref="G7:G9" si="1">C7-E7</f>
        <v>15.4</v>
      </c>
      <c r="H7" s="3" t="s">
        <v>28</v>
      </c>
      <c r="I7" s="2">
        <v>15.65</v>
      </c>
      <c r="J7" s="2">
        <v>15.6</v>
      </c>
      <c r="K7" s="2">
        <v>15.62</v>
      </c>
      <c r="L7" s="2">
        <v>15.65</v>
      </c>
      <c r="M7" s="2">
        <v>15.63</v>
      </c>
    </row>
    <row r="8" spans="1:14" x14ac:dyDescent="0.25">
      <c r="A8" s="4">
        <v>4</v>
      </c>
      <c r="B8" s="5" t="s">
        <v>27</v>
      </c>
      <c r="C8" s="6">
        <v>13.6</v>
      </c>
      <c r="D8" s="3">
        <v>0.2</v>
      </c>
      <c r="E8" s="3">
        <v>0.2</v>
      </c>
      <c r="F8" s="3">
        <f t="shared" si="0"/>
        <v>13.799999999999999</v>
      </c>
      <c r="G8" s="3">
        <f t="shared" si="1"/>
        <v>13.4</v>
      </c>
      <c r="H8" s="3" t="s">
        <v>28</v>
      </c>
      <c r="I8" s="2">
        <v>13.62</v>
      </c>
      <c r="J8" s="2">
        <v>13.61</v>
      </c>
      <c r="K8" s="2">
        <v>13.62</v>
      </c>
      <c r="L8" s="2">
        <v>13.58</v>
      </c>
      <c r="M8" s="2">
        <v>13.62</v>
      </c>
    </row>
    <row r="9" spans="1:14" hidden="1" x14ac:dyDescent="0.25">
      <c r="A9" s="4">
        <v>5</v>
      </c>
      <c r="B9" s="5" t="s">
        <v>27</v>
      </c>
      <c r="C9" s="6">
        <v>6.8</v>
      </c>
      <c r="D9" s="3">
        <v>0.1</v>
      </c>
      <c r="E9" s="3">
        <v>0.1</v>
      </c>
      <c r="F9" s="3">
        <f t="shared" si="0"/>
        <v>6.8999999999999995</v>
      </c>
      <c r="G9" s="3">
        <f t="shared" si="1"/>
        <v>6.7</v>
      </c>
      <c r="H9" s="3"/>
      <c r="I9" s="2"/>
      <c r="J9" s="2"/>
      <c r="K9" s="2"/>
      <c r="L9" s="2"/>
      <c r="M9" s="2"/>
    </row>
    <row r="10" spans="1:14" hidden="1" x14ac:dyDescent="0.25">
      <c r="A10" s="4">
        <v>6</v>
      </c>
      <c r="B10" s="5" t="s">
        <v>27</v>
      </c>
      <c r="C10" s="6">
        <v>7.8</v>
      </c>
      <c r="D10" s="3">
        <v>0.1</v>
      </c>
      <c r="E10" s="3">
        <v>0.1</v>
      </c>
      <c r="F10" s="3">
        <f t="shared" ref="F10:F22" si="2">C10+D10</f>
        <v>7.8999999999999995</v>
      </c>
      <c r="G10" s="3">
        <f t="shared" ref="G10:G22" si="3">C10-E10</f>
        <v>7.7</v>
      </c>
      <c r="H10" s="3"/>
      <c r="I10" s="2"/>
      <c r="J10" s="2"/>
      <c r="K10" s="2"/>
      <c r="L10" s="2"/>
      <c r="M10" s="2"/>
    </row>
    <row r="11" spans="1:14" hidden="1" x14ac:dyDescent="0.25">
      <c r="A11" s="4">
        <v>7</v>
      </c>
      <c r="B11" s="5" t="s">
        <v>29</v>
      </c>
      <c r="C11" s="6">
        <v>6.11</v>
      </c>
      <c r="D11" s="3">
        <v>0.25</v>
      </c>
      <c r="E11" s="3">
        <v>0.25</v>
      </c>
      <c r="F11" s="3">
        <f t="shared" si="2"/>
        <v>6.36</v>
      </c>
      <c r="G11" s="3">
        <f t="shared" si="3"/>
        <v>5.86</v>
      </c>
      <c r="H11" s="3"/>
      <c r="I11" s="2"/>
      <c r="J11" s="2"/>
      <c r="K11" s="2"/>
      <c r="L11" s="2"/>
      <c r="M11" s="2"/>
    </row>
    <row r="12" spans="1:14" x14ac:dyDescent="0.25">
      <c r="A12" s="4">
        <v>8</v>
      </c>
      <c r="B12" s="5" t="s">
        <v>27</v>
      </c>
      <c r="C12" s="6">
        <v>19.100000000000001</v>
      </c>
      <c r="D12" s="3">
        <v>0.5</v>
      </c>
      <c r="E12" s="3">
        <v>0.5</v>
      </c>
      <c r="F12" s="3">
        <f t="shared" si="2"/>
        <v>19.600000000000001</v>
      </c>
      <c r="G12" s="3">
        <f t="shared" si="3"/>
        <v>18.600000000000001</v>
      </c>
      <c r="H12" s="3" t="s">
        <v>28</v>
      </c>
      <c r="I12" s="2">
        <v>19.05</v>
      </c>
      <c r="J12" s="2">
        <v>19.05</v>
      </c>
      <c r="K12" s="2">
        <v>19.04</v>
      </c>
      <c r="L12" s="2">
        <v>19.16</v>
      </c>
      <c r="M12" s="2">
        <v>19.100000000000001</v>
      </c>
    </row>
    <row r="13" spans="1:14" x14ac:dyDescent="0.25">
      <c r="A13" s="4">
        <v>9</v>
      </c>
      <c r="B13" s="5" t="s">
        <v>27</v>
      </c>
      <c r="C13" s="6">
        <v>12</v>
      </c>
      <c r="D13" s="3">
        <v>0.5</v>
      </c>
      <c r="E13" s="3">
        <v>0.5</v>
      </c>
      <c r="F13" s="3">
        <f t="shared" si="2"/>
        <v>12.5</v>
      </c>
      <c r="G13" s="3">
        <f t="shared" si="3"/>
        <v>11.5</v>
      </c>
      <c r="H13" s="3" t="s">
        <v>28</v>
      </c>
      <c r="I13" s="2">
        <v>12.01</v>
      </c>
      <c r="J13" s="2">
        <v>11.78</v>
      </c>
      <c r="K13" s="2">
        <v>11.83</v>
      </c>
      <c r="L13" s="2">
        <v>12.05</v>
      </c>
      <c r="M13" s="2">
        <v>12.15</v>
      </c>
    </row>
    <row r="14" spans="1:14" x14ac:dyDescent="0.25">
      <c r="A14" s="4">
        <v>10</v>
      </c>
      <c r="B14" s="5" t="s">
        <v>27</v>
      </c>
      <c r="C14" s="6">
        <v>5.43</v>
      </c>
      <c r="D14" s="3">
        <v>0.125</v>
      </c>
      <c r="E14" s="3">
        <v>0.125</v>
      </c>
      <c r="F14" s="3">
        <f t="shared" si="2"/>
        <v>5.5549999999999997</v>
      </c>
      <c r="G14" s="3">
        <f t="shared" si="3"/>
        <v>5.3049999999999997</v>
      </c>
      <c r="H14" s="3" t="s">
        <v>28</v>
      </c>
      <c r="I14" s="2">
        <v>5.53</v>
      </c>
      <c r="J14" s="2">
        <v>5.55</v>
      </c>
      <c r="K14" s="2">
        <v>5.54</v>
      </c>
      <c r="L14" s="2">
        <v>5.44</v>
      </c>
      <c r="M14" s="2">
        <v>5.54</v>
      </c>
    </row>
    <row r="15" spans="1:14" x14ac:dyDescent="0.25">
      <c r="A15" s="4">
        <v>11</v>
      </c>
      <c r="B15" s="5" t="s">
        <v>27</v>
      </c>
      <c r="C15" s="6">
        <v>2.1</v>
      </c>
      <c r="D15" s="3">
        <v>0.1</v>
      </c>
      <c r="E15" s="3">
        <v>0.1</v>
      </c>
      <c r="F15" s="3">
        <f t="shared" si="2"/>
        <v>2.2000000000000002</v>
      </c>
      <c r="G15" s="3">
        <f t="shared" si="3"/>
        <v>2</v>
      </c>
      <c r="H15" s="3" t="s">
        <v>28</v>
      </c>
      <c r="I15" s="2">
        <v>2.1</v>
      </c>
      <c r="J15" s="2">
        <v>2.19</v>
      </c>
      <c r="K15" s="2">
        <v>2.15</v>
      </c>
      <c r="L15" s="2">
        <v>2.1</v>
      </c>
      <c r="M15" s="2">
        <v>2.16</v>
      </c>
    </row>
    <row r="16" spans="1:14" x14ac:dyDescent="0.25">
      <c r="A16" s="4">
        <v>12</v>
      </c>
      <c r="B16" s="5" t="s">
        <v>27</v>
      </c>
      <c r="C16" s="6">
        <v>1.55</v>
      </c>
      <c r="D16" s="3">
        <v>0.25</v>
      </c>
      <c r="E16" s="3">
        <v>0.25</v>
      </c>
      <c r="F16" s="3">
        <f t="shared" si="2"/>
        <v>1.8</v>
      </c>
      <c r="G16" s="3">
        <f t="shared" si="3"/>
        <v>1.3</v>
      </c>
      <c r="H16" s="3" t="s">
        <v>28</v>
      </c>
      <c r="I16" s="2">
        <v>1.51</v>
      </c>
      <c r="J16" s="2">
        <v>1.51</v>
      </c>
      <c r="K16" s="2">
        <v>1.55</v>
      </c>
      <c r="L16" s="2">
        <v>1.58</v>
      </c>
      <c r="M16" s="2">
        <v>1.55</v>
      </c>
    </row>
    <row r="17" spans="1:13" x14ac:dyDescent="0.25">
      <c r="A17" s="4">
        <v>13</v>
      </c>
      <c r="B17" s="5" t="s">
        <v>27</v>
      </c>
      <c r="C17" s="6">
        <v>5.78</v>
      </c>
      <c r="D17" s="3">
        <v>0.125</v>
      </c>
      <c r="E17" s="3">
        <v>0.125</v>
      </c>
      <c r="F17" s="3">
        <f t="shared" si="2"/>
        <v>5.9050000000000002</v>
      </c>
      <c r="G17" s="3">
        <f t="shared" si="3"/>
        <v>5.6550000000000002</v>
      </c>
      <c r="H17" s="3" t="s">
        <v>28</v>
      </c>
      <c r="I17" s="2">
        <v>5.71</v>
      </c>
      <c r="J17" s="2">
        <v>5.71</v>
      </c>
      <c r="K17" s="2">
        <v>5.71</v>
      </c>
      <c r="L17" s="2">
        <v>5.7</v>
      </c>
      <c r="M17" s="2">
        <v>5.76</v>
      </c>
    </row>
    <row r="18" spans="1:13" x14ac:dyDescent="0.25">
      <c r="A18" s="4">
        <v>14</v>
      </c>
      <c r="B18" s="5" t="s">
        <v>31</v>
      </c>
      <c r="C18" s="6">
        <v>0.67</v>
      </c>
      <c r="D18" s="3">
        <v>2</v>
      </c>
      <c r="E18" s="3">
        <v>2</v>
      </c>
      <c r="F18" s="3">
        <f t="shared" si="2"/>
        <v>2.67</v>
      </c>
      <c r="G18" s="3">
        <f t="shared" si="3"/>
        <v>-1.33</v>
      </c>
      <c r="H18" s="3" t="s">
        <v>30</v>
      </c>
      <c r="I18" s="2">
        <v>0.99</v>
      </c>
      <c r="J18" s="2">
        <v>1.343</v>
      </c>
      <c r="K18" s="2">
        <v>1.71</v>
      </c>
      <c r="L18" s="2">
        <v>1.0840000000000001</v>
      </c>
      <c r="M18" s="2">
        <v>0.33600000000000002</v>
      </c>
    </row>
    <row r="19" spans="1:13" x14ac:dyDescent="0.25">
      <c r="A19" s="4">
        <v>15</v>
      </c>
      <c r="B19" s="5" t="s">
        <v>31</v>
      </c>
      <c r="C19" s="6">
        <v>0.25</v>
      </c>
      <c r="D19" s="3">
        <v>2</v>
      </c>
      <c r="E19" s="3">
        <v>2</v>
      </c>
      <c r="F19" s="3">
        <f t="shared" si="2"/>
        <v>2.25</v>
      </c>
      <c r="G19" s="3">
        <f t="shared" si="3"/>
        <v>-1.75</v>
      </c>
      <c r="H19" s="3" t="s">
        <v>30</v>
      </c>
      <c r="I19" s="2">
        <v>0.17</v>
      </c>
      <c r="J19" s="2">
        <v>0.01</v>
      </c>
      <c r="K19" s="2">
        <v>0.25700000000000001</v>
      </c>
      <c r="L19" s="2">
        <v>7.3999999999999996E-2</v>
      </c>
      <c r="M19" s="2">
        <v>6.5000000000000002E-2</v>
      </c>
    </row>
    <row r="20" spans="1:13" x14ac:dyDescent="0.25">
      <c r="A20" s="4">
        <v>16</v>
      </c>
      <c r="B20" s="5" t="s">
        <v>27</v>
      </c>
      <c r="C20" s="6">
        <v>11.7</v>
      </c>
      <c r="D20" s="3">
        <v>0.5</v>
      </c>
      <c r="E20" s="3">
        <v>0.5</v>
      </c>
      <c r="F20" s="3">
        <f t="shared" si="2"/>
        <v>12.2</v>
      </c>
      <c r="G20" s="3">
        <f t="shared" si="3"/>
        <v>11.2</v>
      </c>
      <c r="H20" s="3" t="s">
        <v>28</v>
      </c>
      <c r="I20" s="2">
        <v>11.61</v>
      </c>
      <c r="J20" s="2">
        <v>11.56</v>
      </c>
      <c r="K20" s="2">
        <v>11.63</v>
      </c>
      <c r="L20" s="2">
        <v>11.52</v>
      </c>
      <c r="M20" s="2">
        <v>11.54</v>
      </c>
    </row>
    <row r="21" spans="1:13" x14ac:dyDescent="0.25">
      <c r="A21" s="4">
        <v>17</v>
      </c>
      <c r="B21" s="5" t="s">
        <v>27</v>
      </c>
      <c r="C21" s="6">
        <v>1.65</v>
      </c>
      <c r="D21" s="3">
        <v>0.25</v>
      </c>
      <c r="E21" s="3">
        <v>0.25</v>
      </c>
      <c r="F21" s="3">
        <f t="shared" si="2"/>
        <v>1.9</v>
      </c>
      <c r="G21" s="3">
        <f t="shared" si="3"/>
        <v>1.4</v>
      </c>
      <c r="H21" s="3" t="s">
        <v>28</v>
      </c>
      <c r="I21" s="2">
        <v>1.58</v>
      </c>
      <c r="J21" s="2">
        <v>1.75</v>
      </c>
      <c r="K21" s="2">
        <v>1.7</v>
      </c>
      <c r="L21" s="2">
        <v>1.7</v>
      </c>
      <c r="M21" s="2">
        <v>1.58</v>
      </c>
    </row>
    <row r="22" spans="1:13" x14ac:dyDescent="0.25">
      <c r="A22" s="4">
        <v>18</v>
      </c>
      <c r="B22" s="5" t="s">
        <v>27</v>
      </c>
      <c r="C22" s="6">
        <v>9.0500000000000007</v>
      </c>
      <c r="D22" s="3">
        <v>0.25</v>
      </c>
      <c r="E22" s="3">
        <v>0</v>
      </c>
      <c r="F22" s="3">
        <f t="shared" si="2"/>
        <v>9.3000000000000007</v>
      </c>
      <c r="G22" s="3">
        <f t="shared" si="3"/>
        <v>9.0500000000000007</v>
      </c>
      <c r="H22" s="3" t="s">
        <v>28</v>
      </c>
      <c r="I22" s="2">
        <v>9.07</v>
      </c>
      <c r="J22" s="2">
        <v>9.11</v>
      </c>
      <c r="K22" s="2">
        <v>9.1</v>
      </c>
      <c r="L22" s="2">
        <v>9.0500000000000007</v>
      </c>
      <c r="M22" s="2">
        <v>9.09</v>
      </c>
    </row>
    <row r="23" spans="1:13" x14ac:dyDescent="0.25">
      <c r="A23" s="4">
        <v>19</v>
      </c>
      <c r="B23" s="5" t="s">
        <v>27</v>
      </c>
      <c r="C23" s="6">
        <v>8.9499999999999993</v>
      </c>
      <c r="D23" s="3">
        <v>0.25</v>
      </c>
      <c r="E23" s="3">
        <v>0</v>
      </c>
      <c r="F23" s="3">
        <f>C23+D23</f>
        <v>9.1999999999999993</v>
      </c>
      <c r="G23" s="3">
        <f>C23-E23</f>
        <v>8.9499999999999993</v>
      </c>
      <c r="H23" s="3" t="s">
        <v>28</v>
      </c>
      <c r="I23" s="2">
        <v>8.93</v>
      </c>
      <c r="J23" s="2">
        <v>8.9499999999999993</v>
      </c>
      <c r="K23" s="2">
        <v>8.9</v>
      </c>
      <c r="L23" s="2">
        <v>8.91</v>
      </c>
      <c r="M23" s="2">
        <v>8.9</v>
      </c>
    </row>
    <row r="24" spans="1:13" x14ac:dyDescent="0.25">
      <c r="A24" s="4">
        <v>20</v>
      </c>
      <c r="B24" s="5" t="s">
        <v>27</v>
      </c>
      <c r="C24" s="6">
        <v>2.75</v>
      </c>
      <c r="D24" s="3">
        <v>0.25</v>
      </c>
      <c r="E24" s="3">
        <v>0.25</v>
      </c>
      <c r="F24" s="3">
        <f>C24+D24</f>
        <v>3</v>
      </c>
      <c r="G24" s="3">
        <f>C24-E24</f>
        <v>2.5</v>
      </c>
      <c r="H24" s="3" t="s">
        <v>28</v>
      </c>
      <c r="I24" s="2">
        <v>2.5099999999999998</v>
      </c>
      <c r="J24" s="2">
        <v>2.54</v>
      </c>
      <c r="K24" s="2">
        <v>2.64</v>
      </c>
      <c r="L24" s="2">
        <v>2.73</v>
      </c>
      <c r="M24" s="2">
        <v>2.84</v>
      </c>
    </row>
    <row r="25" spans="1:13" x14ac:dyDescent="0.25">
      <c r="A25" s="4">
        <v>21</v>
      </c>
      <c r="B25" s="5" t="s">
        <v>27</v>
      </c>
      <c r="C25" s="6">
        <v>1.5</v>
      </c>
      <c r="D25" s="3">
        <v>0.5</v>
      </c>
      <c r="E25" s="3">
        <v>0.5</v>
      </c>
      <c r="F25" s="3">
        <f>C25+D25</f>
        <v>2</v>
      </c>
      <c r="G25" s="3">
        <f>C25-E25</f>
        <v>1</v>
      </c>
      <c r="H25" s="3" t="s">
        <v>28</v>
      </c>
      <c r="I25" s="2">
        <v>1.51</v>
      </c>
      <c r="J25" s="2">
        <v>1.7</v>
      </c>
      <c r="K25" s="2">
        <v>1.67</v>
      </c>
      <c r="L25" s="2">
        <v>1.58</v>
      </c>
      <c r="M25" s="2">
        <v>1.52</v>
      </c>
    </row>
    <row r="26" spans="1:13" x14ac:dyDescent="0.25">
      <c r="A26" s="4">
        <v>22</v>
      </c>
      <c r="B26" s="5" t="s">
        <v>27</v>
      </c>
      <c r="C26" s="6">
        <v>2.5</v>
      </c>
      <c r="D26" s="3">
        <v>0.5</v>
      </c>
      <c r="E26" s="3">
        <v>0.5</v>
      </c>
      <c r="F26" s="3">
        <f>C26+D26</f>
        <v>3</v>
      </c>
      <c r="G26" s="3">
        <f>C26-E26</f>
        <v>2</v>
      </c>
      <c r="H26" s="3" t="s">
        <v>28</v>
      </c>
      <c r="I26" s="2">
        <v>2.48</v>
      </c>
      <c r="J26" s="2">
        <v>2.5299999999999998</v>
      </c>
      <c r="K26" s="2">
        <v>2.5099999999999998</v>
      </c>
      <c r="L26" s="2">
        <v>2.65</v>
      </c>
      <c r="M26" s="2">
        <v>2.63</v>
      </c>
    </row>
    <row r="27" spans="1:13" x14ac:dyDescent="0.25">
      <c r="A27" s="4">
        <v>23</v>
      </c>
      <c r="B27" s="5" t="s">
        <v>27</v>
      </c>
      <c r="C27" s="6">
        <v>8.6</v>
      </c>
      <c r="D27" s="3">
        <v>0.1</v>
      </c>
      <c r="E27" s="3">
        <v>0.1</v>
      </c>
      <c r="F27" s="3">
        <f t="shared" ref="F27:F36" si="4">C27+D27</f>
        <v>8.6999999999999993</v>
      </c>
      <c r="G27" s="3">
        <f t="shared" ref="G27:G36" si="5">C27-E27</f>
        <v>8.5</v>
      </c>
      <c r="H27" s="3" t="s">
        <v>28</v>
      </c>
      <c r="I27" s="2">
        <v>8.6</v>
      </c>
      <c r="J27" s="2">
        <v>8.6</v>
      </c>
      <c r="K27" s="2">
        <v>8.6300000000000008</v>
      </c>
      <c r="L27" s="2">
        <v>8.6</v>
      </c>
      <c r="M27" s="2">
        <v>8.6300000000000008</v>
      </c>
    </row>
    <row r="28" spans="1:13" x14ac:dyDescent="0.25">
      <c r="A28" s="4">
        <v>24</v>
      </c>
      <c r="B28" s="5" t="s">
        <v>27</v>
      </c>
      <c r="C28" s="6">
        <v>12.6</v>
      </c>
      <c r="D28" s="3">
        <v>0.1</v>
      </c>
      <c r="E28" s="3">
        <v>0.1</v>
      </c>
      <c r="F28" s="3">
        <f t="shared" si="4"/>
        <v>12.7</v>
      </c>
      <c r="G28" s="3">
        <f t="shared" si="5"/>
        <v>12.5</v>
      </c>
      <c r="H28" s="3" t="s">
        <v>28</v>
      </c>
      <c r="I28" s="2">
        <v>12.56</v>
      </c>
      <c r="J28" s="2">
        <v>12.55</v>
      </c>
      <c r="K28" s="2">
        <v>12.64</v>
      </c>
      <c r="L28" s="2">
        <v>12.55</v>
      </c>
      <c r="M28" s="2">
        <v>12.64</v>
      </c>
    </row>
    <row r="29" spans="1:13" x14ac:dyDescent="0.25">
      <c r="A29" s="4">
        <v>25</v>
      </c>
      <c r="B29" s="5" t="s">
        <v>32</v>
      </c>
      <c r="C29" s="6">
        <v>5</v>
      </c>
      <c r="D29" s="3">
        <v>0.2</v>
      </c>
      <c r="E29" s="3">
        <v>0.2</v>
      </c>
      <c r="F29" s="3">
        <f t="shared" si="4"/>
        <v>5.2</v>
      </c>
      <c r="G29" s="3">
        <f t="shared" si="5"/>
        <v>4.8</v>
      </c>
      <c r="H29" s="3" t="s">
        <v>28</v>
      </c>
      <c r="I29" s="2">
        <v>4.9000000000000004</v>
      </c>
      <c r="J29" s="2">
        <v>4.9000000000000004</v>
      </c>
      <c r="K29" s="2">
        <v>4.97</v>
      </c>
      <c r="L29" s="2">
        <v>4.8899999999999997</v>
      </c>
      <c r="M29" s="2">
        <v>4.8899999999999997</v>
      </c>
    </row>
    <row r="30" spans="1:13" hidden="1" x14ac:dyDescent="0.25">
      <c r="A30" s="4">
        <v>26</v>
      </c>
      <c r="B30" s="5"/>
      <c r="C30" s="6"/>
      <c r="D30" s="3"/>
      <c r="E30" s="3"/>
      <c r="F30" s="3">
        <f t="shared" si="4"/>
        <v>0</v>
      </c>
      <c r="G30" s="3">
        <f t="shared" si="5"/>
        <v>0</v>
      </c>
      <c r="H30" s="3"/>
      <c r="I30" s="2"/>
      <c r="J30" s="2"/>
      <c r="K30" s="2"/>
      <c r="L30" s="2"/>
      <c r="M30" s="2"/>
    </row>
    <row r="31" spans="1:13" x14ac:dyDescent="0.25">
      <c r="A31" s="4">
        <v>27</v>
      </c>
      <c r="B31" s="5" t="s">
        <v>27</v>
      </c>
      <c r="C31" s="6">
        <v>12.7</v>
      </c>
      <c r="D31" s="3">
        <v>0.1</v>
      </c>
      <c r="E31" s="3">
        <v>0.1</v>
      </c>
      <c r="F31" s="3">
        <f t="shared" si="4"/>
        <v>12.799999999999999</v>
      </c>
      <c r="G31" s="3">
        <f t="shared" si="5"/>
        <v>12.6</v>
      </c>
      <c r="H31" s="3" t="s">
        <v>28</v>
      </c>
      <c r="I31" s="2">
        <v>12.74</v>
      </c>
      <c r="J31" s="2">
        <v>12.73</v>
      </c>
      <c r="K31" s="2">
        <v>12.73</v>
      </c>
      <c r="L31" s="2">
        <v>12.72</v>
      </c>
      <c r="M31" s="2">
        <v>12.73</v>
      </c>
    </row>
    <row r="32" spans="1:13" x14ac:dyDescent="0.25">
      <c r="A32" s="4">
        <v>28</v>
      </c>
      <c r="B32" s="5" t="s">
        <v>27</v>
      </c>
      <c r="C32" s="6">
        <v>8.6999999999999993</v>
      </c>
      <c r="D32" s="3">
        <v>0.1</v>
      </c>
      <c r="E32" s="3">
        <v>0.1</v>
      </c>
      <c r="F32" s="3">
        <f t="shared" si="4"/>
        <v>8.7999999999999989</v>
      </c>
      <c r="G32" s="3">
        <f t="shared" si="5"/>
        <v>8.6</v>
      </c>
      <c r="H32" s="3" t="s">
        <v>28</v>
      </c>
      <c r="I32" s="2">
        <v>8.7200000000000006</v>
      </c>
      <c r="J32" s="2">
        <v>8.73</v>
      </c>
      <c r="K32" s="2">
        <v>8.7100000000000009</v>
      </c>
      <c r="L32" s="2">
        <v>8.7200000000000006</v>
      </c>
      <c r="M32" s="2">
        <v>8.7200000000000006</v>
      </c>
    </row>
    <row r="33" spans="1:13" x14ac:dyDescent="0.25">
      <c r="A33" s="4">
        <v>29</v>
      </c>
      <c r="B33" s="5" t="s">
        <v>29</v>
      </c>
      <c r="C33" s="6">
        <v>9.9</v>
      </c>
      <c r="D33" s="3">
        <v>0.1</v>
      </c>
      <c r="E33" s="3">
        <v>0.1</v>
      </c>
      <c r="F33" s="3">
        <f t="shared" si="4"/>
        <v>10</v>
      </c>
      <c r="G33" s="3">
        <f t="shared" si="5"/>
        <v>9.8000000000000007</v>
      </c>
      <c r="H33" s="3" t="s">
        <v>28</v>
      </c>
      <c r="I33" s="2">
        <v>9.8800000000000008</v>
      </c>
      <c r="J33" s="2">
        <v>9.9</v>
      </c>
      <c r="K33" s="2">
        <v>9.94</v>
      </c>
      <c r="L33" s="2">
        <v>9.94</v>
      </c>
      <c r="M33" s="2">
        <v>9.8699999999999992</v>
      </c>
    </row>
    <row r="34" spans="1:13" x14ac:dyDescent="0.25">
      <c r="A34" s="4">
        <v>30</v>
      </c>
      <c r="B34" s="5" t="s">
        <v>32</v>
      </c>
      <c r="C34" s="6">
        <v>4.25</v>
      </c>
      <c r="D34" s="3">
        <v>0.15</v>
      </c>
      <c r="E34" s="3">
        <v>0.15</v>
      </c>
      <c r="F34" s="3">
        <f t="shared" si="4"/>
        <v>4.4000000000000004</v>
      </c>
      <c r="G34" s="3">
        <f t="shared" si="5"/>
        <v>4.0999999999999996</v>
      </c>
      <c r="H34" s="3" t="s">
        <v>28</v>
      </c>
      <c r="I34" s="2">
        <v>4.26</v>
      </c>
      <c r="J34" s="2">
        <v>4.2300000000000004</v>
      </c>
      <c r="K34" s="2">
        <v>4.29</v>
      </c>
      <c r="L34" s="2">
        <v>4.3</v>
      </c>
      <c r="M34" s="2">
        <v>4.29</v>
      </c>
    </row>
    <row r="35" spans="1:13" x14ac:dyDescent="0.25">
      <c r="A35" s="4">
        <v>31</v>
      </c>
      <c r="B35" s="5" t="s">
        <v>27</v>
      </c>
      <c r="C35" s="6">
        <v>25</v>
      </c>
      <c r="D35" s="3">
        <v>0.5</v>
      </c>
      <c r="E35" s="3">
        <v>0.5</v>
      </c>
      <c r="F35" s="3">
        <f t="shared" si="4"/>
        <v>25.5</v>
      </c>
      <c r="G35" s="3">
        <f t="shared" si="5"/>
        <v>24.5</v>
      </c>
      <c r="H35" s="3" t="s">
        <v>28</v>
      </c>
      <c r="I35" s="2">
        <f>28.99-I34</f>
        <v>24.729999999999997</v>
      </c>
      <c r="J35" s="2">
        <f>28.93-J34</f>
        <v>24.7</v>
      </c>
      <c r="K35" s="2">
        <f>28.97-K34</f>
        <v>24.68</v>
      </c>
      <c r="L35" s="2">
        <f>29-L34</f>
        <v>24.7</v>
      </c>
      <c r="M35" s="2">
        <f>29.22-M34</f>
        <v>24.93</v>
      </c>
    </row>
    <row r="36" spans="1:13" x14ac:dyDescent="0.25">
      <c r="A36" s="4">
        <v>32</v>
      </c>
      <c r="B36" s="5" t="s">
        <v>29</v>
      </c>
      <c r="C36" s="6">
        <v>4.4749999999999996</v>
      </c>
      <c r="D36" s="3">
        <v>0.125</v>
      </c>
      <c r="E36" s="3">
        <v>0.125</v>
      </c>
      <c r="F36" s="3">
        <f t="shared" si="4"/>
        <v>4.5999999999999996</v>
      </c>
      <c r="G36" s="3">
        <f t="shared" si="5"/>
        <v>4.3499999999999996</v>
      </c>
      <c r="H36" s="3" t="s">
        <v>28</v>
      </c>
      <c r="I36" s="2">
        <v>4.46</v>
      </c>
      <c r="J36" s="2">
        <v>4.57</v>
      </c>
      <c r="K36" s="2">
        <v>4.58</v>
      </c>
      <c r="L36" s="2">
        <v>4.47</v>
      </c>
      <c r="M36" s="2">
        <v>4.59</v>
      </c>
    </row>
  </sheetData>
  <mergeCells count="1">
    <mergeCell ref="G1:G3"/>
  </mergeCells>
  <conditionalFormatting sqref="I5:M36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>
      <selection activeCell="P13" sqref="P1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11FE-F0A1-4491-8018-FE685D0C1138}">
  <dimension ref="A1"/>
  <sheetViews>
    <sheetView zoomScale="130" zoomScaleNormal="130" workbookViewId="0">
      <selection activeCell="R11" sqref="R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2C86-3C2E-4D55-9B25-95A02869C9CB}">
  <dimension ref="A1"/>
  <sheetViews>
    <sheetView zoomScale="130" zoomScaleNormal="130" workbookViewId="0">
      <selection activeCell="J7" sqref="J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39CB-6AD2-4108-8CE3-E57F5556961A}">
  <dimension ref="A1"/>
  <sheetViews>
    <sheetView tabSelected="1" zoomScale="130" zoomScaleNormal="130" workbookViewId="0">
      <selection activeCell="M11" sqref="M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BFEF-92C9-4E85-B724-71FC55B97351}">
  <dimension ref="A1"/>
  <sheetViews>
    <sheetView workbookViewId="0">
      <selection activeCell="K25" sqref="K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A626-17A1-4DAC-9819-2D64BD2F7089}">
  <dimension ref="A1"/>
  <sheetViews>
    <sheetView workbookViewId="0">
      <selection activeCell="I17" sqref="H17:I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FAI</vt:lpstr>
      <vt:lpstr>Print Page 1</vt:lpstr>
      <vt:lpstr>Print Page 2</vt:lpstr>
      <vt:lpstr>Print Page 3</vt:lpstr>
      <vt:lpstr>Print Page 4</vt:lpstr>
      <vt:lpstr>Tolerance Table (1&amp;3&amp;4)</vt:lpstr>
      <vt:lpstr>Tolerance Table 2</vt:lpstr>
      <vt:lpstr>FAI!Print_Area</vt:lpstr>
      <vt:lpstr>'Print Page 1'!Print_Area</vt:lpstr>
      <vt:lpstr>'Print Page 2'!Print_Area</vt:lpstr>
      <vt:lpstr>'Print Page 3'!Print_Area</vt:lpstr>
      <vt:lpstr>'Print Page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2026-01-26T21:06:18Z</cp:lastPrinted>
  <dcterms:created xsi:type="dcterms:W3CDTF">2025-12-24T14:13:31Z</dcterms:created>
  <dcterms:modified xsi:type="dcterms:W3CDTF">2026-01-26T21:39:24Z</dcterms:modified>
</cp:coreProperties>
</file>