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<sst xmlns="http://schemas.openxmlformats.org/spreadsheetml/2006/main" count="36" uniqueCount="19">
  <si>
    <t>CR/RC</t>
  </si>
  <si>
    <t>LR/RL</t>
  </si>
  <si>
    <t>R</t>
  </si>
  <si>
    <t>C</t>
  </si>
  <si>
    <t>L</t>
  </si>
  <si>
    <t>tau</t>
  </si>
  <si>
    <t>fgr</t>
  </si>
  <si>
    <t>f/10</t>
  </si>
  <si>
    <t>f/5</t>
  </si>
  <si>
    <t>f/2</t>
  </si>
  <si>
    <t>f</t>
  </si>
  <si>
    <t>2f</t>
  </si>
  <si>
    <t>5f</t>
  </si>
  <si>
    <t>10f</t>
  </si>
  <si>
    <t>U</t>
  </si>
  <si>
    <t>k</t>
  </si>
  <si>
    <t>t</t>
  </si>
  <si>
    <t>T</t>
  </si>
  <si>
    <t>phi</t>
  </si>
</sst>
</file>

<file path=xl/styles.xml><?xml version="1.0" encoding="utf-8"?>
<styleSheet xmlns="http://schemas.openxmlformats.org/spreadsheetml/2006/main">
  <numFmts count="5">
    <numFmt numFmtId="176" formatCode="_-* #,##0\ &quot;₽&quot;_-;\-* #,##0\ &quot;₽&quot;_-;_-* \-\ &quot;₽&quot;_-;_-@_-"/>
    <numFmt numFmtId="41" formatCode="_-* #,##0_-;\-* #,##0_-;_-* &quot;-&quot;_-;_-@_-"/>
    <numFmt numFmtId="177" formatCode="_-* #,##0.00\ &quot;₽&quot;_-;\-* #,##0.00\ &quot;₽&quot;_-;_-* \-??\ &quot;₽&quot;_-;_-@_-"/>
    <numFmt numFmtId="178" formatCode="0.000000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7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/>
    <xf numFmtId="178" fontId="0" fillId="0" borderId="0" xfId="0" applyNumberFormat="1"/>
    <xf numFmtId="178" fontId="0" fillId="2" borderId="0" xfId="0" applyNumberFormat="1" applyFill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Лист1!$B$8:$H$8</c:f>
              <c:numCache>
                <c:formatCode>0.000000</c:formatCode>
                <c:ptCount val="7"/>
                <c:pt idx="0" c:formatCode="0.000000">
                  <c:v>45.4959053685168</c:v>
                </c:pt>
                <c:pt idx="1" c:formatCode="0.000000">
                  <c:v>90.9918107370337</c:v>
                </c:pt>
                <c:pt idx="2" c:formatCode="0.000000">
                  <c:v>227.479526842584</c:v>
                </c:pt>
                <c:pt idx="3" c:formatCode="0.000000">
                  <c:v>454.959053685168</c:v>
                </c:pt>
                <c:pt idx="4" c:formatCode="0.000000">
                  <c:v>909.918107370337</c:v>
                </c:pt>
                <c:pt idx="5" c:formatCode="0.000000">
                  <c:v>2274.79526842584</c:v>
                </c:pt>
                <c:pt idx="6" c:formatCode="0.000000">
                  <c:v>4549.59053685168</c:v>
                </c:pt>
              </c:numCache>
            </c:numRef>
          </c:cat>
          <c:val>
            <c:numRef>
              <c:f>Лист1!$B$10:$H$10</c:f>
              <c:numCache>
                <c:formatCode>0.000000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3632383"/>
        <c:axId val="743637375"/>
      </c:lineChart>
      <c:catAx>
        <c:axId val="743632383"/>
        <c:scaling>
          <c:orientation val="minMax"/>
        </c:scaling>
        <c:delete val="0"/>
        <c:axPos val="b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637375"/>
        <c:crosses val="autoZero"/>
        <c:auto val="1"/>
        <c:lblAlgn val="ctr"/>
        <c:lblOffset val="100"/>
        <c:noMultiLvlLbl val="0"/>
      </c:catAx>
      <c:valAx>
        <c:axId val="7436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63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Лист1!$B$8:$H$8</c:f>
              <c:numCache>
                <c:formatCode>0.000000</c:formatCode>
                <c:ptCount val="7"/>
                <c:pt idx="0" c:formatCode="0.000000">
                  <c:v>45.4959053685168</c:v>
                </c:pt>
                <c:pt idx="1" c:formatCode="0.000000">
                  <c:v>90.9918107370337</c:v>
                </c:pt>
                <c:pt idx="2" c:formatCode="0.000000">
                  <c:v>227.479526842584</c:v>
                </c:pt>
                <c:pt idx="3" c:formatCode="0.000000">
                  <c:v>454.959053685168</c:v>
                </c:pt>
                <c:pt idx="4" c:formatCode="0.000000">
                  <c:v>909.918107370337</c:v>
                </c:pt>
                <c:pt idx="5" c:formatCode="0.000000">
                  <c:v>2274.79526842584</c:v>
                </c:pt>
                <c:pt idx="6" c:formatCode="0.000000">
                  <c:v>4549.59053685168</c:v>
                </c:pt>
              </c:numCache>
            </c:numRef>
          </c:cat>
          <c:val>
            <c:numRef>
              <c:f>Лист1!$B$13:$H$13</c:f>
              <c:numCache>
                <c:formatCode>0.000000</c:formatCode>
                <c:ptCount val="7"/>
                <c:pt idx="0">
                  <c:v>0.571428571428572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3631135"/>
        <c:axId val="909247071"/>
      </c:lineChart>
      <c:catAx>
        <c:axId val="743631135"/>
        <c:scaling>
          <c:orientation val="minMax"/>
        </c:scaling>
        <c:delete val="0"/>
        <c:axPos val="b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247071"/>
        <c:crosses val="autoZero"/>
        <c:auto val="1"/>
        <c:lblAlgn val="ctr"/>
        <c:lblOffset val="100"/>
        <c:noMultiLvlLbl val="0"/>
      </c:catAx>
      <c:valAx>
        <c:axId val="9092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63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Лист1!$K$8:$Q$8</c:f>
              <c:numCache>
                <c:formatCode>0.000000</c:formatCode>
                <c:ptCount val="7"/>
                <c:pt idx="0" c:formatCode="0.000000">
                  <c:v>99.5222929936306</c:v>
                </c:pt>
                <c:pt idx="1" c:formatCode="0.000000">
                  <c:v>199.044585987261</c:v>
                </c:pt>
                <c:pt idx="2" c:formatCode="0.000000">
                  <c:v>497.611464968153</c:v>
                </c:pt>
                <c:pt idx="3" c:formatCode="0.000000">
                  <c:v>995.222929936306</c:v>
                </c:pt>
                <c:pt idx="4" c:formatCode="0.000000">
                  <c:v>1990.44585987261</c:v>
                </c:pt>
                <c:pt idx="5" c:formatCode="0.000000">
                  <c:v>4976.11464968153</c:v>
                </c:pt>
                <c:pt idx="6" c:formatCode="0.000000">
                  <c:v>9952.22929936306</c:v>
                </c:pt>
              </c:numCache>
            </c:numRef>
          </c:cat>
          <c:val>
            <c:numRef>
              <c:f>Лист1!$K$10:$Q$10</c:f>
              <c:numCache>
                <c:formatCode>0.000000</c:formatCode>
                <c:ptCount val="7"/>
                <c:pt idx="0">
                  <c:v>0.1</c:v>
                </c:pt>
                <c:pt idx="1">
                  <c:v>0.24</c:v>
                </c:pt>
                <c:pt idx="2">
                  <c:v>0.45</c:v>
                </c:pt>
                <c:pt idx="3">
                  <c:v>0.7</c:v>
                </c:pt>
                <c:pt idx="4">
                  <c:v>0.84</c:v>
                </c:pt>
                <c:pt idx="5">
                  <c:v>0.94</c:v>
                </c:pt>
                <c:pt idx="6">
                  <c:v>0.975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2655519"/>
        <c:axId val="902648863"/>
      </c:lineChart>
      <c:catAx>
        <c:axId val="902655519"/>
        <c:scaling>
          <c:orientation val="minMax"/>
        </c:scaling>
        <c:delete val="0"/>
        <c:axPos val="b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48863"/>
        <c:crosses val="autoZero"/>
        <c:auto val="1"/>
        <c:lblAlgn val="ctr"/>
        <c:lblOffset val="100"/>
        <c:noMultiLvlLbl val="0"/>
      </c:catAx>
      <c:valAx>
        <c:axId val="9026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Лист1!$K$8:$Q$8</c:f>
              <c:numCache>
                <c:formatCode>0.000000</c:formatCode>
                <c:ptCount val="7"/>
                <c:pt idx="0" c:formatCode="0.000000">
                  <c:v>99.5222929936306</c:v>
                </c:pt>
                <c:pt idx="1" c:formatCode="0.000000">
                  <c:v>199.044585987261</c:v>
                </c:pt>
                <c:pt idx="2" c:formatCode="0.000000">
                  <c:v>497.611464968153</c:v>
                </c:pt>
                <c:pt idx="3" c:formatCode="0.000000">
                  <c:v>995.222929936306</c:v>
                </c:pt>
                <c:pt idx="4" c:formatCode="0.000000">
                  <c:v>1990.44585987261</c:v>
                </c:pt>
                <c:pt idx="5" c:formatCode="0.000000">
                  <c:v>4976.11464968153</c:v>
                </c:pt>
                <c:pt idx="6" c:formatCode="0.000000">
                  <c:v>9952.22929936306</c:v>
                </c:pt>
              </c:numCache>
            </c:numRef>
          </c:cat>
          <c:val>
            <c:numRef>
              <c:f>Лист1!$K$13:$Q$13</c:f>
              <c:numCache>
                <c:formatCode>0.000000</c:formatCode>
                <c:ptCount val="7"/>
                <c:pt idx="0">
                  <c:v>1.40625</c:v>
                </c:pt>
                <c:pt idx="1">
                  <c:v>1.3125</c:v>
                </c:pt>
                <c:pt idx="2">
                  <c:v>1.09375</c:v>
                </c:pt>
                <c:pt idx="3">
                  <c:v>0.75</c:v>
                </c:pt>
                <c:pt idx="4">
                  <c:v>0.475</c:v>
                </c:pt>
                <c:pt idx="5">
                  <c:v>0.21875</c:v>
                </c:pt>
                <c:pt idx="6">
                  <c:v>0.0625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2652191"/>
        <c:axId val="902652607"/>
      </c:lineChart>
      <c:catAx>
        <c:axId val="902652191"/>
        <c:scaling>
          <c:orientation val="minMax"/>
        </c:scaling>
        <c:delete val="0"/>
        <c:axPos val="b"/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52607"/>
        <c:crosses val="autoZero"/>
        <c:auto val="1"/>
        <c:lblAlgn val="ctr"/>
        <c:lblOffset val="100"/>
        <c:noMultiLvlLbl val="0"/>
      </c:catAx>
      <c:valAx>
        <c:axId val="9026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396240</xdr:colOff>
      <xdr:row>13</xdr:row>
      <xdr:rowOff>163830</xdr:rowOff>
    </xdr:from>
    <xdr:to>
      <xdr:col>7</xdr:col>
      <xdr:colOff>350520</xdr:colOff>
      <xdr:row>28</xdr:row>
      <xdr:rowOff>163830</xdr:rowOff>
    </xdr:to>
    <xdr:graphicFrame>
      <xdr:nvGraphicFramePr>
        <xdr:cNvPr id="2" name="Диаграмма 1"/>
        <xdr:cNvGraphicFramePr/>
      </xdr:nvGraphicFramePr>
      <xdr:xfrm>
        <a:off x="396240" y="2640330"/>
        <a:ext cx="493141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403860</xdr:colOff>
      <xdr:row>30</xdr:row>
      <xdr:rowOff>72390</xdr:rowOff>
    </xdr:from>
    <xdr:to>
      <xdr:col>7</xdr:col>
      <xdr:colOff>358140</xdr:colOff>
      <xdr:row>45</xdr:row>
      <xdr:rowOff>72390</xdr:rowOff>
    </xdr:to>
    <xdr:graphicFrame>
      <xdr:nvGraphicFramePr>
        <xdr:cNvPr id="3" name="Диаграмма 2"/>
        <xdr:cNvGraphicFramePr/>
      </xdr:nvGraphicFramePr>
      <xdr:xfrm>
        <a:off x="403860" y="5787390"/>
        <a:ext cx="493141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13</xdr:row>
      <xdr:rowOff>140970</xdr:rowOff>
    </xdr:from>
    <xdr:to>
      <xdr:col>18</xdr:col>
      <xdr:colOff>570865</xdr:colOff>
      <xdr:row>32</xdr:row>
      <xdr:rowOff>179070</xdr:rowOff>
    </xdr:to>
    <xdr:graphicFrame>
      <xdr:nvGraphicFramePr>
        <xdr:cNvPr id="4" name="Диаграмма 3"/>
        <xdr:cNvGraphicFramePr/>
      </xdr:nvGraphicFramePr>
      <xdr:xfrm>
        <a:off x="6372860" y="2617470"/>
        <a:ext cx="725551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630555</xdr:colOff>
      <xdr:row>34</xdr:row>
      <xdr:rowOff>95250</xdr:rowOff>
    </xdr:from>
    <xdr:to>
      <xdr:col>19</xdr:col>
      <xdr:colOff>1905</xdr:colOff>
      <xdr:row>55</xdr:row>
      <xdr:rowOff>27940</xdr:rowOff>
    </xdr:to>
    <xdr:graphicFrame>
      <xdr:nvGraphicFramePr>
        <xdr:cNvPr id="5" name="Диаграмма 4"/>
        <xdr:cNvGraphicFramePr/>
      </xdr:nvGraphicFramePr>
      <xdr:xfrm>
        <a:off x="6355715" y="6572250"/>
        <a:ext cx="7303770" cy="3933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3"/>
  <sheetViews>
    <sheetView tabSelected="1" workbookViewId="0">
      <selection activeCell="E55" sqref="E55"/>
    </sheetView>
  </sheetViews>
  <sheetFormatPr defaultColWidth="9" defaultRowHeight="15"/>
  <cols>
    <col min="1" max="1" width="7.33333333333333" customWidth="1"/>
    <col min="2" max="17" width="11.2190476190476" customWidth="1"/>
  </cols>
  <sheetData>
    <row r="2" spans="1:17">
      <c r="A2" s="1" t="s">
        <v>0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  <c r="N2" s="1"/>
      <c r="O2" s="1"/>
      <c r="P2" s="1"/>
      <c r="Q2" s="1"/>
    </row>
    <row r="3" spans="1:17">
      <c r="A3" s="1" t="s">
        <v>2</v>
      </c>
      <c r="B3" s="2">
        <v>700</v>
      </c>
      <c r="C3" s="1"/>
      <c r="D3" s="1"/>
      <c r="E3" s="1"/>
      <c r="F3" s="1"/>
      <c r="G3" s="1"/>
      <c r="H3" s="1"/>
      <c r="I3" s="1"/>
      <c r="J3" s="1" t="s">
        <v>2</v>
      </c>
      <c r="K3" s="2">
        <v>50</v>
      </c>
      <c r="L3" s="1"/>
      <c r="M3" s="1"/>
      <c r="N3" s="1"/>
      <c r="O3" s="1"/>
      <c r="P3" s="1"/>
      <c r="Q3" s="1"/>
    </row>
    <row r="4" spans="1:17">
      <c r="A4" s="1" t="s">
        <v>3</v>
      </c>
      <c r="B4" s="2">
        <v>5e-7</v>
      </c>
      <c r="C4" s="1"/>
      <c r="D4" s="1"/>
      <c r="E4" s="1"/>
      <c r="F4" s="1"/>
      <c r="G4" s="1"/>
      <c r="H4" s="1"/>
      <c r="I4" s="1"/>
      <c r="J4" s="1" t="s">
        <v>4</v>
      </c>
      <c r="K4" s="2">
        <v>0.008</v>
      </c>
      <c r="L4" s="1"/>
      <c r="M4" s="1"/>
      <c r="N4" s="1"/>
      <c r="O4" s="1"/>
      <c r="P4" s="1"/>
      <c r="Q4" s="1"/>
    </row>
    <row r="5" spans="1:17">
      <c r="A5" s="1" t="s">
        <v>5</v>
      </c>
      <c r="B5" s="1">
        <f>B3*B4</f>
        <v>0.00035</v>
      </c>
      <c r="C5" s="1"/>
      <c r="D5" s="1"/>
      <c r="E5" s="1"/>
      <c r="F5" s="1"/>
      <c r="G5" s="1"/>
      <c r="H5" s="1"/>
      <c r="I5" s="1"/>
      <c r="J5" s="1" t="s">
        <v>5</v>
      </c>
      <c r="K5" s="1">
        <f>K4/K3</f>
        <v>0.00016</v>
      </c>
      <c r="L5" s="1"/>
      <c r="M5" s="1"/>
      <c r="N5" s="1"/>
      <c r="O5" s="1"/>
      <c r="P5" s="1"/>
      <c r="Q5" s="1"/>
    </row>
    <row r="6" spans="1:17">
      <c r="A6" s="1" t="s">
        <v>6</v>
      </c>
      <c r="B6" s="1">
        <f>1/(2*3.14*B5)</f>
        <v>454.959053685168</v>
      </c>
      <c r="C6" s="1"/>
      <c r="D6" s="1"/>
      <c r="E6" s="1"/>
      <c r="F6" s="1"/>
      <c r="G6" s="1"/>
      <c r="H6" s="1"/>
      <c r="I6" s="1"/>
      <c r="J6" s="1" t="s">
        <v>6</v>
      </c>
      <c r="K6" s="1">
        <f>1/(2*3.14*K5)</f>
        <v>995.222929936306</v>
      </c>
      <c r="L6" s="1"/>
      <c r="M6" s="1"/>
      <c r="N6" s="1"/>
      <c r="O6" s="1"/>
      <c r="P6" s="1"/>
      <c r="Q6" s="1"/>
    </row>
    <row r="7" spans="1:17">
      <c r="A7" s="1"/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/>
      <c r="J7" s="1"/>
      <c r="K7" s="1" t="s">
        <v>7</v>
      </c>
      <c r="L7" s="1" t="s">
        <v>8</v>
      </c>
      <c r="M7" s="1" t="s">
        <v>9</v>
      </c>
      <c r="N7" s="1" t="s">
        <v>10</v>
      </c>
      <c r="O7" s="1" t="s">
        <v>11</v>
      </c>
      <c r="P7" s="1" t="s">
        <v>12</v>
      </c>
      <c r="Q7" s="1" t="s">
        <v>13</v>
      </c>
    </row>
    <row r="8" spans="1:17">
      <c r="A8" s="1" t="s">
        <v>10</v>
      </c>
      <c r="B8" s="1">
        <f>E8/10</f>
        <v>45.4959053685168</v>
      </c>
      <c r="C8" s="1">
        <f>E8/5</f>
        <v>90.9918107370337</v>
      </c>
      <c r="D8" s="1">
        <f>E8/2</f>
        <v>227.479526842584</v>
      </c>
      <c r="E8" s="1">
        <f>B6</f>
        <v>454.959053685168</v>
      </c>
      <c r="F8" s="1">
        <f>E8*2</f>
        <v>909.918107370337</v>
      </c>
      <c r="G8" s="1">
        <f>E8*5</f>
        <v>2274.79526842584</v>
      </c>
      <c r="H8" s="1">
        <f>E8*10</f>
        <v>4549.59053685168</v>
      </c>
      <c r="I8" s="1"/>
      <c r="J8" s="1" t="s">
        <v>10</v>
      </c>
      <c r="K8" s="1">
        <f>N8/10</f>
        <v>99.5222929936306</v>
      </c>
      <c r="L8" s="1">
        <f>N8/5</f>
        <v>199.044585987261</v>
      </c>
      <c r="M8" s="1">
        <f>N8/2</f>
        <v>497.611464968153</v>
      </c>
      <c r="N8" s="1">
        <f>K6</f>
        <v>995.222929936306</v>
      </c>
      <c r="O8" s="1">
        <f>N8*2</f>
        <v>1990.44585987261</v>
      </c>
      <c r="P8" s="1">
        <f>N8*5</f>
        <v>4976.11464968153</v>
      </c>
      <c r="Q8" s="1">
        <f>N8*10</f>
        <v>9952.22929936306</v>
      </c>
    </row>
    <row r="9" spans="1:17">
      <c r="A9" s="1" t="s">
        <v>14</v>
      </c>
      <c r="B9" s="2">
        <v>0.1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/>
      <c r="J9" s="1" t="s">
        <v>14</v>
      </c>
      <c r="K9" s="2">
        <v>0.1</v>
      </c>
      <c r="L9" s="2">
        <v>0.24</v>
      </c>
      <c r="M9" s="2">
        <v>0.45</v>
      </c>
      <c r="N9" s="2">
        <v>0.7</v>
      </c>
      <c r="O9" s="2">
        <v>0.84</v>
      </c>
      <c r="P9" s="2">
        <v>0.94</v>
      </c>
      <c r="Q9" s="2">
        <v>0.975</v>
      </c>
    </row>
    <row r="10" spans="1:17">
      <c r="A10" s="1" t="s">
        <v>15</v>
      </c>
      <c r="B10" s="1">
        <f>B9</f>
        <v>0.1</v>
      </c>
      <c r="C10" s="1">
        <f>C9</f>
        <v>0</v>
      </c>
      <c r="D10" s="1">
        <f t="shared" ref="D10:H10" si="0">D9</f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/>
      <c r="J10" s="1" t="s">
        <v>15</v>
      </c>
      <c r="K10" s="1">
        <f>K9</f>
        <v>0.1</v>
      </c>
      <c r="L10" s="1">
        <f>L9</f>
        <v>0.24</v>
      </c>
      <c r="M10" s="1">
        <f t="shared" ref="M10" si="1">M9</f>
        <v>0.45</v>
      </c>
      <c r="N10" s="1">
        <f t="shared" ref="N10" si="2">N9</f>
        <v>0.7</v>
      </c>
      <c r="O10" s="1">
        <f t="shared" ref="O10" si="3">O9</f>
        <v>0.84</v>
      </c>
      <c r="P10" s="1">
        <f t="shared" ref="P10" si="4">P9</f>
        <v>0.94</v>
      </c>
      <c r="Q10" s="1">
        <f t="shared" ref="Q10" si="5">Q9</f>
        <v>0.975</v>
      </c>
    </row>
    <row r="11" spans="1:17">
      <c r="A11" s="1" t="s">
        <v>16</v>
      </c>
      <c r="B11" s="2">
        <v>0.002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"/>
      <c r="J11" s="1" t="s">
        <v>16</v>
      </c>
      <c r="K11" s="2">
        <v>0.00225</v>
      </c>
      <c r="L11" s="2">
        <v>0.00105</v>
      </c>
      <c r="M11" s="2">
        <v>0.00035</v>
      </c>
      <c r="N11" s="2">
        <v>0.00012</v>
      </c>
      <c r="O11" s="2">
        <v>3.8e-5</v>
      </c>
      <c r="P11" s="2">
        <v>7e-6</v>
      </c>
      <c r="Q11" s="2">
        <v>1e-6</v>
      </c>
    </row>
    <row r="12" spans="1:17">
      <c r="A12" s="1" t="s">
        <v>17</v>
      </c>
      <c r="B12" s="1">
        <f>1/B8</f>
        <v>0.02198</v>
      </c>
      <c r="C12" s="1">
        <f t="shared" ref="C12:H12" si="6">1/C8</f>
        <v>0.01099</v>
      </c>
      <c r="D12" s="1">
        <f t="shared" si="6"/>
        <v>0.004396</v>
      </c>
      <c r="E12" s="1">
        <f t="shared" si="6"/>
        <v>0.002198</v>
      </c>
      <c r="F12" s="1">
        <f t="shared" si="6"/>
        <v>0.001099</v>
      </c>
      <c r="G12" s="1">
        <f t="shared" si="6"/>
        <v>0.0004396</v>
      </c>
      <c r="H12" s="1">
        <f t="shared" si="6"/>
        <v>0.0002198</v>
      </c>
      <c r="I12" s="1"/>
      <c r="J12" s="1" t="s">
        <v>17</v>
      </c>
      <c r="K12" s="1">
        <f>1/K8</f>
        <v>0.010048</v>
      </c>
      <c r="L12" s="1">
        <f t="shared" ref="L12:Q12" si="7">1/L8</f>
        <v>0.005024</v>
      </c>
      <c r="M12" s="1">
        <f t="shared" si="7"/>
        <v>0.0020096</v>
      </c>
      <c r="N12" s="1">
        <f t="shared" si="7"/>
        <v>0.0010048</v>
      </c>
      <c r="O12" s="1">
        <f t="shared" si="7"/>
        <v>0.0005024</v>
      </c>
      <c r="P12" s="1">
        <f t="shared" si="7"/>
        <v>0.00020096</v>
      </c>
      <c r="Q12" s="1">
        <f t="shared" si="7"/>
        <v>0.00010048</v>
      </c>
    </row>
    <row r="13" spans="1:17">
      <c r="A13" s="1" t="s">
        <v>18</v>
      </c>
      <c r="B13" s="1">
        <f>B11/B12*2*3.14</f>
        <v>0.571428571428572</v>
      </c>
      <c r="C13" s="1">
        <f t="shared" ref="C13:H13" si="8">C11/C12*2*3.14</f>
        <v>0</v>
      </c>
      <c r="D13" s="1">
        <f t="shared" si="8"/>
        <v>0</v>
      </c>
      <c r="E13" s="1">
        <f t="shared" si="8"/>
        <v>0</v>
      </c>
      <c r="F13" s="1">
        <f t="shared" si="8"/>
        <v>0</v>
      </c>
      <c r="G13" s="1">
        <f t="shared" si="8"/>
        <v>0</v>
      </c>
      <c r="H13" s="1">
        <f t="shared" si="8"/>
        <v>0</v>
      </c>
      <c r="I13" s="1"/>
      <c r="J13" s="1" t="s">
        <v>18</v>
      </c>
      <c r="K13" s="1">
        <f>K11/K12*2*3.14</f>
        <v>1.40625</v>
      </c>
      <c r="L13" s="1">
        <f t="shared" ref="L13" si="9">L11/L12*2*3.14</f>
        <v>1.3125</v>
      </c>
      <c r="M13" s="1">
        <f t="shared" ref="M13" si="10">M11/M12*2*3.14</f>
        <v>1.09375</v>
      </c>
      <c r="N13" s="1">
        <f t="shared" ref="N13" si="11">N11/N12*2*3.14</f>
        <v>0.75</v>
      </c>
      <c r="O13" s="1">
        <f t="shared" ref="O13" si="12">O11/O12*2*3.14</f>
        <v>0.475</v>
      </c>
      <c r="P13" s="1">
        <f t="shared" ref="P13" si="13">P11/P12*2*3.14</f>
        <v>0.21875</v>
      </c>
      <c r="Q13" s="1">
        <f t="shared" ref="Q13" si="14">Q11/Q12*2*3.14</f>
        <v>0.0625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khosta</cp:lastModifiedBy>
  <dcterms:created xsi:type="dcterms:W3CDTF">2015-06-05T18:19:00Z</dcterms:created>
  <dcterms:modified xsi:type="dcterms:W3CDTF">2021-11-11T15:07:50Z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B18364767F67433A94D5CDC98B72E803</vt:lpwstr>
  </property>
  <property fmtid="{D5CDD505-2E9C-101B-9397-08002B2CF9AE}" pid="3" name="KSOProductBuildVer">
    <vt:lpwstr>1049-11.2.0.10351</vt:lpwstr>
  </property>
</Properties>
</file>