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ml.chartshapes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760" windowHeight="14740" tabRatio="500" activeTab="2"/>
  </bookViews>
  <sheets>
    <sheet name="PeakGraph" sheetId="6" r:id="rId1"/>
    <sheet name="FirstCollisions" sheetId="5" r:id="rId2"/>
    <sheet name="Recent" sheetId="7" r:id="rId3"/>
    <sheet name="Evolution" sheetId="3" r:id="rId4"/>
    <sheet name="Traffic" sheetId="1" r:id="rId5"/>
    <sheet name="Response" sheetId="2" r:id="rId6"/>
    <sheet name="Peak" sheetId="4" r:id="rId7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O4" i="4"/>
  <c r="AN4"/>
  <c r="AP4"/>
  <c r="AR4"/>
  <c r="AO5"/>
  <c r="AN5"/>
  <c r="AP5"/>
  <c r="AR5"/>
  <c r="AO6"/>
  <c r="AN6"/>
  <c r="AP6"/>
  <c r="AR6"/>
  <c r="AO7"/>
  <c r="AN7"/>
  <c r="AP7"/>
  <c r="AR7"/>
  <c r="AO8"/>
  <c r="AN8"/>
  <c r="AP8"/>
  <c r="AR8"/>
  <c r="AO9"/>
  <c r="AN9"/>
  <c r="AP9"/>
  <c r="AR9"/>
  <c r="AO10"/>
  <c r="AN10"/>
  <c r="AP10"/>
  <c r="AR10"/>
  <c r="AO11"/>
  <c r="AN11"/>
  <c r="AP11"/>
  <c r="AR11"/>
  <c r="AO12"/>
  <c r="AN12"/>
  <c r="AP12"/>
  <c r="AR12"/>
  <c r="AO13"/>
  <c r="AN13"/>
  <c r="AP13"/>
  <c r="AR13"/>
  <c r="AO14"/>
  <c r="AN14"/>
  <c r="AP14"/>
  <c r="AR14"/>
  <c r="AO15"/>
  <c r="AN15"/>
  <c r="AP15"/>
  <c r="AR15"/>
  <c r="AO16"/>
  <c r="AN16"/>
  <c r="AP16"/>
  <c r="AR16"/>
  <c r="AO17"/>
  <c r="AN17"/>
  <c r="AP17"/>
  <c r="AR17"/>
  <c r="AO18"/>
  <c r="AN18"/>
  <c r="AP18"/>
  <c r="AR18"/>
  <c r="AO19"/>
  <c r="AN19"/>
  <c r="AP19"/>
  <c r="AR19"/>
  <c r="AO20"/>
  <c r="AN20"/>
  <c r="AP20"/>
  <c r="AR20"/>
  <c r="AO21"/>
  <c r="AN21"/>
  <c r="AP21"/>
  <c r="AR21"/>
  <c r="AO22"/>
  <c r="AN22"/>
  <c r="AP22"/>
  <c r="AR22"/>
  <c r="AO23"/>
  <c r="AN23"/>
  <c r="AP23"/>
  <c r="AR23"/>
  <c r="AO24"/>
  <c r="AN24"/>
  <c r="AP24"/>
  <c r="AR24"/>
  <c r="AO25"/>
  <c r="AN25"/>
  <c r="AP25"/>
  <c r="AR25"/>
  <c r="AO26"/>
  <c r="AN26"/>
  <c r="AP26"/>
  <c r="AR26"/>
  <c r="AO27"/>
  <c r="AN27"/>
  <c r="AP27"/>
  <c r="AR27"/>
  <c r="AO28"/>
  <c r="AN28"/>
  <c r="AP28"/>
  <c r="AR28"/>
  <c r="AO29"/>
  <c r="AN29"/>
  <c r="AP29"/>
  <c r="AR29"/>
  <c r="AO30"/>
  <c r="AN30"/>
  <c r="AP30"/>
  <c r="AR30"/>
  <c r="AO31"/>
  <c r="AN31"/>
  <c r="AP31"/>
  <c r="AR31"/>
  <c r="AO32"/>
  <c r="AN32"/>
  <c r="AP32"/>
  <c r="AR32"/>
  <c r="AO33"/>
  <c r="AN33"/>
  <c r="AP33"/>
  <c r="AR33"/>
  <c r="AO34"/>
  <c r="AN34"/>
  <c r="AP34"/>
  <c r="AR34"/>
  <c r="AO35"/>
  <c r="AN35"/>
  <c r="AP35"/>
  <c r="AR35"/>
  <c r="AO36"/>
  <c r="AN36"/>
  <c r="AP36"/>
  <c r="AR36"/>
  <c r="AO37"/>
  <c r="AN37"/>
  <c r="AP37"/>
  <c r="AR37"/>
  <c r="AO38"/>
  <c r="AN38"/>
  <c r="AP38"/>
  <c r="AR38"/>
  <c r="AO39"/>
  <c r="AN39"/>
  <c r="AP39"/>
  <c r="AR39"/>
  <c r="AO40"/>
  <c r="AN40"/>
  <c r="AP40"/>
  <c r="AR40"/>
  <c r="AO41"/>
  <c r="AN41"/>
  <c r="AP41"/>
  <c r="AR41"/>
  <c r="AO42"/>
  <c r="AN42"/>
  <c r="AP42"/>
  <c r="AR42"/>
  <c r="AO43"/>
  <c r="AN43"/>
  <c r="AP43"/>
  <c r="AR43"/>
  <c r="AO44"/>
  <c r="AN44"/>
  <c r="AP44"/>
  <c r="AR44"/>
  <c r="AO45"/>
  <c r="AN45"/>
  <c r="AP45"/>
  <c r="AR45"/>
  <c r="AO46"/>
  <c r="AN46"/>
  <c r="AP46"/>
  <c r="AR46"/>
  <c r="AO47"/>
  <c r="AN47"/>
  <c r="AP47"/>
  <c r="AR47"/>
  <c r="AO48"/>
  <c r="AN48"/>
  <c r="AP48"/>
  <c r="AR48"/>
  <c r="AO49"/>
  <c r="AN49"/>
  <c r="AP49"/>
  <c r="AR49"/>
  <c r="AO50"/>
  <c r="AN50"/>
  <c r="AP50"/>
  <c r="AR50"/>
  <c r="AO51"/>
  <c r="AN51"/>
  <c r="AP51"/>
  <c r="AR51"/>
  <c r="AO52"/>
  <c r="AN52"/>
  <c r="AP52"/>
  <c r="AR52"/>
  <c r="AO53"/>
  <c r="AN53"/>
  <c r="AP53"/>
  <c r="AR53"/>
  <c r="AO54"/>
  <c r="AN54"/>
  <c r="AP54"/>
  <c r="AR54"/>
  <c r="AO55"/>
  <c r="AN55"/>
  <c r="AP55"/>
  <c r="AR55"/>
  <c r="AO56"/>
  <c r="AN56"/>
  <c r="AP56"/>
  <c r="AR56"/>
  <c r="AO57"/>
  <c r="AN57"/>
  <c r="AP57"/>
  <c r="AR57"/>
  <c r="AO58"/>
  <c r="AN58"/>
  <c r="AP58"/>
  <c r="AR58"/>
  <c r="AO59"/>
  <c r="AN59"/>
  <c r="AP59"/>
  <c r="AR59"/>
  <c r="AO60"/>
  <c r="AN60"/>
  <c r="AP60"/>
  <c r="AR60"/>
  <c r="AO61"/>
  <c r="AN61"/>
  <c r="AP61"/>
  <c r="AR61"/>
  <c r="AO62"/>
  <c r="AN62"/>
  <c r="AP62"/>
  <c r="AR62"/>
  <c r="AO63"/>
  <c r="AN63"/>
  <c r="AP63"/>
  <c r="AR63"/>
  <c r="AO64"/>
  <c r="AN64"/>
  <c r="AP64"/>
  <c r="AR64"/>
  <c r="AO65"/>
  <c r="AN65"/>
  <c r="AP65"/>
  <c r="AR65"/>
  <c r="AO66"/>
  <c r="AN66"/>
  <c r="AP66"/>
  <c r="AR66"/>
  <c r="AO67"/>
  <c r="AN67"/>
  <c r="AP67"/>
  <c r="AR67"/>
  <c r="AO68"/>
  <c r="AN68"/>
  <c r="AP68"/>
  <c r="AR68"/>
  <c r="AO69"/>
  <c r="AN69"/>
  <c r="AP69"/>
  <c r="AR69"/>
  <c r="AO70"/>
  <c r="AN70"/>
  <c r="AP70"/>
  <c r="AR70"/>
  <c r="AO71"/>
  <c r="AN71"/>
  <c r="AP71"/>
  <c r="AR71"/>
  <c r="AO72"/>
  <c r="AN72"/>
  <c r="AP72"/>
  <c r="AR72"/>
  <c r="AO73"/>
  <c r="AN73"/>
  <c r="AP73"/>
  <c r="AR73"/>
  <c r="AR2"/>
  <c r="AN2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4"/>
  <c r="AO2"/>
  <c r="AP2"/>
  <c r="AJ5"/>
  <c r="AL5"/>
  <c r="AJ6"/>
  <c r="AL6"/>
  <c r="AJ7"/>
  <c r="AL7"/>
  <c r="AJ8"/>
  <c r="AL8"/>
  <c r="AJ9"/>
  <c r="AL9"/>
  <c r="AJ10"/>
  <c r="AL10"/>
  <c r="AJ11"/>
  <c r="AL11"/>
  <c r="AJ12"/>
  <c r="AL12"/>
  <c r="AJ13"/>
  <c r="AL13"/>
  <c r="AJ14"/>
  <c r="AL14"/>
  <c r="AJ15"/>
  <c r="AL15"/>
  <c r="AJ16"/>
  <c r="AL16"/>
  <c r="AJ17"/>
  <c r="AL17"/>
  <c r="AJ18"/>
  <c r="AL18"/>
  <c r="AJ19"/>
  <c r="AL19"/>
  <c r="AJ20"/>
  <c r="AL20"/>
  <c r="AJ21"/>
  <c r="AL21"/>
  <c r="AJ22"/>
  <c r="AL22"/>
  <c r="AJ23"/>
  <c r="AL23"/>
  <c r="AJ24"/>
  <c r="AL24"/>
  <c r="AJ25"/>
  <c r="AL25"/>
  <c r="AJ26"/>
  <c r="AL26"/>
  <c r="AJ27"/>
  <c r="AL27"/>
  <c r="AJ28"/>
  <c r="AL28"/>
  <c r="AJ29"/>
  <c r="AL29"/>
  <c r="AJ30"/>
  <c r="AL30"/>
  <c r="AJ31"/>
  <c r="AL31"/>
  <c r="AJ32"/>
  <c r="AL32"/>
  <c r="AJ33"/>
  <c r="AL33"/>
  <c r="AJ34"/>
  <c r="AL34"/>
  <c r="AJ35"/>
  <c r="AL35"/>
  <c r="AJ36"/>
  <c r="AL36"/>
  <c r="AJ37"/>
  <c r="AL37"/>
  <c r="AJ38"/>
  <c r="AL38"/>
  <c r="AJ39"/>
  <c r="AL39"/>
  <c r="AJ40"/>
  <c r="AL40"/>
  <c r="AJ41"/>
  <c r="AL41"/>
  <c r="AJ42"/>
  <c r="AL42"/>
  <c r="AJ43"/>
  <c r="AL43"/>
  <c r="AJ44"/>
  <c r="AL44"/>
  <c r="AJ45"/>
  <c r="AL45"/>
  <c r="AJ46"/>
  <c r="AL46"/>
  <c r="AJ47"/>
  <c r="AL47"/>
  <c r="AJ48"/>
  <c r="AL48"/>
  <c r="AJ49"/>
  <c r="AL49"/>
  <c r="AJ50"/>
  <c r="AL50"/>
  <c r="AJ51"/>
  <c r="AL51"/>
  <c r="AJ52"/>
  <c r="AL52"/>
  <c r="AJ53"/>
  <c r="AL53"/>
  <c r="AJ54"/>
  <c r="AL54"/>
  <c r="AJ55"/>
  <c r="AL55"/>
  <c r="AJ56"/>
  <c r="AL56"/>
  <c r="AJ57"/>
  <c r="AL57"/>
  <c r="AJ58"/>
  <c r="AL58"/>
  <c r="AJ59"/>
  <c r="AL59"/>
  <c r="AJ60"/>
  <c r="AL60"/>
  <c r="AJ61"/>
  <c r="AL61"/>
  <c r="AJ62"/>
  <c r="AL62"/>
  <c r="AJ63"/>
  <c r="AL63"/>
  <c r="AJ64"/>
  <c r="AL64"/>
  <c r="AJ65"/>
  <c r="AL65"/>
  <c r="AJ66"/>
  <c r="AL66"/>
  <c r="AJ67"/>
  <c r="AL67"/>
  <c r="AJ68"/>
  <c r="AL68"/>
  <c r="AJ69"/>
  <c r="AL69"/>
  <c r="AJ70"/>
  <c r="AL70"/>
  <c r="AJ71"/>
  <c r="AL71"/>
  <c r="AJ72"/>
  <c r="AL72"/>
  <c r="AJ73"/>
  <c r="AL73"/>
  <c r="AJ4"/>
  <c r="AL4"/>
  <c r="G1"/>
  <c r="C1"/>
  <c r="B1"/>
  <c r="AG73"/>
  <c r="AH73"/>
  <c r="AK73"/>
  <c r="AG72"/>
  <c r="AH72"/>
  <c r="AK72"/>
  <c r="AG71"/>
  <c r="AH71"/>
  <c r="AK71"/>
  <c r="AG70"/>
  <c r="AH70"/>
  <c r="AK70"/>
  <c r="AG69"/>
  <c r="AH69"/>
  <c r="AK69"/>
  <c r="AG68"/>
  <c r="AH68"/>
  <c r="AK68"/>
  <c r="AG67"/>
  <c r="AH67"/>
  <c r="AK67"/>
  <c r="AG66"/>
  <c r="AH66"/>
  <c r="AK66"/>
  <c r="AG65"/>
  <c r="AH65"/>
  <c r="AK65"/>
  <c r="AG64"/>
  <c r="AH64"/>
  <c r="AK64"/>
  <c r="AG63"/>
  <c r="AH63"/>
  <c r="AK63"/>
  <c r="AK4"/>
  <c r="AH4"/>
  <c r="AG4"/>
  <c r="AK5"/>
  <c r="AH5"/>
  <c r="AG5"/>
  <c r="AK6"/>
  <c r="AH6"/>
  <c r="AG6"/>
  <c r="AK7"/>
  <c r="AH7"/>
  <c r="AG7"/>
  <c r="AK8"/>
  <c r="AH8"/>
  <c r="AG8"/>
  <c r="AK9"/>
  <c r="AH9"/>
  <c r="AG9"/>
  <c r="AK10"/>
  <c r="AH10"/>
  <c r="AG10"/>
  <c r="AK11"/>
  <c r="AH11"/>
  <c r="AG11"/>
  <c r="AK12"/>
  <c r="AH12"/>
  <c r="AG12"/>
  <c r="AK13"/>
  <c r="AH13"/>
  <c r="AG13"/>
  <c r="AK14"/>
  <c r="AH14"/>
  <c r="AG14"/>
  <c r="AK15"/>
  <c r="AH15"/>
  <c r="AG15"/>
  <c r="AK16"/>
  <c r="AH16"/>
  <c r="AG16"/>
  <c r="AK17"/>
  <c r="AH17"/>
  <c r="AG17"/>
  <c r="AK18"/>
  <c r="AH18"/>
  <c r="AG18"/>
  <c r="AK19"/>
  <c r="AH19"/>
  <c r="AG19"/>
  <c r="AK20"/>
  <c r="AH20"/>
  <c r="AG20"/>
  <c r="AK21"/>
  <c r="AH21"/>
  <c r="AG21"/>
  <c r="AK22"/>
  <c r="AH22"/>
  <c r="AG22"/>
  <c r="AK23"/>
  <c r="AH23"/>
  <c r="AG23"/>
  <c r="AK24"/>
  <c r="AH24"/>
  <c r="AG24"/>
  <c r="AK25"/>
  <c r="AH25"/>
  <c r="AG25"/>
  <c r="AK26"/>
  <c r="AH26"/>
  <c r="AG26"/>
  <c r="AK27"/>
  <c r="AH27"/>
  <c r="AG27"/>
  <c r="AK28"/>
  <c r="AH28"/>
  <c r="AG28"/>
  <c r="AK29"/>
  <c r="AH29"/>
  <c r="AG29"/>
  <c r="AK30"/>
  <c r="AH30"/>
  <c r="AG30"/>
  <c r="AK31"/>
  <c r="AH31"/>
  <c r="AG31"/>
  <c r="AK32"/>
  <c r="AH32"/>
  <c r="AG32"/>
  <c r="AK33"/>
  <c r="AH33"/>
  <c r="AG33"/>
  <c r="AK34"/>
  <c r="AH34"/>
  <c r="AG34"/>
  <c r="AK35"/>
  <c r="AH35"/>
  <c r="AG35"/>
  <c r="AK36"/>
  <c r="AH36"/>
  <c r="AG36"/>
  <c r="AK37"/>
  <c r="AH37"/>
  <c r="AG37"/>
  <c r="AK38"/>
  <c r="AH38"/>
  <c r="AG38"/>
  <c r="AK39"/>
  <c r="AH39"/>
  <c r="AG39"/>
  <c r="AK40"/>
  <c r="AH40"/>
  <c r="AG40"/>
  <c r="AK41"/>
  <c r="AH41"/>
  <c r="AG41"/>
  <c r="AK42"/>
  <c r="AH42"/>
  <c r="AG42"/>
  <c r="AK43"/>
  <c r="AH43"/>
  <c r="AG43"/>
  <c r="AK44"/>
  <c r="AH44"/>
  <c r="AG44"/>
  <c r="AK45"/>
  <c r="AH45"/>
  <c r="AG45"/>
  <c r="AK46"/>
  <c r="AH46"/>
  <c r="AG46"/>
  <c r="AK47"/>
  <c r="AH47"/>
  <c r="AG47"/>
  <c r="AK48"/>
  <c r="AH48"/>
  <c r="AG48"/>
  <c r="AK49"/>
  <c r="AH49"/>
  <c r="AG49"/>
  <c r="AK50"/>
  <c r="AH50"/>
  <c r="AG50"/>
  <c r="AK51"/>
  <c r="AH51"/>
  <c r="AG51"/>
  <c r="AK52"/>
  <c r="AH52"/>
  <c r="AG52"/>
  <c r="AK53"/>
  <c r="AH53"/>
  <c r="AG53"/>
  <c r="AK54"/>
  <c r="AH54"/>
  <c r="AG54"/>
  <c r="AK55"/>
  <c r="AH55"/>
  <c r="AG55"/>
  <c r="AK56"/>
  <c r="AH56"/>
  <c r="AG56"/>
  <c r="AK57"/>
  <c r="AH57"/>
  <c r="AG57"/>
  <c r="AK58"/>
  <c r="AH58"/>
  <c r="AG58"/>
  <c r="AK59"/>
  <c r="AH59"/>
  <c r="AG59"/>
  <c r="AK60"/>
  <c r="AH60"/>
  <c r="AG60"/>
  <c r="AK61"/>
  <c r="AH61"/>
  <c r="AG61"/>
  <c r="AK62"/>
  <c r="AH62"/>
  <c r="AG62"/>
  <c r="B194" i="2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2"/>
  <c r="E2"/>
  <c r="G2"/>
  <c r="B3"/>
  <c r="E3"/>
  <c r="G3"/>
  <c r="C194"/>
  <c r="D194"/>
  <c r="F194"/>
  <c r="C195"/>
  <c r="D195"/>
  <c r="F195"/>
  <c r="C196"/>
  <c r="D196"/>
  <c r="F196"/>
  <c r="C197"/>
  <c r="D197"/>
  <c r="F197"/>
  <c r="C198"/>
  <c r="D198"/>
  <c r="F198"/>
  <c r="C199"/>
  <c r="D199"/>
  <c r="F199"/>
  <c r="C200"/>
  <c r="D200"/>
  <c r="F200"/>
  <c r="C201"/>
  <c r="D201"/>
  <c r="F201"/>
  <c r="C202"/>
  <c r="D202"/>
  <c r="F202"/>
  <c r="C203"/>
  <c r="D203"/>
  <c r="F203"/>
  <c r="C204"/>
  <c r="D204"/>
  <c r="F204"/>
  <c r="C205"/>
  <c r="D205"/>
  <c r="F205"/>
  <c r="C206"/>
  <c r="D206"/>
  <c r="F206"/>
  <c r="C207"/>
  <c r="D207"/>
  <c r="F207"/>
  <c r="C208"/>
  <c r="D208"/>
  <c r="F208"/>
  <c r="C209"/>
  <c r="D209"/>
  <c r="F209"/>
  <c r="C210"/>
  <c r="D210"/>
  <c r="F210"/>
  <c r="C211"/>
  <c r="D211"/>
  <c r="F211"/>
  <c r="C212"/>
  <c r="D212"/>
  <c r="F212"/>
  <c r="C213"/>
  <c r="D213"/>
  <c r="F213"/>
  <c r="C214"/>
  <c r="D214"/>
  <c r="F214"/>
  <c r="C215"/>
  <c r="D215"/>
  <c r="F215"/>
  <c r="C216"/>
  <c r="D216"/>
  <c r="F216"/>
  <c r="C217"/>
  <c r="D217"/>
  <c r="F217"/>
  <c r="C218"/>
  <c r="D218"/>
  <c r="F218"/>
  <c r="C219"/>
  <c r="D219"/>
  <c r="F219"/>
  <c r="C220"/>
  <c r="D220"/>
  <c r="F220"/>
  <c r="C221"/>
  <c r="D221"/>
  <c r="F221"/>
  <c r="C222"/>
  <c r="D222"/>
  <c r="F222"/>
  <c r="C223"/>
  <c r="D223"/>
  <c r="F223"/>
  <c r="C224"/>
  <c r="D224"/>
  <c r="F224"/>
  <c r="C225"/>
  <c r="D225"/>
  <c r="F225"/>
  <c r="C226"/>
  <c r="D226"/>
  <c r="F226"/>
  <c r="C227"/>
  <c r="D227"/>
  <c r="F227"/>
  <c r="C228"/>
  <c r="D228"/>
  <c r="F228"/>
  <c r="C229"/>
  <c r="D229"/>
  <c r="F229"/>
  <c r="C230"/>
  <c r="D230"/>
  <c r="F230"/>
  <c r="C231"/>
  <c r="D231"/>
  <c r="F231"/>
  <c r="C232"/>
  <c r="D232"/>
  <c r="F232"/>
  <c r="C233"/>
  <c r="D233"/>
  <c r="F233"/>
  <c r="C234"/>
  <c r="D234"/>
  <c r="F234"/>
  <c r="C235"/>
  <c r="D235"/>
  <c r="F235"/>
  <c r="C236"/>
  <c r="D236"/>
  <c r="F236"/>
  <c r="C237"/>
  <c r="D237"/>
  <c r="F237"/>
  <c r="C238"/>
  <c r="D238"/>
  <c r="F238"/>
  <c r="C239"/>
  <c r="D239"/>
  <c r="F239"/>
  <c r="C240"/>
  <c r="D240"/>
  <c r="F240"/>
  <c r="C241"/>
  <c r="D241"/>
  <c r="F241"/>
  <c r="C242"/>
  <c r="D242"/>
  <c r="F242"/>
  <c r="C243"/>
  <c r="D243"/>
  <c r="F243"/>
  <c r="C244"/>
  <c r="D244"/>
  <c r="F244"/>
  <c r="C245"/>
  <c r="D245"/>
  <c r="F245"/>
  <c r="C246"/>
  <c r="D246"/>
  <c r="F246"/>
  <c r="C247"/>
  <c r="D247"/>
  <c r="F247"/>
  <c r="C248"/>
  <c r="D248"/>
  <c r="F248"/>
  <c r="C67"/>
  <c r="D67"/>
  <c r="F67"/>
  <c r="C68"/>
  <c r="D68"/>
  <c r="F68"/>
  <c r="C69"/>
  <c r="D69"/>
  <c r="F69"/>
  <c r="C70"/>
  <c r="D70"/>
  <c r="F70"/>
  <c r="C71"/>
  <c r="D71"/>
  <c r="F71"/>
  <c r="C72"/>
  <c r="D72"/>
  <c r="F72"/>
  <c r="C73"/>
  <c r="D73"/>
  <c r="F73"/>
  <c r="C74"/>
  <c r="D74"/>
  <c r="F74"/>
  <c r="C75"/>
  <c r="D75"/>
  <c r="F75"/>
  <c r="C76"/>
  <c r="D76"/>
  <c r="F76"/>
  <c r="C77"/>
  <c r="D77"/>
  <c r="F77"/>
  <c r="C78"/>
  <c r="D78"/>
  <c r="F78"/>
  <c r="C79"/>
  <c r="D79"/>
  <c r="F79"/>
  <c r="C80"/>
  <c r="D80"/>
  <c r="F80"/>
  <c r="C81"/>
  <c r="D81"/>
  <c r="F81"/>
  <c r="C82"/>
  <c r="D82"/>
  <c r="F82"/>
  <c r="C83"/>
  <c r="D83"/>
  <c r="F83"/>
  <c r="C84"/>
  <c r="D84"/>
  <c r="F84"/>
  <c r="C85"/>
  <c r="D85"/>
  <c r="F85"/>
  <c r="C86"/>
  <c r="D86"/>
  <c r="F86"/>
  <c r="C87"/>
  <c r="D87"/>
  <c r="F87"/>
  <c r="C88"/>
  <c r="D88"/>
  <c r="F88"/>
  <c r="C89"/>
  <c r="D89"/>
  <c r="F89"/>
  <c r="C90"/>
  <c r="D90"/>
  <c r="F90"/>
  <c r="C91"/>
  <c r="D91"/>
  <c r="F91"/>
  <c r="C92"/>
  <c r="D92"/>
  <c r="F92"/>
  <c r="C93"/>
  <c r="D93"/>
  <c r="F93"/>
  <c r="C94"/>
  <c r="D94"/>
  <c r="F94"/>
  <c r="C95"/>
  <c r="D95"/>
  <c r="F95"/>
  <c r="C96"/>
  <c r="D96"/>
  <c r="F96"/>
  <c r="C97"/>
  <c r="D97"/>
  <c r="F97"/>
  <c r="C98"/>
  <c r="D98"/>
  <c r="F98"/>
  <c r="C99"/>
  <c r="D99"/>
  <c r="F99"/>
  <c r="C100"/>
  <c r="D100"/>
  <c r="F100"/>
  <c r="C101"/>
  <c r="D101"/>
  <c r="F101"/>
  <c r="C102"/>
  <c r="D102"/>
  <c r="F102"/>
  <c r="C103"/>
  <c r="D103"/>
  <c r="F103"/>
  <c r="C104"/>
  <c r="D104"/>
  <c r="F104"/>
  <c r="C105"/>
  <c r="D105"/>
  <c r="F105"/>
  <c r="C106"/>
  <c r="D106"/>
  <c r="F106"/>
  <c r="C107"/>
  <c r="D107"/>
  <c r="F107"/>
  <c r="C108"/>
  <c r="D108"/>
  <c r="F108"/>
  <c r="C109"/>
  <c r="D109"/>
  <c r="F109"/>
  <c r="C110"/>
  <c r="D110"/>
  <c r="F110"/>
  <c r="C111"/>
  <c r="D111"/>
  <c r="F111"/>
  <c r="C112"/>
  <c r="D112"/>
  <c r="F112"/>
  <c r="C113"/>
  <c r="D113"/>
  <c r="F113"/>
  <c r="C114"/>
  <c r="D114"/>
  <c r="F114"/>
  <c r="C115"/>
  <c r="D115"/>
  <c r="F115"/>
  <c r="C116"/>
  <c r="D116"/>
  <c r="F116"/>
  <c r="C117"/>
  <c r="D117"/>
  <c r="F117"/>
  <c r="C118"/>
  <c r="D118"/>
  <c r="F118"/>
  <c r="C119"/>
  <c r="D119"/>
  <c r="F119"/>
  <c r="C120"/>
  <c r="D120"/>
  <c r="F120"/>
  <c r="C121"/>
  <c r="D121"/>
  <c r="F121"/>
  <c r="C122"/>
  <c r="D122"/>
  <c r="F122"/>
  <c r="C123"/>
  <c r="D123"/>
  <c r="F123"/>
  <c r="C124"/>
  <c r="D124"/>
  <c r="F124"/>
  <c r="C125"/>
  <c r="D125"/>
  <c r="F125"/>
  <c r="C126"/>
  <c r="D126"/>
  <c r="F126"/>
  <c r="C127"/>
  <c r="D127"/>
  <c r="F127"/>
  <c r="C128"/>
  <c r="D128"/>
  <c r="F128"/>
  <c r="C129"/>
  <c r="D129"/>
  <c r="F129"/>
  <c r="C130"/>
  <c r="D130"/>
  <c r="F130"/>
  <c r="C131"/>
  <c r="D131"/>
  <c r="F131"/>
  <c r="C132"/>
  <c r="D132"/>
  <c r="F132"/>
  <c r="C133"/>
  <c r="D133"/>
  <c r="F133"/>
  <c r="C134"/>
  <c r="D134"/>
  <c r="F134"/>
  <c r="C135"/>
  <c r="D135"/>
  <c r="F135"/>
  <c r="C136"/>
  <c r="D136"/>
  <c r="F136"/>
  <c r="C137"/>
  <c r="D137"/>
  <c r="F137"/>
  <c r="C138"/>
  <c r="D138"/>
  <c r="F138"/>
  <c r="C139"/>
  <c r="D139"/>
  <c r="F139"/>
  <c r="C140"/>
  <c r="D140"/>
  <c r="F140"/>
  <c r="C141"/>
  <c r="D141"/>
  <c r="F141"/>
  <c r="C142"/>
  <c r="D142"/>
  <c r="F142"/>
  <c r="C143"/>
  <c r="D143"/>
  <c r="F143"/>
  <c r="C144"/>
  <c r="D144"/>
  <c r="F144"/>
  <c r="C145"/>
  <c r="D145"/>
  <c r="F145"/>
  <c r="C146"/>
  <c r="D146"/>
  <c r="F146"/>
  <c r="C147"/>
  <c r="D147"/>
  <c r="F147"/>
  <c r="C148"/>
  <c r="D148"/>
  <c r="F148"/>
  <c r="C149"/>
  <c r="D149"/>
  <c r="F149"/>
  <c r="C150"/>
  <c r="D150"/>
  <c r="F150"/>
  <c r="C151"/>
  <c r="D151"/>
  <c r="F151"/>
  <c r="C152"/>
  <c r="D152"/>
  <c r="F152"/>
  <c r="C153"/>
  <c r="D153"/>
  <c r="F153"/>
  <c r="C154"/>
  <c r="D154"/>
  <c r="F154"/>
  <c r="C155"/>
  <c r="D155"/>
  <c r="F155"/>
  <c r="C156"/>
  <c r="D156"/>
  <c r="F156"/>
  <c r="C157"/>
  <c r="D157"/>
  <c r="F157"/>
  <c r="C158"/>
  <c r="D158"/>
  <c r="F158"/>
  <c r="C159"/>
  <c r="D159"/>
  <c r="F159"/>
  <c r="C160"/>
  <c r="D160"/>
  <c r="F160"/>
  <c r="C161"/>
  <c r="D161"/>
  <c r="F161"/>
  <c r="C162"/>
  <c r="D162"/>
  <c r="F162"/>
  <c r="C163"/>
  <c r="D163"/>
  <c r="F163"/>
  <c r="C164"/>
  <c r="D164"/>
  <c r="F164"/>
  <c r="C165"/>
  <c r="D165"/>
  <c r="F165"/>
  <c r="C166"/>
  <c r="D166"/>
  <c r="F166"/>
  <c r="C167"/>
  <c r="D167"/>
  <c r="F167"/>
  <c r="C168"/>
  <c r="D168"/>
  <c r="F168"/>
  <c r="C169"/>
  <c r="D169"/>
  <c r="F169"/>
  <c r="C170"/>
  <c r="D170"/>
  <c r="F170"/>
  <c r="C171"/>
  <c r="D171"/>
  <c r="F171"/>
  <c r="C172"/>
  <c r="D172"/>
  <c r="F172"/>
  <c r="C173"/>
  <c r="D173"/>
  <c r="F173"/>
  <c r="C174"/>
  <c r="D174"/>
  <c r="F174"/>
  <c r="C175"/>
  <c r="D175"/>
  <c r="F175"/>
  <c r="C176"/>
  <c r="D176"/>
  <c r="F176"/>
  <c r="C177"/>
  <c r="D177"/>
  <c r="F177"/>
  <c r="C178"/>
  <c r="D178"/>
  <c r="F178"/>
  <c r="C179"/>
  <c r="D179"/>
  <c r="F179"/>
  <c r="C180"/>
  <c r="D180"/>
  <c r="F180"/>
  <c r="C181"/>
  <c r="D181"/>
  <c r="F181"/>
  <c r="C182"/>
  <c r="D182"/>
  <c r="F182"/>
  <c r="C183"/>
  <c r="D183"/>
  <c r="F183"/>
  <c r="C184"/>
  <c r="D184"/>
  <c r="F184"/>
  <c r="C185"/>
  <c r="D185"/>
  <c r="F185"/>
  <c r="C186"/>
  <c r="D186"/>
  <c r="F186"/>
  <c r="C187"/>
  <c r="D187"/>
  <c r="F187"/>
  <c r="C188"/>
  <c r="D188"/>
  <c r="F188"/>
  <c r="C189"/>
  <c r="D189"/>
  <c r="F189"/>
  <c r="C190"/>
  <c r="D190"/>
  <c r="F190"/>
  <c r="C191"/>
  <c r="D191"/>
  <c r="F191"/>
  <c r="C192"/>
  <c r="D192"/>
  <c r="F192"/>
  <c r="C193"/>
  <c r="D193"/>
  <c r="F193"/>
  <c r="C249"/>
  <c r="D249"/>
  <c r="F249"/>
  <c r="C250"/>
  <c r="D250"/>
  <c r="F250"/>
  <c r="C251"/>
  <c r="D251"/>
  <c r="F251"/>
  <c r="C252"/>
  <c r="D252"/>
  <c r="F252"/>
  <c r="C253"/>
  <c r="D253"/>
  <c r="F253"/>
  <c r="C254"/>
  <c r="D254"/>
  <c r="F254"/>
  <c r="C255"/>
  <c r="D255"/>
  <c r="F255"/>
  <c r="C256"/>
  <c r="D256"/>
  <c r="F256"/>
  <c r="C257"/>
  <c r="D257"/>
  <c r="F257"/>
  <c r="C258"/>
  <c r="D258"/>
  <c r="F258"/>
  <c r="C259"/>
  <c r="D259"/>
  <c r="F259"/>
  <c r="C260"/>
  <c r="D260"/>
  <c r="F260"/>
  <c r="C261"/>
  <c r="D261"/>
  <c r="F261"/>
  <c r="C262"/>
  <c r="D262"/>
  <c r="F262"/>
  <c r="C263"/>
  <c r="D263"/>
  <c r="F263"/>
  <c r="C264"/>
  <c r="D264"/>
  <c r="F264"/>
  <c r="C265"/>
  <c r="D265"/>
  <c r="F265"/>
  <c r="C266"/>
  <c r="D266"/>
  <c r="F266"/>
  <c r="C267"/>
  <c r="D267"/>
  <c r="F267"/>
  <c r="C268"/>
  <c r="D268"/>
  <c r="F268"/>
  <c r="C269"/>
  <c r="D269"/>
  <c r="F269"/>
  <c r="C270"/>
  <c r="D270"/>
  <c r="F270"/>
  <c r="C271"/>
  <c r="D271"/>
  <c r="F271"/>
  <c r="C272"/>
  <c r="D272"/>
  <c r="F272"/>
  <c r="C273"/>
  <c r="D273"/>
  <c r="F273"/>
  <c r="C274"/>
  <c r="D274"/>
  <c r="F274"/>
  <c r="C275"/>
  <c r="D275"/>
  <c r="F275"/>
  <c r="C276"/>
  <c r="D276"/>
  <c r="F276"/>
  <c r="C277"/>
  <c r="D277"/>
  <c r="F277"/>
  <c r="C278"/>
  <c r="D278"/>
  <c r="F278"/>
  <c r="C279"/>
  <c r="D279"/>
  <c r="F279"/>
  <c r="C280"/>
  <c r="D280"/>
  <c r="F280"/>
  <c r="C281"/>
  <c r="D281"/>
  <c r="F281"/>
  <c r="C282"/>
  <c r="D282"/>
  <c r="F282"/>
  <c r="C283"/>
  <c r="D283"/>
  <c r="F283"/>
  <c r="C284"/>
  <c r="D284"/>
  <c r="F284"/>
  <c r="C285"/>
  <c r="D285"/>
  <c r="F285"/>
  <c r="C286"/>
  <c r="D286"/>
  <c r="F286"/>
  <c r="C287"/>
  <c r="D287"/>
  <c r="F287"/>
  <c r="C288"/>
  <c r="D288"/>
  <c r="F288"/>
  <c r="C289"/>
  <c r="D289"/>
  <c r="F289"/>
  <c r="C290"/>
  <c r="D290"/>
  <c r="F290"/>
  <c r="C291"/>
  <c r="D291"/>
  <c r="F291"/>
  <c r="C292"/>
  <c r="D292"/>
  <c r="F292"/>
  <c r="C293"/>
  <c r="D293"/>
  <c r="F293"/>
  <c r="C294"/>
  <c r="D294"/>
  <c r="F294"/>
  <c r="C295"/>
  <c r="D295"/>
  <c r="F295"/>
  <c r="C296"/>
  <c r="D296"/>
  <c r="F296"/>
  <c r="C297"/>
  <c r="D297"/>
  <c r="F297"/>
  <c r="C298"/>
  <c r="D298"/>
  <c r="F298"/>
  <c r="C299"/>
  <c r="D299"/>
  <c r="F299"/>
  <c r="C300"/>
  <c r="D300"/>
  <c r="F300"/>
  <c r="C301"/>
  <c r="D301"/>
  <c r="F301"/>
  <c r="C302"/>
  <c r="D302"/>
  <c r="F302"/>
  <c r="C303"/>
  <c r="D303"/>
  <c r="F303"/>
  <c r="C304"/>
  <c r="D304"/>
  <c r="F304"/>
  <c r="C305"/>
  <c r="D305"/>
  <c r="F305"/>
  <c r="C306"/>
  <c r="D306"/>
  <c r="F306"/>
  <c r="C307"/>
  <c r="D307"/>
  <c r="F307"/>
  <c r="C308"/>
  <c r="D308"/>
  <c r="F308"/>
  <c r="C309"/>
  <c r="D309"/>
  <c r="F309"/>
  <c r="C310"/>
  <c r="D310"/>
  <c r="F310"/>
  <c r="C311"/>
  <c r="D311"/>
  <c r="F311"/>
  <c r="C312"/>
  <c r="D312"/>
  <c r="F312"/>
  <c r="C313"/>
  <c r="D313"/>
  <c r="F313"/>
  <c r="C314"/>
  <c r="D314"/>
  <c r="F314"/>
  <c r="C315"/>
  <c r="D315"/>
  <c r="F315"/>
  <c r="C316"/>
  <c r="D316"/>
  <c r="F316"/>
  <c r="C317"/>
  <c r="D317"/>
  <c r="F317"/>
  <c r="C318"/>
  <c r="D318"/>
  <c r="F318"/>
  <c r="C319"/>
  <c r="D319"/>
  <c r="F319"/>
  <c r="C320"/>
  <c r="D320"/>
  <c r="F320"/>
  <c r="C321"/>
  <c r="D321"/>
  <c r="F321"/>
  <c r="C322"/>
  <c r="D322"/>
  <c r="F322"/>
  <c r="C323"/>
  <c r="D323"/>
  <c r="F323"/>
  <c r="C324"/>
  <c r="D324"/>
  <c r="F324"/>
  <c r="C325"/>
  <c r="D325"/>
  <c r="F325"/>
  <c r="C326"/>
  <c r="D326"/>
  <c r="F326"/>
  <c r="C327"/>
  <c r="D327"/>
  <c r="F327"/>
  <c r="C328"/>
  <c r="D328"/>
  <c r="F328"/>
  <c r="C329"/>
  <c r="D329"/>
  <c r="F329"/>
  <c r="C330"/>
  <c r="D330"/>
  <c r="F330"/>
  <c r="C331"/>
  <c r="D331"/>
  <c r="F331"/>
  <c r="C332"/>
  <c r="D332"/>
  <c r="F332"/>
  <c r="C333"/>
  <c r="D333"/>
  <c r="F333"/>
  <c r="C334"/>
  <c r="D334"/>
  <c r="F334"/>
  <c r="C335"/>
  <c r="D335"/>
  <c r="F335"/>
  <c r="C336"/>
  <c r="D336"/>
  <c r="F336"/>
  <c r="C337"/>
  <c r="D337"/>
  <c r="F337"/>
  <c r="C338"/>
  <c r="D338"/>
  <c r="F338"/>
  <c r="C339"/>
  <c r="D339"/>
  <c r="F339"/>
  <c r="C340"/>
  <c r="D340"/>
  <c r="F340"/>
  <c r="C341"/>
  <c r="D341"/>
  <c r="F341"/>
  <c r="C342"/>
  <c r="D342"/>
  <c r="F342"/>
  <c r="C343"/>
  <c r="D343"/>
  <c r="F343"/>
  <c r="C344"/>
  <c r="D344"/>
  <c r="F344"/>
  <c r="C345"/>
  <c r="D345"/>
  <c r="F345"/>
  <c r="C346"/>
  <c r="D346"/>
  <c r="F346"/>
  <c r="C347"/>
  <c r="D347"/>
  <c r="F347"/>
  <c r="C348"/>
  <c r="D348"/>
  <c r="F348"/>
  <c r="C349"/>
  <c r="D349"/>
  <c r="F349"/>
  <c r="C350"/>
  <c r="D350"/>
  <c r="F350"/>
  <c r="C351"/>
  <c r="D351"/>
  <c r="F351"/>
  <c r="C352"/>
  <c r="D352"/>
  <c r="F352"/>
  <c r="C353"/>
  <c r="D353"/>
  <c r="F353"/>
  <c r="C354"/>
  <c r="D354"/>
  <c r="F354"/>
  <c r="C355"/>
  <c r="D355"/>
  <c r="F355"/>
  <c r="C356"/>
  <c r="D356"/>
  <c r="F356"/>
  <c r="C357"/>
  <c r="D357"/>
  <c r="F357"/>
  <c r="C358"/>
  <c r="D358"/>
  <c r="F358"/>
  <c r="C359"/>
  <c r="D359"/>
  <c r="F359"/>
  <c r="C360"/>
  <c r="D360"/>
  <c r="F360"/>
  <c r="C361"/>
  <c r="D361"/>
  <c r="F361"/>
  <c r="C362"/>
  <c r="D362"/>
  <c r="F362"/>
  <c r="C363"/>
  <c r="D363"/>
  <c r="F363"/>
  <c r="C364"/>
  <c r="D364"/>
  <c r="F364"/>
  <c r="C365"/>
  <c r="D365"/>
  <c r="F365"/>
  <c r="C366"/>
  <c r="D366"/>
  <c r="F366"/>
  <c r="C367"/>
  <c r="D367"/>
  <c r="F367"/>
  <c r="C368"/>
  <c r="D368"/>
  <c r="F368"/>
  <c r="F3"/>
  <c r="C3"/>
  <c r="D3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E366"/>
  <c r="E367"/>
  <c r="E368"/>
  <c r="C369"/>
  <c r="D369"/>
  <c r="E369"/>
  <c r="F369"/>
  <c r="C370"/>
  <c r="D370"/>
  <c r="E370"/>
  <c r="F370"/>
  <c r="C371"/>
  <c r="D371"/>
  <c r="E371"/>
  <c r="F371"/>
  <c r="C372"/>
  <c r="D372"/>
  <c r="E372"/>
  <c r="F372"/>
  <c r="C373"/>
  <c r="D373"/>
  <c r="E373"/>
  <c r="F373"/>
  <c r="C374"/>
  <c r="D374"/>
  <c r="E374"/>
  <c r="F374"/>
  <c r="C375"/>
  <c r="D375"/>
  <c r="E375"/>
  <c r="F375"/>
  <c r="C376"/>
  <c r="D376"/>
  <c r="E376"/>
  <c r="F376"/>
  <c r="C377"/>
  <c r="D377"/>
  <c r="E377"/>
  <c r="F377"/>
  <c r="C378"/>
  <c r="D378"/>
  <c r="E378"/>
  <c r="F378"/>
  <c r="C379"/>
  <c r="D379"/>
  <c r="E379"/>
  <c r="F3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D644"/>
  <c r="F644"/>
  <c r="D645"/>
  <c r="F645"/>
  <c r="D646"/>
  <c r="F646"/>
  <c r="D647"/>
  <c r="F647"/>
  <c r="D648"/>
  <c r="F648"/>
  <c r="D649"/>
  <c r="F649"/>
  <c r="D650"/>
  <c r="F650"/>
  <c r="D651"/>
  <c r="F651"/>
  <c r="D652"/>
  <c r="F652"/>
  <c r="D653"/>
  <c r="F653"/>
  <c r="D654"/>
  <c r="F654"/>
  <c r="D655"/>
  <c r="F655"/>
  <c r="D656"/>
  <c r="F656"/>
  <c r="D657"/>
  <c r="F657"/>
  <c r="D658"/>
  <c r="F658"/>
  <c r="D614"/>
  <c r="F614"/>
  <c r="D615"/>
  <c r="F615"/>
  <c r="D616"/>
  <c r="F616"/>
  <c r="D617"/>
  <c r="F617"/>
  <c r="D618"/>
  <c r="F618"/>
  <c r="D619"/>
  <c r="F619"/>
  <c r="D620"/>
  <c r="F620"/>
  <c r="D621"/>
  <c r="F621"/>
  <c r="D622"/>
  <c r="F622"/>
  <c r="D623"/>
  <c r="F623"/>
  <c r="D624"/>
  <c r="F624"/>
  <c r="D625"/>
  <c r="F625"/>
  <c r="D626"/>
  <c r="F626"/>
  <c r="D627"/>
  <c r="F627"/>
  <c r="D628"/>
  <c r="F628"/>
  <c r="D629"/>
  <c r="F629"/>
  <c r="D630"/>
  <c r="F630"/>
  <c r="D631"/>
  <c r="F631"/>
  <c r="D632"/>
  <c r="F632"/>
  <c r="D633"/>
  <c r="F633"/>
  <c r="D634"/>
  <c r="F634"/>
  <c r="D635"/>
  <c r="F635"/>
  <c r="D636"/>
  <c r="F636"/>
  <c r="D637"/>
  <c r="F637"/>
  <c r="D638"/>
  <c r="F638"/>
  <c r="D639"/>
  <c r="F639"/>
  <c r="D640"/>
  <c r="F640"/>
  <c r="D641"/>
  <c r="F641"/>
  <c r="D642"/>
  <c r="F642"/>
  <c r="D643"/>
  <c r="F643"/>
  <c r="D583"/>
  <c r="F583"/>
  <c r="D584"/>
  <c r="F584"/>
  <c r="D585"/>
  <c r="F585"/>
  <c r="D586"/>
  <c r="F586"/>
  <c r="D587"/>
  <c r="F587"/>
  <c r="D588"/>
  <c r="F588"/>
  <c r="D589"/>
  <c r="F589"/>
  <c r="D590"/>
  <c r="F590"/>
  <c r="D591"/>
  <c r="F591"/>
  <c r="D592"/>
  <c r="F592"/>
  <c r="D593"/>
  <c r="F593"/>
  <c r="D594"/>
  <c r="F594"/>
  <c r="D595"/>
  <c r="F595"/>
  <c r="D596"/>
  <c r="F596"/>
  <c r="D597"/>
  <c r="F597"/>
  <c r="D598"/>
  <c r="F598"/>
  <c r="D599"/>
  <c r="F599"/>
  <c r="D600"/>
  <c r="F600"/>
  <c r="D601"/>
  <c r="F601"/>
  <c r="D602"/>
  <c r="F602"/>
  <c r="D603"/>
  <c r="F603"/>
  <c r="D604"/>
  <c r="F604"/>
  <c r="D605"/>
  <c r="F605"/>
  <c r="D606"/>
  <c r="F606"/>
  <c r="D607"/>
  <c r="F607"/>
  <c r="D608"/>
  <c r="F608"/>
  <c r="D609"/>
  <c r="F609"/>
  <c r="D610"/>
  <c r="F610"/>
  <c r="D611"/>
  <c r="F611"/>
  <c r="D612"/>
  <c r="F612"/>
  <c r="D613"/>
  <c r="F613"/>
  <c r="D553"/>
  <c r="F553"/>
  <c r="D554"/>
  <c r="F554"/>
  <c r="D555"/>
  <c r="F555"/>
  <c r="D556"/>
  <c r="F556"/>
  <c r="D557"/>
  <c r="F557"/>
  <c r="D558"/>
  <c r="F558"/>
  <c r="D559"/>
  <c r="F559"/>
  <c r="D560"/>
  <c r="F560"/>
  <c r="D561"/>
  <c r="F561"/>
  <c r="D562"/>
  <c r="F562"/>
  <c r="D563"/>
  <c r="F563"/>
  <c r="D564"/>
  <c r="F564"/>
  <c r="D565"/>
  <c r="F565"/>
  <c r="D566"/>
  <c r="F566"/>
  <c r="D567"/>
  <c r="F567"/>
  <c r="D568"/>
  <c r="F568"/>
  <c r="D569"/>
  <c r="F569"/>
  <c r="D570"/>
  <c r="F570"/>
  <c r="D571"/>
  <c r="F571"/>
  <c r="D572"/>
  <c r="F572"/>
  <c r="D573"/>
  <c r="F573"/>
  <c r="D574"/>
  <c r="F574"/>
  <c r="D575"/>
  <c r="F575"/>
  <c r="D576"/>
  <c r="F576"/>
  <c r="D577"/>
  <c r="F577"/>
  <c r="D578"/>
  <c r="F578"/>
  <c r="D579"/>
  <c r="F579"/>
  <c r="D580"/>
  <c r="F580"/>
  <c r="D581"/>
  <c r="F581"/>
  <c r="D582"/>
  <c r="F582"/>
  <c r="C522"/>
  <c r="D522"/>
  <c r="F522"/>
  <c r="C523"/>
  <c r="D523"/>
  <c r="F523"/>
  <c r="D552"/>
  <c r="F552"/>
  <c r="C491"/>
  <c r="D491"/>
  <c r="F491"/>
  <c r="C492"/>
  <c r="D492"/>
  <c r="F492"/>
  <c r="C493"/>
  <c r="D493"/>
  <c r="F493"/>
  <c r="C494"/>
  <c r="D494"/>
  <c r="F494"/>
  <c r="C495"/>
  <c r="D495"/>
  <c r="F495"/>
  <c r="C496"/>
  <c r="D496"/>
  <c r="F496"/>
  <c r="C497"/>
  <c r="D497"/>
  <c r="F497"/>
  <c r="C498"/>
  <c r="D498"/>
  <c r="F498"/>
  <c r="C499"/>
  <c r="D499"/>
  <c r="F499"/>
  <c r="C500"/>
  <c r="D500"/>
  <c r="F500"/>
  <c r="C501"/>
  <c r="D501"/>
  <c r="F501"/>
  <c r="C502"/>
  <c r="D502"/>
  <c r="F502"/>
  <c r="C503"/>
  <c r="D503"/>
  <c r="F503"/>
  <c r="C504"/>
  <c r="D504"/>
  <c r="F504"/>
  <c r="C505"/>
  <c r="D505"/>
  <c r="F505"/>
  <c r="C506"/>
  <c r="D506"/>
  <c r="F506"/>
  <c r="C507"/>
  <c r="D507"/>
  <c r="F507"/>
  <c r="C508"/>
  <c r="D508"/>
  <c r="F508"/>
  <c r="C509"/>
  <c r="D509"/>
  <c r="F509"/>
  <c r="C510"/>
  <c r="D510"/>
  <c r="F510"/>
  <c r="C511"/>
  <c r="D511"/>
  <c r="F511"/>
  <c r="C512"/>
  <c r="D512"/>
  <c r="F512"/>
  <c r="C513"/>
  <c r="D513"/>
  <c r="F513"/>
  <c r="C514"/>
  <c r="D514"/>
  <c r="F514"/>
  <c r="C515"/>
  <c r="D515"/>
  <c r="F515"/>
  <c r="C516"/>
  <c r="D516"/>
  <c r="F516"/>
  <c r="C517"/>
  <c r="D517"/>
  <c r="F517"/>
  <c r="C518"/>
  <c r="D518"/>
  <c r="F518"/>
  <c r="C519"/>
  <c r="D519"/>
  <c r="F519"/>
  <c r="C520"/>
  <c r="D520"/>
  <c r="F520"/>
  <c r="C521"/>
  <c r="D521"/>
  <c r="F521"/>
  <c r="C461"/>
  <c r="D461"/>
  <c r="F461"/>
  <c r="C462"/>
  <c r="D462"/>
  <c r="F462"/>
  <c r="C463"/>
  <c r="D463"/>
  <c r="F463"/>
  <c r="C464"/>
  <c r="D464"/>
  <c r="F464"/>
  <c r="C465"/>
  <c r="D465"/>
  <c r="F465"/>
  <c r="C466"/>
  <c r="D466"/>
  <c r="F466"/>
  <c r="C467"/>
  <c r="D467"/>
  <c r="F467"/>
  <c r="C468"/>
  <c r="D468"/>
  <c r="F468"/>
  <c r="C469"/>
  <c r="D469"/>
  <c r="F469"/>
  <c r="C470"/>
  <c r="D470"/>
  <c r="F470"/>
  <c r="C471"/>
  <c r="D471"/>
  <c r="F471"/>
  <c r="C472"/>
  <c r="D472"/>
  <c r="F472"/>
  <c r="C473"/>
  <c r="D473"/>
  <c r="F473"/>
  <c r="C474"/>
  <c r="D474"/>
  <c r="F474"/>
  <c r="C475"/>
  <c r="D475"/>
  <c r="F475"/>
  <c r="C476"/>
  <c r="D476"/>
  <c r="F476"/>
  <c r="C477"/>
  <c r="D477"/>
  <c r="F477"/>
  <c r="C478"/>
  <c r="D478"/>
  <c r="F478"/>
  <c r="C479"/>
  <c r="D479"/>
  <c r="F479"/>
  <c r="C480"/>
  <c r="D480"/>
  <c r="F480"/>
  <c r="C481"/>
  <c r="D481"/>
  <c r="F481"/>
  <c r="C482"/>
  <c r="D482"/>
  <c r="F482"/>
  <c r="C483"/>
  <c r="D483"/>
  <c r="F483"/>
  <c r="C484"/>
  <c r="D484"/>
  <c r="F484"/>
  <c r="C485"/>
  <c r="D485"/>
  <c r="F485"/>
  <c r="C486"/>
  <c r="D486"/>
  <c r="F486"/>
  <c r="C487"/>
  <c r="D487"/>
  <c r="F487"/>
  <c r="C488"/>
  <c r="D488"/>
  <c r="F488"/>
  <c r="C489"/>
  <c r="D489"/>
  <c r="F489"/>
  <c r="C490"/>
  <c r="D490"/>
  <c r="F490"/>
  <c r="C430"/>
  <c r="D430"/>
  <c r="F430"/>
  <c r="C431"/>
  <c r="D431"/>
  <c r="F431"/>
  <c r="C432"/>
  <c r="D432"/>
  <c r="F432"/>
  <c r="C433"/>
  <c r="D433"/>
  <c r="F433"/>
  <c r="C434"/>
  <c r="D434"/>
  <c r="F434"/>
  <c r="C435"/>
  <c r="D435"/>
  <c r="F435"/>
  <c r="C436"/>
  <c r="D436"/>
  <c r="F436"/>
  <c r="C437"/>
  <c r="D437"/>
  <c r="F437"/>
  <c r="C438"/>
  <c r="D438"/>
  <c r="F438"/>
  <c r="C439"/>
  <c r="D439"/>
  <c r="F439"/>
  <c r="C440"/>
  <c r="D440"/>
  <c r="F440"/>
  <c r="C441"/>
  <c r="D441"/>
  <c r="F441"/>
  <c r="C442"/>
  <c r="D442"/>
  <c r="F442"/>
  <c r="C443"/>
  <c r="D443"/>
  <c r="F443"/>
  <c r="C444"/>
  <c r="D444"/>
  <c r="F444"/>
  <c r="C445"/>
  <c r="D445"/>
  <c r="F445"/>
  <c r="C446"/>
  <c r="D446"/>
  <c r="F446"/>
  <c r="C447"/>
  <c r="D447"/>
  <c r="F447"/>
  <c r="C448"/>
  <c r="D448"/>
  <c r="F448"/>
  <c r="C449"/>
  <c r="D449"/>
  <c r="F449"/>
  <c r="C450"/>
  <c r="D450"/>
  <c r="F450"/>
  <c r="C451"/>
  <c r="D451"/>
  <c r="F451"/>
  <c r="C452"/>
  <c r="D452"/>
  <c r="F452"/>
  <c r="C453"/>
  <c r="D453"/>
  <c r="F453"/>
  <c r="C454"/>
  <c r="D454"/>
  <c r="F454"/>
  <c r="C455"/>
  <c r="D455"/>
  <c r="F455"/>
  <c r="C456"/>
  <c r="D456"/>
  <c r="F456"/>
  <c r="C457"/>
  <c r="D457"/>
  <c r="F457"/>
  <c r="C458"/>
  <c r="D458"/>
  <c r="F458"/>
  <c r="C459"/>
  <c r="D459"/>
  <c r="F459"/>
  <c r="C460"/>
  <c r="D460"/>
  <c r="F460"/>
  <c r="C400"/>
  <c r="D400"/>
  <c r="F400"/>
  <c r="C401"/>
  <c r="D401"/>
  <c r="F401"/>
  <c r="C402"/>
  <c r="D402"/>
  <c r="F402"/>
  <c r="C403"/>
  <c r="D403"/>
  <c r="F403"/>
  <c r="C404"/>
  <c r="D404"/>
  <c r="F404"/>
  <c r="C405"/>
  <c r="D405"/>
  <c r="F405"/>
  <c r="C406"/>
  <c r="D406"/>
  <c r="F406"/>
  <c r="C407"/>
  <c r="D407"/>
  <c r="F407"/>
  <c r="C408"/>
  <c r="D408"/>
  <c r="F408"/>
  <c r="C409"/>
  <c r="D409"/>
  <c r="F409"/>
  <c r="C410"/>
  <c r="D410"/>
  <c r="F410"/>
  <c r="C411"/>
  <c r="D411"/>
  <c r="F411"/>
  <c r="C412"/>
  <c r="D412"/>
  <c r="F412"/>
  <c r="C413"/>
  <c r="D413"/>
  <c r="F413"/>
  <c r="C414"/>
  <c r="D414"/>
  <c r="F414"/>
  <c r="C415"/>
  <c r="D415"/>
  <c r="F415"/>
  <c r="C416"/>
  <c r="D416"/>
  <c r="F416"/>
  <c r="C417"/>
  <c r="D417"/>
  <c r="F417"/>
  <c r="C418"/>
  <c r="D418"/>
  <c r="F418"/>
  <c r="C419"/>
  <c r="D419"/>
  <c r="F419"/>
  <c r="C420"/>
  <c r="D420"/>
  <c r="F420"/>
  <c r="C421"/>
  <c r="D421"/>
  <c r="F421"/>
  <c r="C422"/>
  <c r="D422"/>
  <c r="F422"/>
  <c r="C423"/>
  <c r="D423"/>
  <c r="F423"/>
  <c r="C424"/>
  <c r="D424"/>
  <c r="F424"/>
  <c r="C425"/>
  <c r="D425"/>
  <c r="F425"/>
  <c r="C426"/>
  <c r="D426"/>
  <c r="F426"/>
  <c r="C427"/>
  <c r="D427"/>
  <c r="F427"/>
  <c r="C428"/>
  <c r="D428"/>
  <c r="F428"/>
  <c r="C429"/>
  <c r="D429"/>
  <c r="F429"/>
  <c r="C380"/>
  <c r="D380"/>
  <c r="F380"/>
  <c r="C381"/>
  <c r="D381"/>
  <c r="F381"/>
  <c r="C382"/>
  <c r="D382"/>
  <c r="F382"/>
  <c r="C383"/>
  <c r="D383"/>
  <c r="F383"/>
  <c r="C384"/>
  <c r="D384"/>
  <c r="F384"/>
  <c r="C385"/>
  <c r="D385"/>
  <c r="F385"/>
  <c r="C386"/>
  <c r="D386"/>
  <c r="F386"/>
  <c r="C387"/>
  <c r="D387"/>
  <c r="F387"/>
  <c r="C388"/>
  <c r="D388"/>
  <c r="F388"/>
  <c r="C389"/>
  <c r="D389"/>
  <c r="F389"/>
  <c r="C390"/>
  <c r="D390"/>
  <c r="F390"/>
  <c r="C391"/>
  <c r="D391"/>
  <c r="F391"/>
  <c r="C392"/>
  <c r="D392"/>
  <c r="F392"/>
  <c r="C393"/>
  <c r="D393"/>
  <c r="F393"/>
  <c r="C394"/>
  <c r="D394"/>
  <c r="F394"/>
  <c r="C395"/>
  <c r="D395"/>
  <c r="F395"/>
  <c r="C396"/>
  <c r="D396"/>
  <c r="F396"/>
  <c r="C397"/>
  <c r="D397"/>
  <c r="F397"/>
  <c r="C398"/>
  <c r="D398"/>
  <c r="F398"/>
  <c r="C399"/>
  <c r="D399"/>
  <c r="F399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2"/>
  <c r="E308"/>
  <c r="E309"/>
  <c r="E310"/>
  <c r="E311"/>
  <c r="E312"/>
  <c r="E313"/>
  <c r="E314"/>
  <c r="E315"/>
  <c r="E316"/>
  <c r="E317"/>
  <c r="E318"/>
  <c r="E319"/>
  <c r="E320"/>
  <c r="E321"/>
  <c r="E380"/>
  <c r="E381"/>
  <c r="E331"/>
  <c r="E332"/>
  <c r="E322"/>
  <c r="E323"/>
  <c r="E324"/>
  <c r="E325"/>
  <c r="E326"/>
  <c r="E327"/>
  <c r="E328"/>
  <c r="E329"/>
  <c r="E330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82"/>
  <c r="C2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383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809"/>
  <c r="D2"/>
  <c r="AJ67" i="1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720"/>
  <c r="AJ721"/>
  <c r="AJ722"/>
  <c r="AJ723"/>
  <c r="AJ724"/>
  <c r="AJ725"/>
  <c r="AJ726"/>
  <c r="AJ727"/>
  <c r="AJ728"/>
  <c r="AJ729"/>
  <c r="AJ730"/>
  <c r="AJ731"/>
  <c r="AJ732"/>
  <c r="AJ733"/>
  <c r="AJ734"/>
  <c r="AJ735"/>
  <c r="AJ736"/>
  <c r="AJ737"/>
  <c r="AJ738"/>
  <c r="AJ739"/>
  <c r="AJ740"/>
  <c r="AJ741"/>
  <c r="AJ742"/>
  <c r="AJ743"/>
  <c r="AJ744"/>
  <c r="AJ745"/>
  <c r="AJ746"/>
  <c r="AJ747"/>
  <c r="AJ748"/>
  <c r="AJ749"/>
  <c r="AJ750"/>
  <c r="AJ751"/>
  <c r="AJ752"/>
  <c r="AJ753"/>
  <c r="AJ754"/>
  <c r="AJ755"/>
  <c r="AJ756"/>
  <c r="AJ757"/>
  <c r="AJ758"/>
  <c r="AJ759"/>
  <c r="AJ760"/>
  <c r="AJ761"/>
  <c r="AJ762"/>
  <c r="AJ763"/>
  <c r="AJ764"/>
  <c r="AJ765"/>
  <c r="AJ766"/>
  <c r="AJ767"/>
  <c r="AJ768"/>
  <c r="AJ769"/>
  <c r="AJ770"/>
  <c r="AJ771"/>
  <c r="AJ772"/>
  <c r="AJ773"/>
  <c r="AJ774"/>
  <c r="AJ775"/>
  <c r="AJ776"/>
  <c r="AJ777"/>
  <c r="AJ778"/>
  <c r="AJ779"/>
  <c r="AJ780"/>
  <c r="AJ781"/>
  <c r="AJ782"/>
  <c r="AJ783"/>
  <c r="AJ784"/>
  <c r="AJ785"/>
  <c r="AJ786"/>
  <c r="AJ787"/>
  <c r="AJ788"/>
  <c r="AJ789"/>
  <c r="AJ790"/>
  <c r="AJ791"/>
  <c r="AJ792"/>
  <c r="AJ793"/>
  <c r="AJ794"/>
  <c r="AJ795"/>
  <c r="AJ796"/>
  <c r="AJ797"/>
  <c r="AJ798"/>
  <c r="AJ799"/>
  <c r="AJ800"/>
  <c r="AJ801"/>
  <c r="AJ802"/>
  <c r="AJ803"/>
  <c r="AJ804"/>
  <c r="AJ805"/>
  <c r="AJ806"/>
  <c r="AJ807"/>
  <c r="AJ808"/>
  <c r="AJ809"/>
  <c r="AJ810"/>
  <c r="AJ811"/>
  <c r="AJ812"/>
  <c r="AJ813"/>
  <c r="AJ814"/>
  <c r="AJ815"/>
  <c r="AJ816"/>
  <c r="AJ817"/>
  <c r="AJ818"/>
  <c r="AJ819"/>
  <c r="AJ820"/>
  <c r="AJ821"/>
  <c r="AJ822"/>
  <c r="AJ823"/>
  <c r="AJ824"/>
  <c r="AJ825"/>
  <c r="AJ826"/>
  <c r="AJ827"/>
  <c r="AJ828"/>
  <c r="AJ829"/>
  <c r="AJ830"/>
  <c r="AJ831"/>
  <c r="AJ832"/>
  <c r="AJ833"/>
  <c r="AJ834"/>
  <c r="AJ835"/>
  <c r="AJ836"/>
  <c r="AJ837"/>
  <c r="AJ838"/>
  <c r="AJ839"/>
  <c r="AJ840"/>
  <c r="AJ841"/>
  <c r="AJ842"/>
  <c r="AJ843"/>
  <c r="AJ844"/>
  <c r="AJ845"/>
  <c r="AJ846"/>
  <c r="AJ847"/>
  <c r="AJ848"/>
  <c r="AJ849"/>
  <c r="AJ850"/>
  <c r="AJ851"/>
  <c r="AJ852"/>
  <c r="AJ853"/>
  <c r="AJ854"/>
  <c r="AJ855"/>
  <c r="AJ856"/>
  <c r="AJ857"/>
  <c r="AJ858"/>
  <c r="AJ859"/>
  <c r="AJ860"/>
  <c r="AJ861"/>
  <c r="AJ862"/>
  <c r="AJ863"/>
  <c r="AJ864"/>
  <c r="AJ865"/>
  <c r="AJ866"/>
  <c r="AJ867"/>
  <c r="AJ868"/>
  <c r="AJ869"/>
  <c r="AJ870"/>
  <c r="AJ871"/>
  <c r="AJ872"/>
  <c r="AJ873"/>
  <c r="AJ874"/>
  <c r="AJ875"/>
  <c r="AJ876"/>
  <c r="AJ877"/>
  <c r="AJ878"/>
  <c r="AJ879"/>
  <c r="AJ880"/>
  <c r="AJ881"/>
  <c r="AJ882"/>
  <c r="AJ883"/>
  <c r="AJ884"/>
  <c r="AJ885"/>
  <c r="AJ886"/>
  <c r="AJ887"/>
  <c r="AJ888"/>
  <c r="AJ889"/>
  <c r="AJ890"/>
  <c r="AJ891"/>
  <c r="AJ892"/>
  <c r="AJ893"/>
  <c r="AJ894"/>
  <c r="AJ895"/>
  <c r="AJ896"/>
  <c r="AJ897"/>
  <c r="AJ898"/>
  <c r="AJ899"/>
  <c r="AJ900"/>
  <c r="AJ901"/>
  <c r="AJ902"/>
  <c r="AJ903"/>
  <c r="AJ904"/>
  <c r="AJ905"/>
  <c r="AJ906"/>
  <c r="AJ907"/>
  <c r="AJ908"/>
  <c r="AJ909"/>
  <c r="AJ910"/>
  <c r="AJ911"/>
  <c r="AJ912"/>
  <c r="AJ913"/>
  <c r="AJ914"/>
  <c r="AJ915"/>
  <c r="AJ916"/>
  <c r="AJ917"/>
  <c r="AJ918"/>
  <c r="AJ919"/>
  <c r="AJ920"/>
  <c r="AJ921"/>
  <c r="AJ922"/>
  <c r="AJ923"/>
  <c r="AJ924"/>
  <c r="AJ925"/>
  <c r="AJ926"/>
  <c r="AJ927"/>
  <c r="AJ928"/>
  <c r="AJ929"/>
  <c r="AJ930"/>
  <c r="AJ931"/>
  <c r="AJ932"/>
  <c r="AJ933"/>
  <c r="AJ934"/>
  <c r="AJ935"/>
  <c r="AJ936"/>
  <c r="AJ937"/>
  <c r="AJ938"/>
  <c r="AJ939"/>
  <c r="AJ940"/>
  <c r="AJ941"/>
  <c r="AJ942"/>
  <c r="AJ943"/>
  <c r="AJ944"/>
  <c r="AJ945"/>
  <c r="AJ946"/>
  <c r="AJ947"/>
  <c r="AJ948"/>
  <c r="AJ949"/>
  <c r="AJ950"/>
  <c r="AJ951"/>
  <c r="AJ952"/>
  <c r="AJ953"/>
  <c r="AJ954"/>
  <c r="AJ955"/>
  <c r="AJ956"/>
  <c r="AJ957"/>
  <c r="AJ958"/>
  <c r="AJ959"/>
  <c r="AJ960"/>
  <c r="AJ961"/>
  <c r="AJ962"/>
  <c r="AJ963"/>
  <c r="AJ964"/>
  <c r="AJ965"/>
  <c r="AJ966"/>
  <c r="AJ967"/>
  <c r="AJ968"/>
  <c r="AJ969"/>
  <c r="AJ970"/>
  <c r="AJ971"/>
  <c r="AJ972"/>
  <c r="AJ973"/>
  <c r="AJ974"/>
  <c r="AJ975"/>
  <c r="AJ976"/>
  <c r="AJ977"/>
  <c r="AJ978"/>
  <c r="AJ979"/>
  <c r="AJ980"/>
  <c r="AJ981"/>
  <c r="AJ982"/>
  <c r="AJ983"/>
  <c r="AJ984"/>
  <c r="AJ985"/>
  <c r="AJ986"/>
  <c r="AJ987"/>
  <c r="AJ988"/>
  <c r="AJ989"/>
  <c r="AJ990"/>
  <c r="AJ991"/>
  <c r="AJ992"/>
  <c r="AJ993"/>
  <c r="AJ994"/>
  <c r="AJ995"/>
  <c r="AJ996"/>
  <c r="AJ997"/>
  <c r="AJ998"/>
  <c r="AJ999"/>
  <c r="AJ1000"/>
  <c r="AJ1001"/>
  <c r="AJ1002"/>
  <c r="AJ1003"/>
  <c r="AJ1004"/>
  <c r="AJ1005"/>
  <c r="AJ1006"/>
  <c r="AJ1007"/>
  <c r="AJ1008"/>
  <c r="AJ1009"/>
  <c r="AJ1010"/>
  <c r="AJ1011"/>
  <c r="AJ1012"/>
  <c r="AJ1013"/>
  <c r="AJ1014"/>
  <c r="AJ1015"/>
  <c r="AJ1016"/>
  <c r="AJ1017"/>
  <c r="AJ1018"/>
  <c r="AJ1019"/>
  <c r="AJ1020"/>
  <c r="AJ1021"/>
  <c r="AJ1022"/>
  <c r="AJ1023"/>
  <c r="AJ1024"/>
  <c r="AJ1025"/>
  <c r="AJ1026"/>
  <c r="AJ1027"/>
  <c r="AJ1028"/>
  <c r="AJ1029"/>
  <c r="AJ1030"/>
  <c r="AJ1031"/>
  <c r="AJ1032"/>
  <c r="AJ1033"/>
  <c r="AJ1034"/>
  <c r="AJ1035"/>
  <c r="AJ1036"/>
  <c r="AJ1037"/>
  <c r="AJ1038"/>
  <c r="AJ1039"/>
  <c r="AJ1040"/>
  <c r="AJ1041"/>
  <c r="AJ1042"/>
  <c r="AJ1043"/>
  <c r="AJ1044"/>
  <c r="AJ1045"/>
  <c r="AJ1046"/>
  <c r="AJ1047"/>
  <c r="AJ1048"/>
  <c r="AJ1049"/>
  <c r="AJ1050"/>
  <c r="AJ1051"/>
  <c r="AJ1052"/>
  <c r="AJ1053"/>
  <c r="AJ1054"/>
  <c r="AJ1055"/>
  <c r="AJ1056"/>
  <c r="AJ1057"/>
  <c r="AJ1058"/>
  <c r="AJ1059"/>
  <c r="AJ1060"/>
  <c r="AJ1061"/>
  <c r="AJ1062"/>
  <c r="AJ1063"/>
  <c r="AJ1064"/>
  <c r="AJ1065"/>
  <c r="AJ1066"/>
  <c r="AJ1067"/>
  <c r="AJ1068"/>
  <c r="AJ1069"/>
  <c r="AJ1070"/>
  <c r="AJ1071"/>
  <c r="AJ1072"/>
  <c r="AJ1073"/>
  <c r="AJ1074"/>
  <c r="AJ1075"/>
  <c r="AJ1076"/>
  <c r="AJ1077"/>
  <c r="AJ1078"/>
  <c r="AJ1079"/>
  <c r="AJ1080"/>
  <c r="AJ1081"/>
  <c r="AJ1082"/>
  <c r="AJ1083"/>
  <c r="AJ1084"/>
  <c r="AJ1085"/>
  <c r="AJ1086"/>
  <c r="AJ1087"/>
  <c r="AJ1088"/>
  <c r="AJ1089"/>
  <c r="AJ1090"/>
  <c r="AJ1091"/>
  <c r="AJ1092"/>
  <c r="AJ1093"/>
  <c r="AJ1094"/>
  <c r="AJ1095"/>
  <c r="AJ1096"/>
  <c r="AJ1097"/>
  <c r="AJ1098"/>
  <c r="AJ1099"/>
  <c r="AJ1100"/>
  <c r="AJ1101"/>
  <c r="AJ1102"/>
  <c r="AJ1103"/>
  <c r="AJ1104"/>
  <c r="AJ1105"/>
  <c r="AJ1106"/>
  <c r="AJ1107"/>
  <c r="AJ1108"/>
  <c r="AJ1109"/>
  <c r="AJ1110"/>
  <c r="AJ1111"/>
  <c r="AJ1112"/>
  <c r="AJ1113"/>
  <c r="AJ1114"/>
  <c r="AJ1115"/>
  <c r="AJ1116"/>
  <c r="AJ1117"/>
  <c r="AJ1118"/>
  <c r="AJ1119"/>
  <c r="AJ1120"/>
  <c r="AJ1121"/>
  <c r="AJ1122"/>
  <c r="AJ1123"/>
  <c r="AJ1124"/>
  <c r="AJ1125"/>
  <c r="AJ1126"/>
  <c r="AJ1127"/>
  <c r="AJ1128"/>
  <c r="AJ1129"/>
  <c r="AK1"/>
  <c r="AJ1"/>
  <c r="G1"/>
  <c r="C1"/>
  <c r="B1"/>
  <c r="AG67"/>
  <c r="AH67"/>
  <c r="AK67"/>
  <c r="AG68"/>
  <c r="AH68"/>
  <c r="AK68"/>
  <c r="AG69"/>
  <c r="AH69"/>
  <c r="AK69"/>
  <c r="AG70"/>
  <c r="AH70"/>
  <c r="AK70"/>
  <c r="AG71"/>
  <c r="AH71"/>
  <c r="AK71"/>
  <c r="AG72"/>
  <c r="AH72"/>
  <c r="AK72"/>
  <c r="AG73"/>
  <c r="AH73"/>
  <c r="AK73"/>
  <c r="AG74"/>
  <c r="AH74"/>
  <c r="AK74"/>
  <c r="AG75"/>
  <c r="AH75"/>
  <c r="AK75"/>
  <c r="AG76"/>
  <c r="AH76"/>
  <c r="AK76"/>
  <c r="AG77"/>
  <c r="AH77"/>
  <c r="AK77"/>
  <c r="AG78"/>
  <c r="AH78"/>
  <c r="AK78"/>
  <c r="AG79"/>
  <c r="AH79"/>
  <c r="AK79"/>
  <c r="AG80"/>
  <c r="AH80"/>
  <c r="AK80"/>
  <c r="AG81"/>
  <c r="AH81"/>
  <c r="AK81"/>
  <c r="AG82"/>
  <c r="AH82"/>
  <c r="AK82"/>
  <c r="AG83"/>
  <c r="AH83"/>
  <c r="AK83"/>
  <c r="AG84"/>
  <c r="AH84"/>
  <c r="AK84"/>
  <c r="AG85"/>
  <c r="AH85"/>
  <c r="AK85"/>
  <c r="AG86"/>
  <c r="AH86"/>
  <c r="AK86"/>
  <c r="AG87"/>
  <c r="AH87"/>
  <c r="AK87"/>
  <c r="AG88"/>
  <c r="AH88"/>
  <c r="AK88"/>
  <c r="AG89"/>
  <c r="AH89"/>
  <c r="AK89"/>
  <c r="AG90"/>
  <c r="AH90"/>
  <c r="AK90"/>
  <c r="AG91"/>
  <c r="AH91"/>
  <c r="AK91"/>
  <c r="AG92"/>
  <c r="AH92"/>
  <c r="AK92"/>
  <c r="AG93"/>
  <c r="AH93"/>
  <c r="AK93"/>
  <c r="AG94"/>
  <c r="AH94"/>
  <c r="AK94"/>
  <c r="AG95"/>
  <c r="AH95"/>
  <c r="AK95"/>
  <c r="AG96"/>
  <c r="AH96"/>
  <c r="AK96"/>
  <c r="AG97"/>
  <c r="AH97"/>
  <c r="AK97"/>
  <c r="AG98"/>
  <c r="AH98"/>
  <c r="AK98"/>
  <c r="AG99"/>
  <c r="AH99"/>
  <c r="AK99"/>
  <c r="AG100"/>
  <c r="AH100"/>
  <c r="AK100"/>
  <c r="AG101"/>
  <c r="AH101"/>
  <c r="AK101"/>
  <c r="AG102"/>
  <c r="AH102"/>
  <c r="AK102"/>
  <c r="AG103"/>
  <c r="AH103"/>
  <c r="AK103"/>
  <c r="AG104"/>
  <c r="AH104"/>
  <c r="AK104"/>
  <c r="AG105"/>
  <c r="AH105"/>
  <c r="AK105"/>
  <c r="AG106"/>
  <c r="AH106"/>
  <c r="AK106"/>
  <c r="AG107"/>
  <c r="AH107"/>
  <c r="AK107"/>
  <c r="AG108"/>
  <c r="AH108"/>
  <c r="AK108"/>
  <c r="AG109"/>
  <c r="AH109"/>
  <c r="AK109"/>
  <c r="AG110"/>
  <c r="AH110"/>
  <c r="AK110"/>
  <c r="AG111"/>
  <c r="AH111"/>
  <c r="AK111"/>
  <c r="AG112"/>
  <c r="AH112"/>
  <c r="AK112"/>
  <c r="AG113"/>
  <c r="AH113"/>
  <c r="AK113"/>
  <c r="AG114"/>
  <c r="AH114"/>
  <c r="AK114"/>
  <c r="AG115"/>
  <c r="AH115"/>
  <c r="AK115"/>
  <c r="AG116"/>
  <c r="AH116"/>
  <c r="AK116"/>
  <c r="AG117"/>
  <c r="AH117"/>
  <c r="AK117"/>
  <c r="AG118"/>
  <c r="AH118"/>
  <c r="AK118"/>
  <c r="AG119"/>
  <c r="AH119"/>
  <c r="AK119"/>
  <c r="AG120"/>
  <c r="AH120"/>
  <c r="AK120"/>
  <c r="AG121"/>
  <c r="AH121"/>
  <c r="AK121"/>
  <c r="AG122"/>
  <c r="AH122"/>
  <c r="AK122"/>
  <c r="AG123"/>
  <c r="AH123"/>
  <c r="AK123"/>
  <c r="AG124"/>
  <c r="AH124"/>
  <c r="AK124"/>
  <c r="AG125"/>
  <c r="AH125"/>
  <c r="AK125"/>
  <c r="AG126"/>
  <c r="AH126"/>
  <c r="AK126"/>
  <c r="AG127"/>
  <c r="AH127"/>
  <c r="AK127"/>
  <c r="AG128"/>
  <c r="AH128"/>
  <c r="AK128"/>
  <c r="AG129"/>
  <c r="AH129"/>
  <c r="AK129"/>
  <c r="AG130"/>
  <c r="AH130"/>
  <c r="AK130"/>
  <c r="AG131"/>
  <c r="AH131"/>
  <c r="AK131"/>
  <c r="AG132"/>
  <c r="AH132"/>
  <c r="AK132"/>
  <c r="AG133"/>
  <c r="AH133"/>
  <c r="AK133"/>
  <c r="AG134"/>
  <c r="AH134"/>
  <c r="AK134"/>
  <c r="AG135"/>
  <c r="AH135"/>
  <c r="AK135"/>
  <c r="AG136"/>
  <c r="AH136"/>
  <c r="AK136"/>
  <c r="AG137"/>
  <c r="AH137"/>
  <c r="AK137"/>
  <c r="AG138"/>
  <c r="AH138"/>
  <c r="AK138"/>
  <c r="AG139"/>
  <c r="AH139"/>
  <c r="AK139"/>
  <c r="AG140"/>
  <c r="AH140"/>
  <c r="AK140"/>
  <c r="AG141"/>
  <c r="AH141"/>
  <c r="AK141"/>
  <c r="AG142"/>
  <c r="AH142"/>
  <c r="AK142"/>
  <c r="AG143"/>
  <c r="AH143"/>
  <c r="AK143"/>
  <c r="AG144"/>
  <c r="AH144"/>
  <c r="AK144"/>
  <c r="AG145"/>
  <c r="AH145"/>
  <c r="AK145"/>
  <c r="AG146"/>
  <c r="AH146"/>
  <c r="AK146"/>
  <c r="AG147"/>
  <c r="AH147"/>
  <c r="AK147"/>
  <c r="AG148"/>
  <c r="AH148"/>
  <c r="AK148"/>
  <c r="AG149"/>
  <c r="AH149"/>
  <c r="AK149"/>
  <c r="AG150"/>
  <c r="AH150"/>
  <c r="AK150"/>
  <c r="AG151"/>
  <c r="AH151"/>
  <c r="AK151"/>
  <c r="AG152"/>
  <c r="AH152"/>
  <c r="AK152"/>
  <c r="AG153"/>
  <c r="AH153"/>
  <c r="AK153"/>
  <c r="AG154"/>
  <c r="AH154"/>
  <c r="AK154"/>
  <c r="AG155"/>
  <c r="AH155"/>
  <c r="AK155"/>
  <c r="AG156"/>
  <c r="AH156"/>
  <c r="AK156"/>
  <c r="AG157"/>
  <c r="AH157"/>
  <c r="AK157"/>
  <c r="AG158"/>
  <c r="AH158"/>
  <c r="AK158"/>
  <c r="AG159"/>
  <c r="AH159"/>
  <c r="AK159"/>
  <c r="AG160"/>
  <c r="AH160"/>
  <c r="AK160"/>
  <c r="AG161"/>
  <c r="AH161"/>
  <c r="AK161"/>
  <c r="AG162"/>
  <c r="AH162"/>
  <c r="AK162"/>
  <c r="AG163"/>
  <c r="AH163"/>
  <c r="AK163"/>
  <c r="AG164"/>
  <c r="AH164"/>
  <c r="AK164"/>
  <c r="AG165"/>
  <c r="AH165"/>
  <c r="AK165"/>
  <c r="AG166"/>
  <c r="AH166"/>
  <c r="AK166"/>
  <c r="AG167"/>
  <c r="AH167"/>
  <c r="AK167"/>
  <c r="AG168"/>
  <c r="AH168"/>
  <c r="AK168"/>
  <c r="AG169"/>
  <c r="AH169"/>
  <c r="AK169"/>
  <c r="AG170"/>
  <c r="AH170"/>
  <c r="AK170"/>
  <c r="AG171"/>
  <c r="AH171"/>
  <c r="AK171"/>
  <c r="AG172"/>
  <c r="AH172"/>
  <c r="AK172"/>
  <c r="AG173"/>
  <c r="AH173"/>
  <c r="AK173"/>
  <c r="AG174"/>
  <c r="AH174"/>
  <c r="AK174"/>
  <c r="AG175"/>
  <c r="AH175"/>
  <c r="AK175"/>
  <c r="AG176"/>
  <c r="AH176"/>
  <c r="AK176"/>
  <c r="AG177"/>
  <c r="AH177"/>
  <c r="AK177"/>
  <c r="AG178"/>
  <c r="AH178"/>
  <c r="AK178"/>
  <c r="AG179"/>
  <c r="AH179"/>
  <c r="AK179"/>
  <c r="AG180"/>
  <c r="AH180"/>
  <c r="AK180"/>
  <c r="AG181"/>
  <c r="AH181"/>
  <c r="AK181"/>
  <c r="AG182"/>
  <c r="AH182"/>
  <c r="AK182"/>
  <c r="AG183"/>
  <c r="AH183"/>
  <c r="AK183"/>
  <c r="AG184"/>
  <c r="AH184"/>
  <c r="AK184"/>
  <c r="AG185"/>
  <c r="AH185"/>
  <c r="AK185"/>
  <c r="AG186"/>
  <c r="AH186"/>
  <c r="AK186"/>
  <c r="AG187"/>
  <c r="AH187"/>
  <c r="AK187"/>
  <c r="AG188"/>
  <c r="AH188"/>
  <c r="AK188"/>
  <c r="AG189"/>
  <c r="AH189"/>
  <c r="AK189"/>
  <c r="AG190"/>
  <c r="AH190"/>
  <c r="AK190"/>
  <c r="AG191"/>
  <c r="AH191"/>
  <c r="AK191"/>
  <c r="AG192"/>
  <c r="AH192"/>
  <c r="AK192"/>
  <c r="AG193"/>
  <c r="AH193"/>
  <c r="AK193"/>
  <c r="AG194"/>
  <c r="AH194"/>
  <c r="AK194"/>
  <c r="AG195"/>
  <c r="AH195"/>
  <c r="AK195"/>
  <c r="AG196"/>
  <c r="AH196"/>
  <c r="AK196"/>
  <c r="AG197"/>
  <c r="AH197"/>
  <c r="AK197"/>
  <c r="AG198"/>
  <c r="AH198"/>
  <c r="AK198"/>
  <c r="AG199"/>
  <c r="AH199"/>
  <c r="AK199"/>
  <c r="AG200"/>
  <c r="AH200"/>
  <c r="AK200"/>
  <c r="AG201"/>
  <c r="AH201"/>
  <c r="AK201"/>
  <c r="AG202"/>
  <c r="AH202"/>
  <c r="AK202"/>
  <c r="AG203"/>
  <c r="AH203"/>
  <c r="AK203"/>
  <c r="AG204"/>
  <c r="AH204"/>
  <c r="AK204"/>
  <c r="AG205"/>
  <c r="AH205"/>
  <c r="AK205"/>
  <c r="AG206"/>
  <c r="AH206"/>
  <c r="AK206"/>
  <c r="AG207"/>
  <c r="AH207"/>
  <c r="AK207"/>
  <c r="AG208"/>
  <c r="AH208"/>
  <c r="AK208"/>
  <c r="AG209"/>
  <c r="AH209"/>
  <c r="AK209"/>
  <c r="AG210"/>
  <c r="AH210"/>
  <c r="AK210"/>
  <c r="AG211"/>
  <c r="AH211"/>
  <c r="AK211"/>
  <c r="AG212"/>
  <c r="AH212"/>
  <c r="AK212"/>
  <c r="AG213"/>
  <c r="AH213"/>
  <c r="AK213"/>
  <c r="AG214"/>
  <c r="AH214"/>
  <c r="AK214"/>
  <c r="AG215"/>
  <c r="AH215"/>
  <c r="AK215"/>
  <c r="AG216"/>
  <c r="AH216"/>
  <c r="AK216"/>
  <c r="AG217"/>
  <c r="AH217"/>
  <c r="AK217"/>
  <c r="AG218"/>
  <c r="AH218"/>
  <c r="AK218"/>
  <c r="AG219"/>
  <c r="AH219"/>
  <c r="AK219"/>
  <c r="AG220"/>
  <c r="AH220"/>
  <c r="AK220"/>
  <c r="AG221"/>
  <c r="AH221"/>
  <c r="AK221"/>
  <c r="AG222"/>
  <c r="AH222"/>
  <c r="AK222"/>
  <c r="AG223"/>
  <c r="AH223"/>
  <c r="AK223"/>
  <c r="AG224"/>
  <c r="AH224"/>
  <c r="AK224"/>
  <c r="AG225"/>
  <c r="AH225"/>
  <c r="AK225"/>
  <c r="AG226"/>
  <c r="AH226"/>
  <c r="AK226"/>
  <c r="AG227"/>
  <c r="AH227"/>
  <c r="AK227"/>
  <c r="AG228"/>
  <c r="AH228"/>
  <c r="AK228"/>
  <c r="AG229"/>
  <c r="AH229"/>
  <c r="AK229"/>
  <c r="AG230"/>
  <c r="AH230"/>
  <c r="AK230"/>
  <c r="AG231"/>
  <c r="AH231"/>
  <c r="AK231"/>
  <c r="AG232"/>
  <c r="AH232"/>
  <c r="AK232"/>
  <c r="AG233"/>
  <c r="AH233"/>
  <c r="AK233"/>
  <c r="AG234"/>
  <c r="AH234"/>
  <c r="AK234"/>
  <c r="AG235"/>
  <c r="AH235"/>
  <c r="AK235"/>
  <c r="AG236"/>
  <c r="AH236"/>
  <c r="AK236"/>
  <c r="AG237"/>
  <c r="AH237"/>
  <c r="AK237"/>
  <c r="AG238"/>
  <c r="AH238"/>
  <c r="AK238"/>
  <c r="AG239"/>
  <c r="AH239"/>
  <c r="AK239"/>
  <c r="AG240"/>
  <c r="AH240"/>
  <c r="AK240"/>
  <c r="AG241"/>
  <c r="AH241"/>
  <c r="AK241"/>
  <c r="AG242"/>
  <c r="AH242"/>
  <c r="AK242"/>
  <c r="AG243"/>
  <c r="AH243"/>
  <c r="AK243"/>
  <c r="AG244"/>
  <c r="AH244"/>
  <c r="AK244"/>
  <c r="AG245"/>
  <c r="AH245"/>
  <c r="AK245"/>
  <c r="AG246"/>
  <c r="AH246"/>
  <c r="AK246"/>
  <c r="AG247"/>
  <c r="AH247"/>
  <c r="AK247"/>
  <c r="AG248"/>
  <c r="AH248"/>
  <c r="AK248"/>
  <c r="AG249"/>
  <c r="AH249"/>
  <c r="AK249"/>
  <c r="AG250"/>
  <c r="AH250"/>
  <c r="AK250"/>
  <c r="AG251"/>
  <c r="AH251"/>
  <c r="AK251"/>
  <c r="AG252"/>
  <c r="AH252"/>
  <c r="AK252"/>
  <c r="AG253"/>
  <c r="AH253"/>
  <c r="AK253"/>
  <c r="AG254"/>
  <c r="AH254"/>
  <c r="AK254"/>
  <c r="AG255"/>
  <c r="AH255"/>
  <c r="AK255"/>
  <c r="AG256"/>
  <c r="AH256"/>
  <c r="AK256"/>
  <c r="AG257"/>
  <c r="AH257"/>
  <c r="AK257"/>
  <c r="AG258"/>
  <c r="AH258"/>
  <c r="AK258"/>
  <c r="AG259"/>
  <c r="AH259"/>
  <c r="AK259"/>
  <c r="AG260"/>
  <c r="AH260"/>
  <c r="AK260"/>
  <c r="AG261"/>
  <c r="AH261"/>
  <c r="AK261"/>
  <c r="AG262"/>
  <c r="AH262"/>
  <c r="AK262"/>
  <c r="AG263"/>
  <c r="AH263"/>
  <c r="AK263"/>
  <c r="AG264"/>
  <c r="AH264"/>
  <c r="AK264"/>
  <c r="AG265"/>
  <c r="AH265"/>
  <c r="AK265"/>
  <c r="AG266"/>
  <c r="AH266"/>
  <c r="AK266"/>
  <c r="AG267"/>
  <c r="AH267"/>
  <c r="AK267"/>
  <c r="AG268"/>
  <c r="AH268"/>
  <c r="AK268"/>
  <c r="AG269"/>
  <c r="AH269"/>
  <c r="AK269"/>
  <c r="AG270"/>
  <c r="AH270"/>
  <c r="AK270"/>
  <c r="AG271"/>
  <c r="AH271"/>
  <c r="AK271"/>
  <c r="AG272"/>
  <c r="AH272"/>
  <c r="AK272"/>
  <c r="AG273"/>
  <c r="AH273"/>
  <c r="AK273"/>
  <c r="AG274"/>
  <c r="AH274"/>
  <c r="AK274"/>
  <c r="AG275"/>
  <c r="AH275"/>
  <c r="AK275"/>
  <c r="AG276"/>
  <c r="AH276"/>
  <c r="AK276"/>
  <c r="AG277"/>
  <c r="AH277"/>
  <c r="AK277"/>
  <c r="AG278"/>
  <c r="AH278"/>
  <c r="AK278"/>
  <c r="AG279"/>
  <c r="AH279"/>
  <c r="AK279"/>
  <c r="AL490"/>
  <c r="AG280"/>
  <c r="AH280"/>
  <c r="AK280"/>
  <c r="AG281"/>
  <c r="AH281"/>
  <c r="AK281"/>
  <c r="AG282"/>
  <c r="AH282"/>
  <c r="AK282"/>
  <c r="AG283"/>
  <c r="AH283"/>
  <c r="AK283"/>
  <c r="AG284"/>
  <c r="AH284"/>
  <c r="AK284"/>
  <c r="AG285"/>
  <c r="AH285"/>
  <c r="AK285"/>
  <c r="AG286"/>
  <c r="AH286"/>
  <c r="AK286"/>
  <c r="AG287"/>
  <c r="AH287"/>
  <c r="AK287"/>
  <c r="AG288"/>
  <c r="AH288"/>
  <c r="AK288"/>
  <c r="AG289"/>
  <c r="AH289"/>
  <c r="AK289"/>
  <c r="AG290"/>
  <c r="AH290"/>
  <c r="AK290"/>
  <c r="AG291"/>
  <c r="AH291"/>
  <c r="AK291"/>
  <c r="AG292"/>
  <c r="AH292"/>
  <c r="AK292"/>
  <c r="AG293"/>
  <c r="AH293"/>
  <c r="AK293"/>
  <c r="AG294"/>
  <c r="AH294"/>
  <c r="AK294"/>
  <c r="AG295"/>
  <c r="AH295"/>
  <c r="AK295"/>
  <c r="AG296"/>
  <c r="AH296"/>
  <c r="AK296"/>
  <c r="AG297"/>
  <c r="AH297"/>
  <c r="AK297"/>
  <c r="AG298"/>
  <c r="AH298"/>
  <c r="AK298"/>
  <c r="AG299"/>
  <c r="AH299"/>
  <c r="AK299"/>
  <c r="AG300"/>
  <c r="AH300"/>
  <c r="AK300"/>
  <c r="AG301"/>
  <c r="AH301"/>
  <c r="AK301"/>
  <c r="AG302"/>
  <c r="AH302"/>
  <c r="AK302"/>
  <c r="AG303"/>
  <c r="AH303"/>
  <c r="AK303"/>
  <c r="AG304"/>
  <c r="AH304"/>
  <c r="AK304"/>
  <c r="AG305"/>
  <c r="AH305"/>
  <c r="AK305"/>
  <c r="AG306"/>
  <c r="AH306"/>
  <c r="AK306"/>
  <c r="AG307"/>
  <c r="AH307"/>
  <c r="AK307"/>
  <c r="AG308"/>
  <c r="AH308"/>
  <c r="AK308"/>
  <c r="AG309"/>
  <c r="AH309"/>
  <c r="AK309"/>
  <c r="AG310"/>
  <c r="AH310"/>
  <c r="AK310"/>
  <c r="AG311"/>
  <c r="AH311"/>
  <c r="AK311"/>
  <c r="AG312"/>
  <c r="AH312"/>
  <c r="AK312"/>
  <c r="AG313"/>
  <c r="AH313"/>
  <c r="AK313"/>
  <c r="AG314"/>
  <c r="AH314"/>
  <c r="AK314"/>
  <c r="AG315"/>
  <c r="AH315"/>
  <c r="AK315"/>
  <c r="AG316"/>
  <c r="AH316"/>
  <c r="AK316"/>
  <c r="AG317"/>
  <c r="AH317"/>
  <c r="AK317"/>
  <c r="AG318"/>
  <c r="AH318"/>
  <c r="AK318"/>
  <c r="AG319"/>
  <c r="AH319"/>
  <c r="AK319"/>
  <c r="AG320"/>
  <c r="AH320"/>
  <c r="AK320"/>
  <c r="AG321"/>
  <c r="AH321"/>
  <c r="AK321"/>
  <c r="AG322"/>
  <c r="AH322"/>
  <c r="AK322"/>
  <c r="AG323"/>
  <c r="AH323"/>
  <c r="AK323"/>
  <c r="AG324"/>
  <c r="AH324"/>
  <c r="AK324"/>
  <c r="AG325"/>
  <c r="AH325"/>
  <c r="AK325"/>
  <c r="AG326"/>
  <c r="AH326"/>
  <c r="AK326"/>
  <c r="AG327"/>
  <c r="AH327"/>
  <c r="AK327"/>
  <c r="AG328"/>
  <c r="AH328"/>
  <c r="AK328"/>
  <c r="AG329"/>
  <c r="AH329"/>
  <c r="AK329"/>
  <c r="AG330"/>
  <c r="AH330"/>
  <c r="AK330"/>
  <c r="AG331"/>
  <c r="AH331"/>
  <c r="AK331"/>
  <c r="AG332"/>
  <c r="AH332"/>
  <c r="AK332"/>
  <c r="AG333"/>
  <c r="AH333"/>
  <c r="AK333"/>
  <c r="AG334"/>
  <c r="AH334"/>
  <c r="AK334"/>
  <c r="AG335"/>
  <c r="AH335"/>
  <c r="AK335"/>
  <c r="AG336"/>
  <c r="AH336"/>
  <c r="AK336"/>
  <c r="AG337"/>
  <c r="AH337"/>
  <c r="AK337"/>
  <c r="AG338"/>
  <c r="AH338"/>
  <c r="AK338"/>
  <c r="AG339"/>
  <c r="AH339"/>
  <c r="AK339"/>
  <c r="AG340"/>
  <c r="AH340"/>
  <c r="AK340"/>
  <c r="AG341"/>
  <c r="AH341"/>
  <c r="AK341"/>
  <c r="AG342"/>
  <c r="AH342"/>
  <c r="AK342"/>
  <c r="AG343"/>
  <c r="AH343"/>
  <c r="AK343"/>
  <c r="AG344"/>
  <c r="AH344"/>
  <c r="AK344"/>
  <c r="AG345"/>
  <c r="AH345"/>
  <c r="AK345"/>
  <c r="AG346"/>
  <c r="AH346"/>
  <c r="AK346"/>
  <c r="AG347"/>
  <c r="AH347"/>
  <c r="AK347"/>
  <c r="AG348"/>
  <c r="AH348"/>
  <c r="AK348"/>
  <c r="AG349"/>
  <c r="AH349"/>
  <c r="AK349"/>
  <c r="AG350"/>
  <c r="AH350"/>
  <c r="AK350"/>
  <c r="AG351"/>
  <c r="AH351"/>
  <c r="AK351"/>
  <c r="AG352"/>
  <c r="AH352"/>
  <c r="AK352"/>
  <c r="AG353"/>
  <c r="AH353"/>
  <c r="AK353"/>
  <c r="AG354"/>
  <c r="AH354"/>
  <c r="AK354"/>
  <c r="AG355"/>
  <c r="AH355"/>
  <c r="AK355"/>
  <c r="AG356"/>
  <c r="AH356"/>
  <c r="AK356"/>
  <c r="AG357"/>
  <c r="AH357"/>
  <c r="AK357"/>
  <c r="AG358"/>
  <c r="AH358"/>
  <c r="AK358"/>
  <c r="AG359"/>
  <c r="AH359"/>
  <c r="AK359"/>
  <c r="AG360"/>
  <c r="AH360"/>
  <c r="AK360"/>
  <c r="AG361"/>
  <c r="AH361"/>
  <c r="AK361"/>
  <c r="AG362"/>
  <c r="AH362"/>
  <c r="AK362"/>
  <c r="AG363"/>
  <c r="AH363"/>
  <c r="AK363"/>
  <c r="AG364"/>
  <c r="AH364"/>
  <c r="AK364"/>
  <c r="AG365"/>
  <c r="AH365"/>
  <c r="AK365"/>
  <c r="AG366"/>
  <c r="AH366"/>
  <c r="AK366"/>
  <c r="AG367"/>
  <c r="AH367"/>
  <c r="AK367"/>
  <c r="AG368"/>
  <c r="AH368"/>
  <c r="AK368"/>
  <c r="AG369"/>
  <c r="AH369"/>
  <c r="AK369"/>
  <c r="AG370"/>
  <c r="AH370"/>
  <c r="AK370"/>
  <c r="AG371"/>
  <c r="AH371"/>
  <c r="AK371"/>
  <c r="AG372"/>
  <c r="AH372"/>
  <c r="AK372"/>
  <c r="AG373"/>
  <c r="AH373"/>
  <c r="AK373"/>
  <c r="AG374"/>
  <c r="AH374"/>
  <c r="AK374"/>
  <c r="AG375"/>
  <c r="AH375"/>
  <c r="AK375"/>
  <c r="AG376"/>
  <c r="AH376"/>
  <c r="AK376"/>
  <c r="AG377"/>
  <c r="AH377"/>
  <c r="AK377"/>
  <c r="AG378"/>
  <c r="AH378"/>
  <c r="AK378"/>
  <c r="AG379"/>
  <c r="AH379"/>
  <c r="AK379"/>
  <c r="AG380"/>
  <c r="AH380"/>
  <c r="AK380"/>
  <c r="AG381"/>
  <c r="AH381"/>
  <c r="AK381"/>
  <c r="AG382"/>
  <c r="AH382"/>
  <c r="AK382"/>
  <c r="AG383"/>
  <c r="AH383"/>
  <c r="AK383"/>
  <c r="AG384"/>
  <c r="AH384"/>
  <c r="AK384"/>
  <c r="AG385"/>
  <c r="AH385"/>
  <c r="AK385"/>
  <c r="AG386"/>
  <c r="AH386"/>
  <c r="AK386"/>
  <c r="AG387"/>
  <c r="AH387"/>
  <c r="AG388"/>
  <c r="AH388"/>
  <c r="AG389"/>
  <c r="AH389"/>
  <c r="AK387"/>
  <c r="AK388"/>
  <c r="AK389"/>
  <c r="Z1005"/>
  <c r="AA1005"/>
  <c r="Z1006"/>
  <c r="AA1006"/>
  <c r="Z1007"/>
  <c r="AA1007"/>
  <c r="Z1008"/>
  <c r="AA1008"/>
  <c r="Z1009"/>
  <c r="AA1009"/>
  <c r="Z1010"/>
  <c r="AA1010"/>
  <c r="Z1011"/>
  <c r="AA1011"/>
  <c r="Z1012"/>
  <c r="AA1012"/>
  <c r="Z1013"/>
  <c r="AA1013"/>
  <c r="Z1014"/>
  <c r="AA1014"/>
  <c r="Z1015"/>
  <c r="AA1015"/>
  <c r="Z1016"/>
  <c r="AA1016"/>
  <c r="Z1017"/>
  <c r="AA1017"/>
  <c r="Z1018"/>
  <c r="AA1018"/>
  <c r="Z1019"/>
  <c r="AA1019"/>
  <c r="Z1020"/>
  <c r="AA1020"/>
  <c r="Z1021"/>
  <c r="AA1021"/>
  <c r="Z1022"/>
  <c r="AA1022"/>
  <c r="Z1023"/>
  <c r="AA1023"/>
  <c r="Z1024"/>
  <c r="AA1024"/>
  <c r="Z1025"/>
  <c r="AA1025"/>
  <c r="Z1026"/>
  <c r="AA1026"/>
  <c r="Z1027"/>
  <c r="AA1027"/>
  <c r="Z1028"/>
  <c r="AA1028"/>
  <c r="Z1029"/>
  <c r="AA1029"/>
  <c r="Z1030"/>
  <c r="AA1030"/>
  <c r="Z1031"/>
  <c r="AA1031"/>
  <c r="Z1032"/>
  <c r="AA1032"/>
  <c r="Z1033"/>
  <c r="AA1033"/>
  <c r="Z1034"/>
  <c r="AA1034"/>
  <c r="Z1035"/>
  <c r="AA1035"/>
  <c r="Z1036"/>
  <c r="AA1036"/>
  <c r="Z1037"/>
  <c r="AA1037"/>
  <c r="Z1040"/>
  <c r="AA1040"/>
  <c r="Z1041"/>
  <c r="AA1041"/>
  <c r="Z1042"/>
  <c r="AA1042"/>
  <c r="Z1043"/>
  <c r="AA1043"/>
  <c r="Z1044"/>
  <c r="AA1044"/>
  <c r="Z1045"/>
  <c r="AA1045"/>
  <c r="Z1046"/>
  <c r="AA1046"/>
  <c r="Z1047"/>
  <c r="AA1047"/>
  <c r="Z1048"/>
  <c r="AA1048"/>
  <c r="Z1049"/>
  <c r="AA1049"/>
  <c r="Z1050"/>
  <c r="AA1050"/>
  <c r="Z1051"/>
  <c r="AA1051"/>
  <c r="Z1052"/>
  <c r="AA1052"/>
  <c r="Z1053"/>
  <c r="AA1053"/>
  <c r="Z1054"/>
  <c r="AA1054"/>
  <c r="Z1055"/>
  <c r="AA1055"/>
  <c r="Z1056"/>
  <c r="AA1056"/>
  <c r="Z1057"/>
  <c r="AA1057"/>
  <c r="Z1058"/>
  <c r="AA1058"/>
  <c r="Z1059"/>
  <c r="AA1059"/>
  <c r="Z1060"/>
  <c r="AA1060"/>
  <c r="Z1061"/>
  <c r="AA1061"/>
  <c r="Z1062"/>
  <c r="AA1062"/>
  <c r="Z1063"/>
  <c r="AA1063"/>
  <c r="Z1064"/>
  <c r="AA1064"/>
  <c r="Z1067"/>
  <c r="AA1067"/>
  <c r="Z1068"/>
  <c r="AA1068"/>
  <c r="Z1069"/>
  <c r="AA1069"/>
  <c r="Z1070"/>
  <c r="AA1070"/>
  <c r="Z1071"/>
  <c r="AA1071"/>
  <c r="Z1072"/>
  <c r="AA1072"/>
  <c r="Z1073"/>
  <c r="AA1073"/>
  <c r="Z1074"/>
  <c r="AA1074"/>
  <c r="Z1075"/>
  <c r="AA1075"/>
  <c r="Z1076"/>
  <c r="AA1076"/>
  <c r="Z1077"/>
  <c r="AA1077"/>
  <c r="Z1078"/>
  <c r="AA1078"/>
  <c r="Z1082"/>
  <c r="AA1082"/>
  <c r="Z1083"/>
  <c r="AA1083"/>
  <c r="Z1084"/>
  <c r="AA1084"/>
  <c r="Z1085"/>
  <c r="AA1085"/>
  <c r="Z984"/>
  <c r="AA984"/>
  <c r="Z985"/>
  <c r="AA985"/>
  <c r="Z986"/>
  <c r="AA986"/>
  <c r="Z987"/>
  <c r="AA987"/>
  <c r="Z988"/>
  <c r="AA988"/>
  <c r="Z989"/>
  <c r="AA989"/>
  <c r="Z990"/>
  <c r="AA990"/>
  <c r="Z991"/>
  <c r="AA991"/>
  <c r="Z992"/>
  <c r="AA992"/>
  <c r="Z993"/>
  <c r="AA993"/>
  <c r="Z994"/>
  <c r="AA994"/>
  <c r="AA983"/>
  <c r="Z983"/>
  <c r="AK1126"/>
  <c r="AK1127"/>
  <c r="AK1128"/>
  <c r="AK1129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1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1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671"/>
  <c r="AK672"/>
  <c r="AK673"/>
  <c r="AK674"/>
  <c r="AK675"/>
  <c r="AK676"/>
  <c r="AK677"/>
  <c r="AK678"/>
  <c r="AK679"/>
  <c r="AK680"/>
  <c r="AK681"/>
  <c r="AK682"/>
  <c r="AK683"/>
  <c r="AK684"/>
  <c r="AK685"/>
  <c r="AK686"/>
  <c r="AK687"/>
  <c r="AK688"/>
  <c r="AK689"/>
  <c r="AK690"/>
  <c r="AK691"/>
  <c r="AK692"/>
  <c r="AK693"/>
  <c r="AK694"/>
  <c r="AK695"/>
  <c r="AK696"/>
  <c r="AK697"/>
  <c r="AK698"/>
  <c r="AK699"/>
  <c r="AK700"/>
  <c r="AK701"/>
  <c r="AK702"/>
  <c r="AK703"/>
  <c r="AK704"/>
  <c r="AK705"/>
  <c r="AK706"/>
  <c r="AK707"/>
  <c r="AK708"/>
  <c r="AK709"/>
  <c r="AK710"/>
  <c r="AK711"/>
  <c r="AK712"/>
  <c r="AK713"/>
  <c r="AK714"/>
  <c r="AK715"/>
  <c r="AK716"/>
  <c r="AK717"/>
  <c r="AK718"/>
  <c r="AK719"/>
  <c r="AK720"/>
  <c r="AK721"/>
  <c r="AK722"/>
  <c r="AK723"/>
  <c r="AK724"/>
  <c r="AK725"/>
  <c r="AK726"/>
  <c r="AK727"/>
  <c r="AK728"/>
  <c r="AK729"/>
  <c r="AK730"/>
  <c r="AK731"/>
  <c r="AK732"/>
  <c r="AK733"/>
  <c r="AK734"/>
  <c r="AK735"/>
  <c r="AK736"/>
  <c r="AK737"/>
  <c r="AK738"/>
  <c r="AK739"/>
  <c r="AK740"/>
  <c r="AK741"/>
  <c r="AK742"/>
  <c r="AK743"/>
  <c r="AK744"/>
  <c r="AK745"/>
  <c r="AK746"/>
  <c r="AK747"/>
  <c r="AK748"/>
  <c r="AK749"/>
  <c r="AK750"/>
  <c r="AK751"/>
  <c r="AK752"/>
  <c r="AK753"/>
  <c r="AK754"/>
  <c r="AK755"/>
  <c r="AK756"/>
  <c r="AK757"/>
  <c r="AK758"/>
  <c r="AK759"/>
  <c r="AK760"/>
  <c r="AK761"/>
  <c r="AK762"/>
  <c r="AK763"/>
  <c r="AK764"/>
  <c r="AK765"/>
  <c r="AK766"/>
  <c r="AK767"/>
  <c r="AK768"/>
  <c r="AK769"/>
  <c r="AK770"/>
  <c r="AK771"/>
  <c r="AK772"/>
  <c r="AK773"/>
  <c r="AK774"/>
  <c r="AK775"/>
  <c r="AK776"/>
  <c r="AK777"/>
  <c r="AK778"/>
  <c r="AK779"/>
  <c r="AK780"/>
  <c r="AK781"/>
  <c r="AK782"/>
  <c r="AK783"/>
  <c r="AK784"/>
  <c r="AK785"/>
  <c r="AK786"/>
  <c r="AK787"/>
  <c r="AK788"/>
  <c r="AK789"/>
  <c r="AK790"/>
  <c r="AK791"/>
  <c r="AK792"/>
  <c r="AK793"/>
  <c r="AK794"/>
  <c r="AK795"/>
  <c r="AK796"/>
  <c r="AK797"/>
  <c r="AK798"/>
  <c r="AK799"/>
  <c r="AK800"/>
  <c r="AK801"/>
  <c r="AK802"/>
  <c r="AK803"/>
  <c r="AK804"/>
  <c r="AK805"/>
  <c r="AK806"/>
  <c r="AK807"/>
  <c r="AK808"/>
  <c r="AK809"/>
  <c r="AK810"/>
  <c r="AK811"/>
  <c r="AK812"/>
  <c r="AK813"/>
  <c r="AK814"/>
  <c r="AK815"/>
  <c r="AK816"/>
  <c r="AK817"/>
  <c r="AK818"/>
  <c r="AK819"/>
  <c r="AK820"/>
  <c r="AK821"/>
  <c r="AK822"/>
  <c r="AK823"/>
  <c r="AK824"/>
  <c r="AK825"/>
  <c r="AK826"/>
  <c r="AK827"/>
  <c r="AK828"/>
  <c r="AK829"/>
  <c r="AK830"/>
  <c r="AK831"/>
  <c r="AK832"/>
  <c r="AK833"/>
  <c r="AK834"/>
  <c r="AK835"/>
  <c r="AK836"/>
  <c r="AK837"/>
  <c r="AK838"/>
  <c r="AK839"/>
  <c r="AK840"/>
  <c r="AK841"/>
  <c r="AK842"/>
  <c r="AK843"/>
  <c r="AK844"/>
  <c r="AK845"/>
  <c r="AK846"/>
  <c r="AK847"/>
  <c r="AK848"/>
  <c r="AK849"/>
  <c r="AK850"/>
  <c r="AK851"/>
  <c r="AK852"/>
  <c r="AK853"/>
  <c r="AK854"/>
  <c r="AK855"/>
  <c r="AK856"/>
  <c r="AK857"/>
  <c r="AK858"/>
  <c r="AK859"/>
  <c r="AK860"/>
  <c r="AK861"/>
  <c r="AK862"/>
  <c r="AK863"/>
  <c r="AK864"/>
  <c r="AK865"/>
  <c r="AK866"/>
  <c r="AK867"/>
  <c r="AK868"/>
  <c r="AK869"/>
  <c r="AK870"/>
  <c r="AK871"/>
  <c r="AK872"/>
  <c r="AK873"/>
  <c r="AK874"/>
  <c r="AK875"/>
  <c r="AK876"/>
  <c r="AK877"/>
  <c r="AK878"/>
  <c r="AK879"/>
  <c r="AK880"/>
  <c r="AK881"/>
  <c r="AK882"/>
  <c r="AK883"/>
  <c r="AK884"/>
  <c r="AK885"/>
  <c r="AK886"/>
  <c r="AK887"/>
  <c r="AK888"/>
  <c r="AK889"/>
  <c r="AK890"/>
  <c r="AK891"/>
  <c r="AK892"/>
  <c r="AK893"/>
  <c r="AK894"/>
  <c r="AK895"/>
  <c r="AK896"/>
  <c r="AK897"/>
  <c r="AK898"/>
  <c r="AK899"/>
  <c r="AK900"/>
  <c r="AK901"/>
  <c r="AK902"/>
  <c r="AK903"/>
  <c r="AK904"/>
  <c r="AK905"/>
  <c r="AK906"/>
  <c r="AK907"/>
  <c r="AK908"/>
  <c r="AK909"/>
  <c r="AK910"/>
  <c r="AK911"/>
  <c r="AK912"/>
  <c r="AK913"/>
  <c r="AK914"/>
  <c r="AK915"/>
  <c r="AK916"/>
  <c r="AK917"/>
  <c r="AK918"/>
  <c r="AK919"/>
  <c r="AK920"/>
  <c r="AK921"/>
  <c r="AK922"/>
  <c r="AK923"/>
  <c r="AK924"/>
  <c r="AK925"/>
  <c r="AK926"/>
  <c r="AK927"/>
  <c r="AK928"/>
  <c r="AK929"/>
  <c r="AK930"/>
  <c r="AK931"/>
  <c r="AK932"/>
  <c r="AK933"/>
  <c r="AK934"/>
  <c r="AK935"/>
  <c r="AK936"/>
  <c r="AK937"/>
  <c r="AK938"/>
  <c r="AK939"/>
  <c r="AK940"/>
  <c r="AK941"/>
  <c r="AK942"/>
  <c r="AK943"/>
  <c r="AK944"/>
  <c r="AK945"/>
  <c r="AK946"/>
  <c r="AK947"/>
  <c r="AK948"/>
  <c r="AK949"/>
  <c r="AK950"/>
  <c r="AK951"/>
  <c r="AK952"/>
  <c r="AK953"/>
  <c r="AK954"/>
  <c r="AK955"/>
  <c r="AK956"/>
  <c r="AK957"/>
  <c r="AK958"/>
  <c r="AK959"/>
  <c r="AK960"/>
  <c r="AK961"/>
  <c r="AK962"/>
  <c r="AK963"/>
  <c r="AK964"/>
  <c r="AK965"/>
  <c r="AK966"/>
  <c r="AK967"/>
  <c r="AK968"/>
  <c r="AK969"/>
  <c r="AK970"/>
  <c r="AK971"/>
  <c r="AK972"/>
  <c r="AK973"/>
  <c r="AK974"/>
  <c r="AK975"/>
  <c r="AK976"/>
  <c r="AK977"/>
  <c r="AK978"/>
  <c r="AK979"/>
  <c r="AK980"/>
  <c r="AK981"/>
  <c r="AK982"/>
  <c r="AK983"/>
  <c r="AK984"/>
  <c r="AK985"/>
  <c r="AK986"/>
  <c r="AK987"/>
  <c r="AK988"/>
  <c r="AK989"/>
  <c r="AK990"/>
  <c r="AK991"/>
  <c r="AK992"/>
  <c r="AK993"/>
  <c r="AK994"/>
  <c r="AK995"/>
  <c r="AK996"/>
  <c r="AK997"/>
  <c r="AK998"/>
  <c r="AK999"/>
  <c r="AK1000"/>
  <c r="AK1001"/>
  <c r="AK1002"/>
  <c r="AK1003"/>
  <c r="AK1004"/>
  <c r="AK1005"/>
  <c r="AK1006"/>
  <c r="AK1007"/>
  <c r="AK1008"/>
  <c r="AK1009"/>
  <c r="AK1010"/>
  <c r="AK1011"/>
  <c r="AK1012"/>
  <c r="AK1013"/>
  <c r="AK1014"/>
  <c r="AK1015"/>
  <c r="AK1016"/>
  <c r="AK1017"/>
  <c r="AK1018"/>
  <c r="AK1019"/>
  <c r="AK1020"/>
  <c r="AK1021"/>
  <c r="AK1022"/>
  <c r="AK1023"/>
  <c r="AK1024"/>
  <c r="AK1025"/>
  <c r="AK1026"/>
  <c r="AK1027"/>
  <c r="AK1028"/>
  <c r="AK1029"/>
  <c r="AK1030"/>
  <c r="AK1031"/>
  <c r="AK1032"/>
  <c r="AK1033"/>
  <c r="AK1034"/>
  <c r="AK1035"/>
  <c r="AK1036"/>
  <c r="AK1037"/>
  <c r="AK1038"/>
  <c r="AK1039"/>
  <c r="AK1040"/>
  <c r="AK1041"/>
  <c r="AK1042"/>
  <c r="AK1043"/>
  <c r="AK1044"/>
  <c r="AK1045"/>
  <c r="AK1046"/>
  <c r="AK1047"/>
  <c r="AK1048"/>
  <c r="AK1049"/>
  <c r="AK1050"/>
  <c r="AK1051"/>
  <c r="AK1052"/>
  <c r="AK1053"/>
  <c r="AK1054"/>
  <c r="AK1055"/>
  <c r="AK1056"/>
  <c r="AK1057"/>
  <c r="AK1058"/>
  <c r="AK1059"/>
  <c r="AK1060"/>
  <c r="AK1061"/>
  <c r="AK1062"/>
  <c r="AK1063"/>
  <c r="AK1064"/>
  <c r="AK1065"/>
  <c r="AK1066"/>
  <c r="AK1067"/>
  <c r="AK1068"/>
  <c r="AK1069"/>
  <c r="AK1070"/>
  <c r="AK1071"/>
  <c r="AK1072"/>
  <c r="AK1073"/>
  <c r="AK1074"/>
  <c r="AK1075"/>
  <c r="AK1076"/>
  <c r="AK1077"/>
  <c r="AK1078"/>
  <c r="AK1079"/>
  <c r="AK1080"/>
  <c r="AK1081"/>
  <c r="AK1082"/>
  <c r="AK1083"/>
  <c r="AK1084"/>
  <c r="AK1085"/>
  <c r="AK1086"/>
  <c r="AK1087"/>
  <c r="AK1088"/>
  <c r="AK1089"/>
  <c r="AK1090"/>
  <c r="AK1091"/>
  <c r="AK1092"/>
  <c r="AK1093"/>
  <c r="AK1094"/>
  <c r="AK1095"/>
  <c r="AK1096"/>
  <c r="AK1097"/>
  <c r="AK1098"/>
  <c r="AK1099"/>
  <c r="AK1100"/>
  <c r="AK1101"/>
  <c r="AK1102"/>
  <c r="AK1103"/>
  <c r="AK1104"/>
  <c r="AK1105"/>
  <c r="AK1106"/>
  <c r="AK1107"/>
  <c r="AK1108"/>
  <c r="AK1109"/>
  <c r="AK1110"/>
  <c r="AK1111"/>
  <c r="AK1112"/>
  <c r="AK1113"/>
  <c r="AK1114"/>
  <c r="AK1115"/>
  <c r="AK1116"/>
  <c r="AK1117"/>
  <c r="AK1118"/>
  <c r="AK1119"/>
  <c r="AK1120"/>
  <c r="AK1121"/>
  <c r="AK1122"/>
  <c r="AK1123"/>
  <c r="AK1124"/>
  <c r="AK1125"/>
  <c r="AK390"/>
  <c r="AG475"/>
  <c r="AH475"/>
  <c r="AG476"/>
  <c r="AH476"/>
  <c r="AG477"/>
  <c r="AH477"/>
  <c r="AG478"/>
  <c r="AH478"/>
  <c r="AG479"/>
  <c r="AH479"/>
  <c r="AG480"/>
  <c r="AH480"/>
  <c r="AG481"/>
  <c r="AH481"/>
  <c r="AG482"/>
  <c r="AH482"/>
  <c r="AG483"/>
  <c r="AH483"/>
  <c r="AG484"/>
  <c r="AH484"/>
  <c r="AG485"/>
  <c r="AH485"/>
  <c r="AG486"/>
  <c r="AH486"/>
  <c r="AG487"/>
  <c r="AH487"/>
  <c r="AG488"/>
  <c r="AH488"/>
  <c r="AG489"/>
  <c r="AH489"/>
  <c r="AG490"/>
  <c r="AH490"/>
  <c r="AG491"/>
  <c r="AH491"/>
  <c r="AG492"/>
  <c r="AH492"/>
  <c r="AG493"/>
  <c r="AH493"/>
  <c r="AG494"/>
  <c r="AH494"/>
  <c r="AG495"/>
  <c r="AH495"/>
  <c r="AG496"/>
  <c r="AH496"/>
  <c r="AG497"/>
  <c r="AH497"/>
  <c r="AG498"/>
  <c r="AH498"/>
  <c r="AG499"/>
  <c r="AH499"/>
  <c r="AG500"/>
  <c r="AH500"/>
  <c r="AG501"/>
  <c r="AH501"/>
  <c r="AG502"/>
  <c r="AH502"/>
  <c r="AG503"/>
  <c r="AH503"/>
  <c r="AG504"/>
  <c r="AH504"/>
  <c r="AG505"/>
  <c r="AH505"/>
  <c r="AG506"/>
  <c r="AH506"/>
  <c r="AG507"/>
  <c r="AH507"/>
  <c r="AG508"/>
  <c r="AH508"/>
  <c r="AG509"/>
  <c r="AH509"/>
  <c r="AG510"/>
  <c r="AH510"/>
  <c r="AG511"/>
  <c r="AH511"/>
  <c r="AG512"/>
  <c r="AH512"/>
  <c r="AG513"/>
  <c r="AH513"/>
  <c r="AG514"/>
  <c r="AH514"/>
  <c r="AG515"/>
  <c r="AH515"/>
  <c r="AG516"/>
  <c r="AH516"/>
  <c r="AG517"/>
  <c r="AH517"/>
  <c r="AG518"/>
  <c r="AH518"/>
  <c r="AG519"/>
  <c r="AH519"/>
  <c r="AG520"/>
  <c r="AH520"/>
  <c r="AG521"/>
  <c r="AH521"/>
  <c r="AG522"/>
  <c r="AH522"/>
  <c r="AG523"/>
  <c r="AH523"/>
  <c r="AG524"/>
  <c r="AH524"/>
  <c r="AG525"/>
  <c r="AH525"/>
  <c r="AG526"/>
  <c r="AH526"/>
  <c r="AG527"/>
  <c r="AH527"/>
  <c r="AG528"/>
  <c r="AH528"/>
  <c r="AG529"/>
  <c r="AH529"/>
  <c r="AG530"/>
  <c r="AH530"/>
  <c r="AG531"/>
  <c r="AH531"/>
  <c r="AG532"/>
  <c r="AH532"/>
  <c r="AG533"/>
  <c r="AH533"/>
  <c r="AG534"/>
  <c r="AH534"/>
  <c r="AG535"/>
  <c r="AH535"/>
  <c r="AG536"/>
  <c r="AH536"/>
  <c r="AG537"/>
  <c r="AH537"/>
  <c r="AG538"/>
  <c r="AH538"/>
  <c r="AG539"/>
  <c r="AH539"/>
  <c r="AG540"/>
  <c r="AH540"/>
  <c r="AG541"/>
  <c r="AH541"/>
  <c r="AG542"/>
  <c r="AH542"/>
  <c r="AG543"/>
  <c r="AH543"/>
  <c r="AG544"/>
  <c r="AH544"/>
  <c r="AG545"/>
  <c r="AH545"/>
  <c r="AG546"/>
  <c r="AH546"/>
  <c r="AG547"/>
  <c r="AH547"/>
  <c r="AG548"/>
  <c r="AH548"/>
  <c r="AG549"/>
  <c r="AH549"/>
  <c r="AG550"/>
  <c r="AH550"/>
  <c r="AG551"/>
  <c r="AH551"/>
  <c r="AG552"/>
  <c r="AH552"/>
  <c r="AG553"/>
  <c r="AH553"/>
  <c r="AG554"/>
  <c r="AH554"/>
  <c r="AG555"/>
  <c r="AH555"/>
  <c r="AG556"/>
  <c r="AH556"/>
  <c r="AG557"/>
  <c r="AH557"/>
  <c r="AG558"/>
  <c r="AH558"/>
  <c r="AG559"/>
  <c r="AH559"/>
  <c r="AG560"/>
  <c r="AH560"/>
  <c r="AG561"/>
  <c r="AH561"/>
  <c r="AG562"/>
  <c r="AH562"/>
  <c r="AG563"/>
  <c r="AH563"/>
  <c r="AG564"/>
  <c r="AH564"/>
  <c r="AG565"/>
  <c r="AH565"/>
  <c r="AG566"/>
  <c r="AH566"/>
  <c r="AG567"/>
  <c r="AH567"/>
  <c r="AG568"/>
  <c r="AH568"/>
  <c r="AG569"/>
  <c r="AH569"/>
  <c r="AG570"/>
  <c r="AH570"/>
  <c r="AG571"/>
  <c r="AH571"/>
  <c r="AG572"/>
  <c r="AH572"/>
  <c r="AG573"/>
  <c r="AH573"/>
  <c r="AG574"/>
  <c r="AH574"/>
  <c r="AG575"/>
  <c r="AH575"/>
  <c r="AG576"/>
  <c r="AH576"/>
  <c r="AG577"/>
  <c r="AH577"/>
  <c r="AG578"/>
  <c r="AH578"/>
  <c r="AG579"/>
  <c r="AH579"/>
  <c r="AG580"/>
  <c r="AH580"/>
  <c r="AG581"/>
  <c r="AH581"/>
  <c r="AG582"/>
  <c r="AH582"/>
  <c r="AG583"/>
  <c r="AH583"/>
  <c r="AG584"/>
  <c r="AH584"/>
  <c r="AG585"/>
  <c r="AH585"/>
  <c r="AG586"/>
  <c r="AH586"/>
  <c r="AG587"/>
  <c r="AH587"/>
  <c r="AG588"/>
  <c r="AH588"/>
  <c r="AG589"/>
  <c r="AH589"/>
  <c r="AG590"/>
  <c r="AH590"/>
  <c r="AG591"/>
  <c r="AH591"/>
  <c r="AG592"/>
  <c r="AH592"/>
  <c r="AG593"/>
  <c r="AH593"/>
  <c r="AG594"/>
  <c r="AH594"/>
  <c r="AG595"/>
  <c r="AH595"/>
  <c r="AG596"/>
  <c r="AH596"/>
  <c r="AG597"/>
  <c r="AH597"/>
  <c r="AG598"/>
  <c r="AH598"/>
  <c r="AG599"/>
  <c r="AH599"/>
  <c r="AG600"/>
  <c r="AH600"/>
  <c r="AG601"/>
  <c r="AH601"/>
  <c r="AG602"/>
  <c r="AH602"/>
  <c r="AG603"/>
  <c r="AH603"/>
  <c r="AG604"/>
  <c r="AH604"/>
  <c r="AG605"/>
  <c r="AH605"/>
  <c r="AG606"/>
  <c r="AH606"/>
  <c r="AG607"/>
  <c r="AH607"/>
  <c r="AG608"/>
  <c r="AH608"/>
  <c r="AG609"/>
  <c r="AH609"/>
  <c r="AG610"/>
  <c r="AH610"/>
  <c r="AG611"/>
  <c r="AH611"/>
  <c r="AG612"/>
  <c r="AH612"/>
  <c r="AG613"/>
  <c r="AH613"/>
  <c r="AG614"/>
  <c r="AH614"/>
  <c r="AG615"/>
  <c r="AH615"/>
  <c r="AG616"/>
  <c r="AH616"/>
  <c r="AG617"/>
  <c r="AH617"/>
  <c r="AG618"/>
  <c r="AH618"/>
  <c r="AG619"/>
  <c r="AH619"/>
  <c r="AG620"/>
  <c r="AH620"/>
  <c r="AG621"/>
  <c r="AH621"/>
  <c r="AG622"/>
  <c r="AH622"/>
  <c r="AG623"/>
  <c r="AH623"/>
  <c r="AG624"/>
  <c r="AH624"/>
  <c r="AG625"/>
  <c r="AH625"/>
  <c r="AG626"/>
  <c r="AH626"/>
  <c r="AG627"/>
  <c r="AH627"/>
  <c r="AG628"/>
  <c r="AH628"/>
  <c r="AG629"/>
  <c r="AH629"/>
  <c r="AG630"/>
  <c r="AH630"/>
  <c r="AG631"/>
  <c r="AH631"/>
  <c r="AG632"/>
  <c r="AH632"/>
  <c r="AG633"/>
  <c r="AH633"/>
  <c r="AG634"/>
  <c r="AH634"/>
  <c r="AG635"/>
  <c r="AH635"/>
  <c r="AG636"/>
  <c r="AH636"/>
  <c r="AG637"/>
  <c r="AH637"/>
  <c r="AG638"/>
  <c r="AH638"/>
  <c r="AG639"/>
  <c r="AH639"/>
  <c r="AG640"/>
  <c r="AH640"/>
  <c r="AG641"/>
  <c r="AH641"/>
  <c r="AG642"/>
  <c r="AH642"/>
  <c r="AG643"/>
  <c r="AH643"/>
  <c r="AG644"/>
  <c r="AH644"/>
  <c r="AG645"/>
  <c r="AH645"/>
  <c r="AG646"/>
  <c r="AH646"/>
  <c r="AG647"/>
  <c r="AH647"/>
  <c r="AG648"/>
  <c r="AH648"/>
  <c r="AG649"/>
  <c r="AH649"/>
  <c r="AG650"/>
  <c r="AH650"/>
  <c r="AG651"/>
  <c r="AH651"/>
  <c r="AG652"/>
  <c r="AH652"/>
  <c r="AG653"/>
  <c r="AH653"/>
  <c r="AG654"/>
  <c r="AH654"/>
  <c r="AG655"/>
  <c r="AH655"/>
  <c r="AG656"/>
  <c r="AH656"/>
  <c r="AG657"/>
  <c r="AH657"/>
  <c r="AG658"/>
  <c r="AH658"/>
  <c r="AG659"/>
  <c r="AH659"/>
  <c r="AG660"/>
  <c r="AH660"/>
  <c r="AG661"/>
  <c r="AH661"/>
  <c r="AG662"/>
  <c r="AH662"/>
  <c r="AG663"/>
  <c r="AH663"/>
  <c r="AG664"/>
  <c r="AH664"/>
  <c r="AG665"/>
  <c r="AH665"/>
  <c r="AG666"/>
  <c r="AH666"/>
  <c r="AG667"/>
  <c r="AH667"/>
  <c r="AG668"/>
  <c r="AH668"/>
  <c r="AG669"/>
  <c r="AH669"/>
  <c r="AG670"/>
  <c r="AH670"/>
  <c r="AG671"/>
  <c r="AH671"/>
  <c r="AG672"/>
  <c r="AH672"/>
  <c r="AG673"/>
  <c r="AH673"/>
  <c r="AG674"/>
  <c r="AH674"/>
  <c r="AG675"/>
  <c r="AH675"/>
  <c r="AG676"/>
  <c r="AH676"/>
  <c r="AG677"/>
  <c r="AH677"/>
  <c r="AG678"/>
  <c r="AH678"/>
  <c r="AG679"/>
  <c r="AH679"/>
  <c r="AG680"/>
  <c r="AH680"/>
  <c r="AG681"/>
  <c r="AH681"/>
  <c r="AG682"/>
  <c r="AH682"/>
  <c r="AG683"/>
  <c r="AH683"/>
  <c r="AG684"/>
  <c r="AH684"/>
  <c r="AG685"/>
  <c r="AH685"/>
  <c r="AG686"/>
  <c r="AH686"/>
  <c r="AG687"/>
  <c r="AH687"/>
  <c r="AG688"/>
  <c r="AH688"/>
  <c r="AG689"/>
  <c r="AH689"/>
  <c r="AG690"/>
  <c r="AH690"/>
  <c r="AG691"/>
  <c r="AH691"/>
  <c r="AG692"/>
  <c r="AH692"/>
  <c r="AG693"/>
  <c r="AH693"/>
  <c r="AG694"/>
  <c r="AH694"/>
  <c r="AG695"/>
  <c r="AH695"/>
  <c r="AG696"/>
  <c r="AH696"/>
  <c r="AG697"/>
  <c r="AH697"/>
  <c r="AG698"/>
  <c r="AH698"/>
  <c r="AG699"/>
  <c r="AH699"/>
  <c r="AG700"/>
  <c r="AH700"/>
  <c r="AG701"/>
  <c r="AH701"/>
  <c r="AG702"/>
  <c r="AH702"/>
  <c r="AG703"/>
  <c r="AH703"/>
  <c r="AG704"/>
  <c r="AH704"/>
  <c r="AG705"/>
  <c r="AH705"/>
  <c r="AG706"/>
  <c r="AH706"/>
  <c r="AG707"/>
  <c r="AH707"/>
  <c r="AG708"/>
  <c r="AH708"/>
  <c r="AG709"/>
  <c r="AH709"/>
  <c r="AG710"/>
  <c r="AH710"/>
  <c r="AG711"/>
  <c r="AH711"/>
  <c r="AG712"/>
  <c r="AH712"/>
  <c r="AG713"/>
  <c r="AH713"/>
  <c r="AG714"/>
  <c r="AH714"/>
  <c r="AG715"/>
  <c r="AH715"/>
  <c r="AG716"/>
  <c r="AH716"/>
  <c r="AG717"/>
  <c r="AH717"/>
  <c r="AG718"/>
  <c r="AH718"/>
  <c r="AG719"/>
  <c r="AH719"/>
  <c r="AG720"/>
  <c r="AH720"/>
  <c r="AG721"/>
  <c r="AH721"/>
  <c r="AG722"/>
  <c r="AH722"/>
  <c r="AG723"/>
  <c r="AH723"/>
  <c r="AG724"/>
  <c r="AH724"/>
  <c r="AG725"/>
  <c r="AH725"/>
  <c r="AG726"/>
  <c r="AH726"/>
  <c r="AG727"/>
  <c r="AH727"/>
  <c r="AG728"/>
  <c r="AH728"/>
  <c r="AG729"/>
  <c r="AH729"/>
  <c r="AG730"/>
  <c r="AH730"/>
  <c r="AG731"/>
  <c r="AH731"/>
  <c r="AG732"/>
  <c r="AH732"/>
  <c r="AG733"/>
  <c r="AH733"/>
  <c r="AG734"/>
  <c r="AH734"/>
  <c r="AG735"/>
  <c r="AH735"/>
  <c r="AG736"/>
  <c r="AH736"/>
  <c r="AG737"/>
  <c r="AH737"/>
  <c r="AG738"/>
  <c r="AH738"/>
  <c r="AG739"/>
  <c r="AH739"/>
  <c r="AG740"/>
  <c r="AH740"/>
  <c r="AG741"/>
  <c r="AH741"/>
  <c r="AG742"/>
  <c r="AH742"/>
  <c r="AG743"/>
  <c r="AH743"/>
  <c r="AG744"/>
  <c r="AH744"/>
  <c r="AG745"/>
  <c r="AH745"/>
  <c r="AG746"/>
  <c r="AH746"/>
  <c r="AG747"/>
  <c r="AH747"/>
  <c r="AG748"/>
  <c r="AH748"/>
  <c r="AG749"/>
  <c r="AH749"/>
  <c r="AG750"/>
  <c r="AH750"/>
  <c r="AG751"/>
  <c r="AH751"/>
  <c r="AG752"/>
  <c r="AH752"/>
  <c r="AG753"/>
  <c r="AH753"/>
  <c r="AG754"/>
  <c r="AH754"/>
  <c r="AG755"/>
  <c r="AH755"/>
  <c r="AG756"/>
  <c r="AH756"/>
  <c r="AG757"/>
  <c r="AH757"/>
  <c r="AG758"/>
  <c r="AH758"/>
  <c r="AG759"/>
  <c r="AH759"/>
  <c r="AG760"/>
  <c r="AH760"/>
  <c r="AG761"/>
  <c r="AH761"/>
  <c r="AG762"/>
  <c r="AH762"/>
  <c r="AG763"/>
  <c r="AH763"/>
  <c r="AG764"/>
  <c r="AH764"/>
  <c r="AG765"/>
  <c r="AH765"/>
  <c r="AG766"/>
  <c r="AH766"/>
  <c r="AG767"/>
  <c r="AH767"/>
  <c r="AG768"/>
  <c r="AH768"/>
  <c r="AG769"/>
  <c r="AH769"/>
  <c r="AG770"/>
  <c r="AH770"/>
  <c r="AG771"/>
  <c r="AH771"/>
  <c r="AG772"/>
  <c r="AH772"/>
  <c r="AG773"/>
  <c r="AH773"/>
  <c r="AG774"/>
  <c r="AH774"/>
  <c r="AG775"/>
  <c r="AH775"/>
  <c r="AG776"/>
  <c r="AH776"/>
  <c r="AG777"/>
  <c r="AH777"/>
  <c r="AG778"/>
  <c r="AH778"/>
  <c r="AG779"/>
  <c r="AH779"/>
  <c r="AG780"/>
  <c r="AH780"/>
  <c r="AG781"/>
  <c r="AH781"/>
  <c r="AG782"/>
  <c r="AH782"/>
  <c r="AG783"/>
  <c r="AH783"/>
  <c r="AG784"/>
  <c r="AH784"/>
  <c r="AG785"/>
  <c r="AH785"/>
  <c r="AG786"/>
  <c r="AH786"/>
  <c r="AG787"/>
  <c r="AH787"/>
  <c r="AG788"/>
  <c r="AH788"/>
  <c r="AG789"/>
  <c r="AH789"/>
  <c r="AG790"/>
  <c r="AH790"/>
  <c r="AG791"/>
  <c r="AH791"/>
  <c r="AG792"/>
  <c r="AH792"/>
  <c r="AG793"/>
  <c r="AH793"/>
  <c r="AG794"/>
  <c r="AH794"/>
  <c r="AG795"/>
  <c r="AH795"/>
  <c r="AG796"/>
  <c r="AH796"/>
  <c r="AG797"/>
  <c r="AH797"/>
  <c r="AG798"/>
  <c r="AH798"/>
  <c r="AG799"/>
  <c r="AH799"/>
  <c r="AG800"/>
  <c r="AH800"/>
  <c r="AG801"/>
  <c r="AH801"/>
  <c r="AG802"/>
  <c r="AH802"/>
  <c r="AG803"/>
  <c r="AH803"/>
  <c r="AG804"/>
  <c r="AH804"/>
  <c r="AG805"/>
  <c r="AH805"/>
  <c r="AG806"/>
  <c r="AH806"/>
  <c r="AG807"/>
  <c r="AH807"/>
  <c r="AG808"/>
  <c r="AH808"/>
  <c r="AG809"/>
  <c r="AH809"/>
  <c r="AG810"/>
  <c r="AH810"/>
  <c r="AG811"/>
  <c r="AH811"/>
  <c r="AG812"/>
  <c r="AH812"/>
  <c r="AG813"/>
  <c r="AH813"/>
  <c r="AG814"/>
  <c r="AH814"/>
  <c r="AG815"/>
  <c r="AH815"/>
  <c r="AG816"/>
  <c r="AH816"/>
  <c r="AG817"/>
  <c r="AH817"/>
  <c r="AG818"/>
  <c r="AH818"/>
  <c r="AG819"/>
  <c r="AH819"/>
  <c r="AG820"/>
  <c r="AH820"/>
  <c r="AG821"/>
  <c r="AH821"/>
  <c r="AG822"/>
  <c r="AH822"/>
  <c r="AG823"/>
  <c r="AH823"/>
  <c r="AG824"/>
  <c r="AH824"/>
  <c r="AG825"/>
  <c r="AH825"/>
  <c r="AG826"/>
  <c r="AH826"/>
  <c r="AG827"/>
  <c r="AH827"/>
  <c r="AG828"/>
  <c r="AH828"/>
  <c r="AG829"/>
  <c r="AH829"/>
  <c r="AG830"/>
  <c r="AH830"/>
  <c r="AG831"/>
  <c r="AH831"/>
  <c r="AG832"/>
  <c r="AH832"/>
  <c r="AG833"/>
  <c r="AH833"/>
  <c r="AG834"/>
  <c r="AH834"/>
  <c r="AG835"/>
  <c r="AH835"/>
  <c r="AG836"/>
  <c r="AH836"/>
  <c r="AG837"/>
  <c r="AH837"/>
  <c r="AG838"/>
  <c r="AH838"/>
  <c r="AG839"/>
  <c r="AH839"/>
  <c r="AG840"/>
  <c r="AH840"/>
  <c r="AG841"/>
  <c r="AH841"/>
  <c r="AG842"/>
  <c r="AH842"/>
  <c r="AG843"/>
  <c r="AH843"/>
  <c r="AG844"/>
  <c r="AH844"/>
  <c r="AG845"/>
  <c r="AH845"/>
  <c r="AG846"/>
  <c r="AH846"/>
  <c r="AG847"/>
  <c r="AH847"/>
  <c r="AG848"/>
  <c r="AH848"/>
  <c r="AG849"/>
  <c r="AH849"/>
  <c r="AG850"/>
  <c r="AH850"/>
  <c r="AG851"/>
  <c r="AH851"/>
  <c r="AG852"/>
  <c r="AH852"/>
  <c r="AG853"/>
  <c r="AH853"/>
  <c r="AG854"/>
  <c r="AH854"/>
  <c r="AG855"/>
  <c r="AH855"/>
  <c r="AG856"/>
  <c r="AH856"/>
  <c r="AG857"/>
  <c r="AH857"/>
  <c r="AG858"/>
  <c r="AH858"/>
  <c r="AG859"/>
  <c r="AH859"/>
  <c r="AG860"/>
  <c r="AH860"/>
  <c r="AG861"/>
  <c r="AH861"/>
  <c r="AG862"/>
  <c r="AH862"/>
  <c r="AG863"/>
  <c r="AH863"/>
  <c r="AG864"/>
  <c r="AH864"/>
  <c r="AG865"/>
  <c r="AH865"/>
  <c r="AG866"/>
  <c r="AH866"/>
  <c r="AG867"/>
  <c r="AH867"/>
  <c r="AG868"/>
  <c r="AH868"/>
  <c r="AG869"/>
  <c r="AH869"/>
  <c r="AG870"/>
  <c r="AH870"/>
  <c r="AG871"/>
  <c r="AH871"/>
  <c r="AG872"/>
  <c r="AH872"/>
  <c r="AG873"/>
  <c r="AH873"/>
  <c r="AG874"/>
  <c r="AH874"/>
  <c r="AG875"/>
  <c r="AH875"/>
  <c r="AG876"/>
  <c r="AH876"/>
  <c r="AG877"/>
  <c r="AH877"/>
  <c r="AG878"/>
  <c r="AH878"/>
  <c r="AG879"/>
  <c r="AH879"/>
  <c r="AG880"/>
  <c r="AH880"/>
  <c r="AG881"/>
  <c r="AH881"/>
  <c r="AG882"/>
  <c r="AH882"/>
  <c r="AG883"/>
  <c r="AH883"/>
  <c r="AG884"/>
  <c r="AH884"/>
  <c r="AG885"/>
  <c r="AH885"/>
  <c r="AG886"/>
  <c r="AH886"/>
  <c r="AG887"/>
  <c r="AH887"/>
  <c r="AG888"/>
  <c r="AH888"/>
  <c r="AG889"/>
  <c r="AH889"/>
  <c r="AG890"/>
  <c r="AH890"/>
  <c r="AG891"/>
  <c r="AH891"/>
  <c r="AG892"/>
  <c r="AH892"/>
  <c r="AG893"/>
  <c r="AH893"/>
  <c r="AG894"/>
  <c r="AH894"/>
  <c r="AG895"/>
  <c r="AH895"/>
  <c r="AG896"/>
  <c r="AH896"/>
  <c r="AG897"/>
  <c r="AH897"/>
  <c r="AG898"/>
  <c r="AH898"/>
  <c r="AG899"/>
  <c r="AH899"/>
  <c r="AG900"/>
  <c r="AH900"/>
  <c r="AG901"/>
  <c r="AH901"/>
  <c r="AG902"/>
  <c r="AH902"/>
  <c r="AG903"/>
  <c r="AH903"/>
  <c r="AG904"/>
  <c r="AH904"/>
  <c r="AG905"/>
  <c r="AH905"/>
  <c r="AG906"/>
  <c r="AH906"/>
  <c r="AG907"/>
  <c r="AH907"/>
  <c r="AG908"/>
  <c r="AH908"/>
  <c r="AG909"/>
  <c r="AH909"/>
  <c r="AG910"/>
  <c r="AH910"/>
  <c r="AG911"/>
  <c r="AH911"/>
  <c r="AG912"/>
  <c r="AH912"/>
  <c r="AG913"/>
  <c r="AH913"/>
  <c r="AG914"/>
  <c r="AH914"/>
  <c r="AG915"/>
  <c r="AH915"/>
  <c r="AG916"/>
  <c r="AH916"/>
  <c r="AG917"/>
  <c r="AH917"/>
  <c r="AG918"/>
  <c r="AH918"/>
  <c r="AG919"/>
  <c r="AH919"/>
  <c r="AG920"/>
  <c r="AH920"/>
  <c r="AG921"/>
  <c r="AH921"/>
  <c r="AG922"/>
  <c r="AH922"/>
  <c r="AG923"/>
  <c r="AH923"/>
  <c r="AG924"/>
  <c r="AH924"/>
  <c r="AG925"/>
  <c r="AH925"/>
  <c r="AG926"/>
  <c r="AH926"/>
  <c r="AG927"/>
  <c r="AH927"/>
  <c r="AG928"/>
  <c r="AH928"/>
  <c r="AG929"/>
  <c r="AH929"/>
  <c r="AG930"/>
  <c r="AH930"/>
  <c r="AG931"/>
  <c r="AH931"/>
  <c r="AG932"/>
  <c r="AH932"/>
  <c r="AG933"/>
  <c r="AH933"/>
  <c r="AG934"/>
  <c r="AH934"/>
  <c r="AG935"/>
  <c r="AH935"/>
  <c r="AG936"/>
  <c r="AH936"/>
  <c r="AG937"/>
  <c r="AH937"/>
  <c r="AG938"/>
  <c r="AH938"/>
  <c r="AG939"/>
  <c r="AH939"/>
  <c r="AG940"/>
  <c r="AH940"/>
  <c r="AG941"/>
  <c r="AH941"/>
  <c r="AG942"/>
  <c r="AH942"/>
  <c r="AG943"/>
  <c r="AH943"/>
  <c r="AG944"/>
  <c r="AH944"/>
  <c r="AG945"/>
  <c r="AH945"/>
  <c r="AG946"/>
  <c r="AH946"/>
  <c r="AG947"/>
  <c r="AH947"/>
  <c r="AG948"/>
  <c r="AH948"/>
  <c r="AG949"/>
  <c r="AH949"/>
  <c r="AG950"/>
  <c r="AH950"/>
  <c r="AG951"/>
  <c r="AH951"/>
  <c r="AG952"/>
  <c r="AH952"/>
  <c r="AG953"/>
  <c r="AH953"/>
  <c r="AG954"/>
  <c r="AH954"/>
  <c r="AG955"/>
  <c r="AH955"/>
  <c r="AG956"/>
  <c r="AH956"/>
  <c r="AG957"/>
  <c r="AH957"/>
  <c r="AG958"/>
  <c r="AH958"/>
  <c r="AG959"/>
  <c r="AH959"/>
  <c r="AG960"/>
  <c r="AH960"/>
  <c r="AG961"/>
  <c r="AH961"/>
  <c r="AG962"/>
  <c r="AH962"/>
  <c r="AG963"/>
  <c r="AH963"/>
  <c r="AG964"/>
  <c r="AH964"/>
  <c r="AG965"/>
  <c r="AH965"/>
  <c r="AG966"/>
  <c r="AH966"/>
  <c r="AG967"/>
  <c r="AH967"/>
  <c r="AG968"/>
  <c r="AH968"/>
  <c r="AG969"/>
  <c r="AH969"/>
  <c r="AG970"/>
  <c r="AH970"/>
  <c r="AG971"/>
  <c r="AH971"/>
  <c r="AG972"/>
  <c r="AH972"/>
  <c r="AG973"/>
  <c r="AH973"/>
  <c r="AG974"/>
  <c r="AH974"/>
  <c r="AG975"/>
  <c r="AH975"/>
  <c r="AG976"/>
  <c r="AH976"/>
  <c r="AG977"/>
  <c r="AH977"/>
  <c r="AG978"/>
  <c r="AH978"/>
  <c r="AG979"/>
  <c r="AH979"/>
  <c r="AG980"/>
  <c r="AH980"/>
  <c r="AG981"/>
  <c r="AH981"/>
  <c r="AG982"/>
  <c r="AH982"/>
  <c r="AG983"/>
  <c r="AH983"/>
  <c r="AG984"/>
  <c r="AH984"/>
  <c r="AG985"/>
  <c r="AH985"/>
  <c r="AG986"/>
  <c r="AH986"/>
  <c r="AG987"/>
  <c r="AH987"/>
  <c r="AG988"/>
  <c r="AH988"/>
  <c r="AG989"/>
  <c r="AH989"/>
  <c r="AG990"/>
  <c r="AH990"/>
  <c r="AG991"/>
  <c r="AH991"/>
  <c r="AG992"/>
  <c r="AH992"/>
  <c r="AG993"/>
  <c r="AH993"/>
  <c r="AG994"/>
  <c r="AH994"/>
  <c r="AG995"/>
  <c r="AH995"/>
  <c r="AG996"/>
  <c r="AH996"/>
  <c r="AG997"/>
  <c r="AH997"/>
  <c r="AG998"/>
  <c r="AH998"/>
  <c r="AG999"/>
  <c r="AH999"/>
  <c r="AG1000"/>
  <c r="AH1000"/>
  <c r="AG1001"/>
  <c r="AH1001"/>
  <c r="AG1002"/>
  <c r="AH1002"/>
  <c r="AG1003"/>
  <c r="AH1003"/>
  <c r="AG1004"/>
  <c r="AH1004"/>
  <c r="AG1005"/>
  <c r="AH1005"/>
  <c r="AG1006"/>
  <c r="AH1006"/>
  <c r="AG1007"/>
  <c r="AH1007"/>
  <c r="AG1008"/>
  <c r="AH1008"/>
  <c r="AG1009"/>
  <c r="AH1009"/>
  <c r="AG1010"/>
  <c r="AH1010"/>
  <c r="AG1011"/>
  <c r="AH1011"/>
  <c r="AG1012"/>
  <c r="AH1012"/>
  <c r="AG1013"/>
  <c r="AH1013"/>
  <c r="AG1014"/>
  <c r="AH1014"/>
  <c r="AG1015"/>
  <c r="AH1015"/>
  <c r="AG1016"/>
  <c r="AH1016"/>
  <c r="AG1017"/>
  <c r="AH1017"/>
  <c r="AG1018"/>
  <c r="AH1018"/>
  <c r="AG1019"/>
  <c r="AH1019"/>
  <c r="AG1020"/>
  <c r="AH1020"/>
  <c r="AG1021"/>
  <c r="AH1021"/>
  <c r="AG1022"/>
  <c r="AH1022"/>
  <c r="AG1023"/>
  <c r="AH1023"/>
  <c r="AG1024"/>
  <c r="AH1024"/>
  <c r="AG1025"/>
  <c r="AH1025"/>
  <c r="AG1026"/>
  <c r="AH1026"/>
  <c r="AG1027"/>
  <c r="AH1027"/>
  <c r="AG1028"/>
  <c r="AH1028"/>
  <c r="AG1029"/>
  <c r="AH1029"/>
  <c r="AG1030"/>
  <c r="AH1030"/>
  <c r="AG1031"/>
  <c r="AH1031"/>
  <c r="AG1032"/>
  <c r="AH1032"/>
  <c r="AG1033"/>
  <c r="AH1033"/>
  <c r="AG1034"/>
  <c r="AH1034"/>
  <c r="AG1035"/>
  <c r="AH1035"/>
  <c r="AG1036"/>
  <c r="AH1036"/>
  <c r="AG1037"/>
  <c r="AH1037"/>
  <c r="AG1038"/>
  <c r="AH1038"/>
  <c r="AG1039"/>
  <c r="AH1039"/>
  <c r="AG1040"/>
  <c r="AH1040"/>
  <c r="AG1041"/>
  <c r="AH1041"/>
  <c r="AG1042"/>
  <c r="AH1042"/>
  <c r="AG1043"/>
  <c r="AH1043"/>
  <c r="AG1044"/>
  <c r="AH1044"/>
  <c r="AG1045"/>
  <c r="AH1045"/>
  <c r="AG1046"/>
  <c r="AH1046"/>
  <c r="AG1047"/>
  <c r="AH1047"/>
  <c r="AG1048"/>
  <c r="AH1048"/>
  <c r="AG1049"/>
  <c r="AH1049"/>
  <c r="AG1050"/>
  <c r="AH1050"/>
  <c r="AG1051"/>
  <c r="AH1051"/>
  <c r="AG1052"/>
  <c r="AH1052"/>
  <c r="AG1053"/>
  <c r="AH1053"/>
  <c r="AG1054"/>
  <c r="AH1054"/>
  <c r="AG1055"/>
  <c r="AH1055"/>
  <c r="AG1056"/>
  <c r="AH1056"/>
  <c r="AG1057"/>
  <c r="AH1057"/>
  <c r="AG1058"/>
  <c r="AH1058"/>
  <c r="AG1059"/>
  <c r="AH1059"/>
  <c r="AG1060"/>
  <c r="AH1060"/>
  <c r="AG1061"/>
  <c r="AH1061"/>
  <c r="AG1062"/>
  <c r="AH1062"/>
  <c r="AG1063"/>
  <c r="AH1063"/>
  <c r="AG1064"/>
  <c r="AH1064"/>
  <c r="AG1065"/>
  <c r="AH1065"/>
  <c r="AG1066"/>
  <c r="AH1066"/>
  <c r="AG1067"/>
  <c r="AH1067"/>
  <c r="AG1068"/>
  <c r="AH1068"/>
  <c r="AG1069"/>
  <c r="AH1069"/>
  <c r="AG1070"/>
  <c r="AH1070"/>
  <c r="AG1071"/>
  <c r="AH1071"/>
  <c r="AG1072"/>
  <c r="AH1072"/>
  <c r="AG1073"/>
  <c r="AH1073"/>
  <c r="AG1074"/>
  <c r="AH1074"/>
  <c r="AG1075"/>
  <c r="AH1075"/>
  <c r="AG1076"/>
  <c r="AH1076"/>
  <c r="AG1077"/>
  <c r="AH1077"/>
  <c r="AG1078"/>
  <c r="AH1078"/>
  <c r="AG1079"/>
  <c r="AH1079"/>
  <c r="AG1080"/>
  <c r="AH1080"/>
  <c r="AG1081"/>
  <c r="AH1081"/>
  <c r="AG1082"/>
  <c r="AH1082"/>
  <c r="AG1083"/>
  <c r="AH1083"/>
  <c r="AG1084"/>
  <c r="AH1084"/>
  <c r="AG1085"/>
  <c r="AH1085"/>
  <c r="AG1086"/>
  <c r="AH1086"/>
  <c r="AG1087"/>
  <c r="AH1087"/>
  <c r="AG1088"/>
  <c r="AH1088"/>
  <c r="AG1089"/>
  <c r="AH1089"/>
  <c r="AG1090"/>
  <c r="AH1090"/>
  <c r="AG1091"/>
  <c r="AH1091"/>
  <c r="AG1092"/>
  <c r="AH1092"/>
  <c r="AG1093"/>
  <c r="AH1093"/>
  <c r="AG1094"/>
  <c r="AH1094"/>
  <c r="AG1095"/>
  <c r="AH1095"/>
  <c r="AG1096"/>
  <c r="AH1096"/>
  <c r="AG1097"/>
  <c r="AH1097"/>
  <c r="AG1098"/>
  <c r="AH1098"/>
  <c r="AG1099"/>
  <c r="AH1099"/>
  <c r="AG1100"/>
  <c r="AH1100"/>
  <c r="AG1101"/>
  <c r="AH1101"/>
  <c r="AG1102"/>
  <c r="AH1102"/>
  <c r="AG1103"/>
  <c r="AH1103"/>
  <c r="AG1104"/>
  <c r="AH1104"/>
  <c r="AG1105"/>
  <c r="AH1105"/>
  <c r="AG1106"/>
  <c r="AH1106"/>
  <c r="AG1107"/>
  <c r="AH1107"/>
  <c r="AG1108"/>
  <c r="AH1108"/>
  <c r="Z1109"/>
  <c r="AG1109"/>
  <c r="AA1109"/>
  <c r="AH1109"/>
  <c r="Z1110"/>
  <c r="AG1110"/>
  <c r="AA1110"/>
  <c r="AH1110"/>
  <c r="Z1111"/>
  <c r="AG1111"/>
  <c r="AA1111"/>
  <c r="AH1111"/>
  <c r="Z1112"/>
  <c r="AG1112"/>
  <c r="AA1112"/>
  <c r="AH1112"/>
  <c r="Z1113"/>
  <c r="AG1113"/>
  <c r="AA1113"/>
  <c r="AH1113"/>
  <c r="Z1114"/>
  <c r="AG1114"/>
  <c r="AA1114"/>
  <c r="AH1114"/>
  <c r="Z1115"/>
  <c r="AG1115"/>
  <c r="AA1115"/>
  <c r="AH1115"/>
  <c r="Z1116"/>
  <c r="AG1116"/>
  <c r="AA1116"/>
  <c r="AH1116"/>
  <c r="Z1117"/>
  <c r="AG1117"/>
  <c r="AA1117"/>
  <c r="AH1117"/>
  <c r="Z1118"/>
  <c r="AG1118"/>
  <c r="AA1118"/>
  <c r="AH1118"/>
  <c r="Z1119"/>
  <c r="AG1119"/>
  <c r="AA1119"/>
  <c r="AH1119"/>
  <c r="Z1120"/>
  <c r="AG1120"/>
  <c r="AA1120"/>
  <c r="AH1120"/>
  <c r="Z1121"/>
  <c r="AG1121"/>
  <c r="AA1121"/>
  <c r="AH1121"/>
  <c r="Z1122"/>
  <c r="AG1122"/>
  <c r="AA1122"/>
  <c r="AH1122"/>
  <c r="Z1123"/>
  <c r="AG1123"/>
  <c r="AA1123"/>
  <c r="AH1123"/>
  <c r="Z1124"/>
  <c r="AG1124"/>
  <c r="AA1124"/>
  <c r="AH1124"/>
  <c r="Z1125"/>
  <c r="AG1125"/>
  <c r="AA1125"/>
  <c r="AH1125"/>
  <c r="Z1126"/>
  <c r="AG1126"/>
  <c r="AA1126"/>
  <c r="AH1126"/>
  <c r="AG1127"/>
  <c r="AH1127"/>
  <c r="AG1128"/>
  <c r="AH1128"/>
  <c r="AG1129"/>
  <c r="AH1129"/>
  <c r="AG391"/>
  <c r="AH391"/>
  <c r="AG392"/>
  <c r="AH392"/>
  <c r="AG393"/>
  <c r="AH393"/>
  <c r="AG394"/>
  <c r="AH394"/>
  <c r="AG395"/>
  <c r="AH395"/>
  <c r="AG396"/>
  <c r="AH396"/>
  <c r="AG397"/>
  <c r="AH397"/>
  <c r="AG398"/>
  <c r="AH398"/>
  <c r="AG399"/>
  <c r="AH399"/>
  <c r="AG400"/>
  <c r="AH400"/>
  <c r="AG401"/>
  <c r="AH401"/>
  <c r="AG402"/>
  <c r="AH402"/>
  <c r="AG403"/>
  <c r="AH403"/>
  <c r="AG404"/>
  <c r="AH404"/>
  <c r="AG405"/>
  <c r="AH405"/>
  <c r="AG406"/>
  <c r="AH406"/>
  <c r="AG407"/>
  <c r="AH407"/>
  <c r="AG408"/>
  <c r="AH408"/>
  <c r="AG409"/>
  <c r="AH409"/>
  <c r="AG410"/>
  <c r="AH410"/>
  <c r="AG411"/>
  <c r="AH411"/>
  <c r="AG412"/>
  <c r="AH412"/>
  <c r="AG413"/>
  <c r="AH413"/>
  <c r="AG414"/>
  <c r="AH414"/>
  <c r="AG415"/>
  <c r="AH415"/>
  <c r="AG416"/>
  <c r="AH416"/>
  <c r="AG417"/>
  <c r="AH417"/>
  <c r="AG418"/>
  <c r="AH418"/>
  <c r="AG419"/>
  <c r="AH419"/>
  <c r="AG420"/>
  <c r="AH420"/>
  <c r="AG421"/>
  <c r="AH421"/>
  <c r="AG422"/>
  <c r="AH422"/>
  <c r="AG423"/>
  <c r="AH423"/>
  <c r="AG424"/>
  <c r="AH424"/>
  <c r="AG425"/>
  <c r="AH425"/>
  <c r="AG426"/>
  <c r="AH426"/>
  <c r="AG427"/>
  <c r="AH427"/>
  <c r="AG428"/>
  <c r="AH428"/>
  <c r="AG429"/>
  <c r="AH429"/>
  <c r="AG430"/>
  <c r="AH430"/>
  <c r="AG431"/>
  <c r="AH431"/>
  <c r="AG432"/>
  <c r="AH432"/>
  <c r="AG433"/>
  <c r="AH433"/>
  <c r="AG434"/>
  <c r="AH434"/>
  <c r="AG435"/>
  <c r="AH435"/>
  <c r="AG436"/>
  <c r="AH436"/>
  <c r="AG437"/>
  <c r="AH437"/>
  <c r="AG438"/>
  <c r="AH438"/>
  <c r="AG439"/>
  <c r="AH439"/>
  <c r="AG440"/>
  <c r="AH440"/>
  <c r="AG441"/>
  <c r="AH441"/>
  <c r="AG442"/>
  <c r="AH442"/>
  <c r="AG443"/>
  <c r="AH443"/>
  <c r="AG444"/>
  <c r="AH444"/>
  <c r="AG445"/>
  <c r="AH445"/>
  <c r="AG446"/>
  <c r="AH446"/>
  <c r="AG447"/>
  <c r="AH447"/>
  <c r="AG448"/>
  <c r="AH448"/>
  <c r="AG449"/>
  <c r="AH449"/>
  <c r="AG450"/>
  <c r="AH450"/>
  <c r="AG451"/>
  <c r="AH451"/>
  <c r="AG452"/>
  <c r="AH452"/>
  <c r="AG453"/>
  <c r="AH453"/>
  <c r="AG454"/>
  <c r="AH454"/>
  <c r="AG455"/>
  <c r="AH455"/>
  <c r="AG456"/>
  <c r="AH456"/>
  <c r="AG457"/>
  <c r="AH457"/>
  <c r="AG458"/>
  <c r="AH458"/>
  <c r="AG459"/>
  <c r="AH459"/>
  <c r="AG460"/>
  <c r="AH460"/>
  <c r="AG461"/>
  <c r="AH461"/>
  <c r="AG462"/>
  <c r="AH462"/>
  <c r="AG463"/>
  <c r="AH463"/>
  <c r="AG464"/>
  <c r="AH464"/>
  <c r="AG465"/>
  <c r="AH465"/>
  <c r="AG466"/>
  <c r="AH466"/>
  <c r="AG467"/>
  <c r="AH467"/>
  <c r="AG468"/>
  <c r="AH468"/>
  <c r="AG469"/>
  <c r="AH469"/>
  <c r="AG470"/>
  <c r="AH470"/>
  <c r="AG471"/>
  <c r="AH471"/>
  <c r="AG472"/>
  <c r="AH472"/>
  <c r="AG473"/>
  <c r="AH473"/>
  <c r="AG474"/>
  <c r="AH474"/>
  <c r="AH390"/>
  <c r="AG390"/>
</calcChain>
</file>

<file path=xl/sharedStrings.xml><?xml version="1.0" encoding="utf-8"?>
<sst xmlns="http://schemas.openxmlformats.org/spreadsheetml/2006/main" count="102" uniqueCount="37">
  <si>
    <t>(for h in dqm-prod-{local,offsite}; do ssh $h cat '/home/dqm*/gui/www/log-*'; done; for f in /dqmdata/logs/srv-c2d04-{21,22}/www/2010*.zip; do unzip -p $f 'log-*'; done) | grep -v '(^|[: ])10\.176\.[0-9][0-9]*\.[0-9][0-9]* '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</si>
  <si>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(for f in /dqmdata/logs/srv-c2d0{4-{21,22},5-19}/www/200907.zip; do unzip -p $f; done; zcat /dqmdata/logs/srv-c2d05-19/www/log-200*.gz) | grep '(^|[: ])10\.176\.[0-9][0-9]*\.[0-9][0-9]* '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</si>
  <si>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zcat ~lat/dqm-gui-logs/prod/log-*.gz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</si>
  <si>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Days served</t>
    <phoneticPr fontId="2" type="noConversion"/>
  </si>
  <si>
    <t>Online check</t>
    <phoneticPr fontId="2" type="noConversion"/>
  </si>
  <si>
    <t>HTTP</t>
    <phoneticPr fontId="2" type="noConversion"/>
  </si>
  <si>
    <t>for h in vocms{42,43}; do for x in $h/access_log_*.zip ../old-logs/$h/access_log_*.zip; do unzip -p $x; done; done | perl -n -e 'BEGIN{%m=(Jan=&gt;"01",Feb=&gt;"02",Mar=&gt;"03",Apr=&gt;"04",May=&gt;"05",Jun=&gt;"06",Jul=&gt;"07",Aug=&gt;"08",Sep=&gt;"09",Oct=&gt;"10",Nov=&gt;"11",Dec=&gt;"12") }; m&lt;^\[(\d\d)/(\S\S\S)/(\d\d\d\d):.*"GET /dqm/.*" 200 \[.* body (\d+) us&gt; &amp;&amp; do { $d = "$3-$m{$2}-$1"; $t{$d} += $4; $n{$d}++; }; END { print map { sprintf("%s %-12d %-12.2f %-12.2f\n", $_, $n{$_}, $t{$_}/1e6, $t{$_}/$n{$_}/1e6) } sort { $b cmp $a } keys %t }'</t>
    <phoneticPr fontId="2" type="noConversion"/>
  </si>
  <si>
    <t>TOTAL</t>
    <phoneticPr fontId="2" type="noConversion"/>
  </si>
  <si>
    <t>Plots</t>
    <phoneticPr fontId="2" type="noConversion"/>
  </si>
  <si>
    <t>Day</t>
    <phoneticPr fontId="2" type="noConversion"/>
  </si>
  <si>
    <t>Accesses</t>
    <phoneticPr fontId="2" type="noConversion"/>
  </si>
  <si>
    <t>Total time</t>
    <phoneticPr fontId="2" type="noConversion"/>
  </si>
  <si>
    <t>Response time</t>
    <phoneticPr fontId="2" type="noConversion"/>
  </si>
  <si>
    <t>Online remote</t>
    <phoneticPr fontId="2" type="noConversion"/>
  </si>
  <si>
    <t>Date</t>
    <phoneticPr fontId="2" type="noConversion"/>
  </si>
  <si>
    <t>FROM CMSWEB:</t>
    <phoneticPr fontId="2" type="noConversion"/>
  </si>
  <si>
    <t>Calc time</t>
    <phoneticPr fontId="2" type="noConversion"/>
  </si>
  <si>
    <t>HTTP</t>
    <phoneticPr fontId="2" type="noConversion"/>
  </si>
  <si>
    <t>Plots</t>
    <phoneticPr fontId="2" type="noConversion"/>
  </si>
  <si>
    <t>All</t>
    <phoneticPr fontId="2" type="noConversion"/>
  </si>
  <si>
    <t>Offline</t>
    <phoneticPr fontId="2" type="noConversion"/>
  </si>
  <si>
    <t>Online local</t>
    <phoneticPr fontId="2" type="noConversion"/>
  </si>
  <si>
    <t>Online all</t>
    <phoneticPr fontId="2" type="noConversion"/>
  </si>
  <si>
    <t>Avg</t>
    <phoneticPr fontId="2" type="noConversion"/>
  </si>
  <si>
    <t>(zcat /data/old-logs/*/www/*.gz; for f in /data/old-logs/*/www/*.zip; do unzip -p $f 'log-*'; done)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</si>
  <si>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RMS</t>
    <phoneticPr fontId="2" type="noConversion"/>
  </si>
  <si>
    <t>Min</t>
    <phoneticPr fontId="2" type="noConversion"/>
  </si>
  <si>
    <t>Max</t>
    <phoneticPr fontId="2" type="noConversion"/>
  </si>
  <si>
    <t>Date</t>
    <phoneticPr fontId="2" type="noConversion"/>
  </si>
  <si>
    <t>RMS</t>
    <phoneticPr fontId="2" type="noConversion"/>
  </si>
  <si>
    <t>(for f in /dqmdata/logs/srv-c2d0{4-{21,22},5-19}/www/200907.zip; do unzip -p $f; done; zcat /dqmdata/logs/srv-c2d05-19/www/log-200*.gz) | grep -v '(^|[: ])10\.176\.[0-9][0-9]*\.[0-9][0-9]* '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</si>
  <si>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(for h in srv-c2d05-19 dqm-prod-{local,offsite}; do ssh $h cat '/home/dqm*/gui/www/log-*'; done; for f in /dqmdata/logs/srv-c2d0{4-{21,22},5-19}/www/2009*.zip; do unzip -p $f; done) | perl -n -i -e 'BEGIN{use List::Util qw(min max sum reduce);%m=(Jan=&gt;"01",Feb=&gt;"02",Mar=&gt;"03",Apr=&gt;"04",May=&gt;"05",Jun=&gt;"06",Jul=&gt;"07",Aug=&gt;"08",Sep=&gt;"09",Oct=&gt;"10",Nov=&gt;"11",Dec=&gt;"12")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$s{$x} += int($1); push(@{$us{$x}}, int($1)); }; }; END { print sprintf("%-10s %8s %8s %8s %8s %8s %10s\n", "Date", "HTTP", "Plots", "Avg", "RMS", "Min", "Max"); print map { $S=sum(@{$us{$_}}); $A=($S &amp;&amp; $d{$_} ? $S/$d{$_} : 0); $SS=($d{$_} &gt; 1 ? sqrt((reduce{$a + ($b-$A)**2} ($A, @{$us{$_}}))/($d{$_}-1)) : 0); sprintf("%-10s %8d %8d %8d %8d %8d %10d\n", $_, $d{$_}, $p{$_}, $A, $SS, min(@{$us{$_}}), max(@{$us{$_}})) } sort { $b cmp $a } keys %d }'</t>
    <phoneticPr fontId="2" type="noConversion"/>
  </si>
  <si>
    <t>((for h in dqm-prod-{local,offsite}.cms; do ssh -T dqm@$h cat '/home/dqm*/gui/www/log-*'; done; for f in /dqmdata/logs/{dqm-c2d07-{01,02},srv-c2d0{4-{21,22},5-19}}/www/2010*.zip; do unzip -p $f 'log-*.txt'; done) | perl -n -i -e 'BEGIN{%m=(Jan=&gt;"01",Feb=&gt;"02",Mar=&gt;"03",Apr=&gt;"04",May=&gt;"05",Jun=&gt;"06",Jul=&gt;"07",Aug=&gt;"08",Sep=&gt;"09",Oct=&gt;"10",Nov=&gt;"11",Dec=&gt;"12")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$us = int($1); $s{$x} += $us; $s2{$x} += $us * $us; $min{$x} = $us if ! defined $min{$x} || $min{$x} &gt; $us; $max{$x} = $us if ! defined $max{$x} || $max{$x} &lt; $us; }; }; END { print sprintf("%-10s %8s %8s %8s %8s %8s %10s\n", "Date", "HTTP", "Plots", "Avg", "RMS", "Min", "Max"); print map { $A=($d{$_} ? $s{$_}/$d{$_} : 0); $SS=($d{$_} ? sqrt($s2{$_}/$d{$_} - $A*$A) : 0); sprintf("%-10s %8d %8d %8d %8d %8d %10d\n", $_, $d{$_}, $p{$_}, $A, $SS, $min{$_}, $max{$_}) } sort { $b cmp $a } keys %d }') &gt;&amp; stats-2010-all.txt &lt;/dev/null &amp;</t>
    <phoneticPr fontId="2" type="noConversion"/>
  </si>
  <si>
    <t>((for h in dqm-prod-{local,offsite}.cms; do ssh -T dqm@$h cat '/home/dqm*/gui/www/log-*'; done; for f in /dqmdata/logs/{dqm-c2d07-{01,02},srv-c2d0{4-{21,22},5-19}}/www/2010*.zip; do unzip -p $f 'log-*.txt'; done) | grep -v '(^|[: ])10\.176\.[0-9][0-9]*\.[0-9][0-9]* ' | perl -n -i -e 'BEGIN{%m=(Jan=&gt;"01",Feb=&gt;"02",Mar=&gt;"03",Apr=&gt;"04",May=&gt;"05",Jun=&gt;"06",Jul=&gt;"07",Aug=&gt;"08",Sep=&gt;"09",Oct=&gt;"10",Nov=&gt;"11",Dec=&gt;"12")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$us = int($1); $s{$x} += $us; $s2{$x} += $us * $us; $min{$x} = $us if ! defined $min{$x} || $min{$x} &gt; $us; $max{$x} = $us if ! defined $max{$x} || $max{$x} &lt; $us; }; }; END { print sprintf("%-10s %8s %8s %8s %8s %8s %10s\n", "Date", "HTTP", "Plots", "Avg", "RMS", "Min", "Max"); print map { $A=($d{$_} ? $s{$_}/$d{$_} : 0); $SS=($d{$_} ? sqrt($s2{$_}/$d{$_} - $A*$A) : 0); sprintf("%-10s %8d %8d %8d %8d %8d %10d\n", $_, $d{$_}, $p{$_}, $A, $SS, $min{$_}, $max{$_}) } sort { $b cmp $a } keys %d }') &gt;&amp; stats-2010-remote.txt &lt;/dev/null &amp;</t>
    <phoneticPr fontId="2" type="noConversion"/>
  </si>
  <si>
    <t>((for h in dqm-prod-{local,offsite}.cms; do ssh -T dqm@$h cat '/home/dqm*/gui/www/log-*'; done; for f in /dqmdata/logs/{dqm-c2d07-{01,02},srv-c2d0{4-{21,22},5-19}}/www/2010*.zip; do unzip -p $f 'log-*.txt'; done) | grep '(^|[: ])10\.176\.[0-9][0-9]*\.[0-9][0-9]* ' | perl -n -i -e 'BEGIN{%m=(Jan=&gt;"01",Feb=&gt;"02",Mar=&gt;"03",Apr=&gt;"04",May=&gt;"05",Jun=&gt;"06",Jul=&gt;"07",Aug=&gt;"08",Sep=&gt;"09",Oct=&gt;"10",Nov=&gt;"11",Dec=&gt;"12")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$us = int($1); $s{$x} += $us; $s2{$x} += $us * $us; $min{$x} = $us if ! defined $min{$x} || $min{$x} &gt; $us; $max{$x} = $us if ! defined $max{$x} || $max{$x} &lt; $us; }; }; END { print sprintf("%-10s %8s %8s %8s %8s %8s %10s\n", "Date", "HTTP", "Plots", "Avg", "RMS", "Min", "Max"); print map { $A=($d{$_} ? $s{$_}/$d{$_} : 0); $SS=($d{$_} ? sqrt($s2{$_}/$d{$_} - $A*$A) : 0); sprintf("%-10s %8d %8d %8d %8d %8d %10d\n", $_, $d{$_}, $p{$_}, $A, $SS, $min{$_}, $max{$_}) } sort { $b cmp $a } keys %d }') &gt;&amp; stats-2010-local.txt &lt;/dev/null &amp;</t>
    <phoneticPr fontId="2" type="noConversion"/>
  </si>
  <si>
    <t>All</t>
    <phoneticPr fontId="2" type="noConversion"/>
  </si>
  <si>
    <t>((cat /dqmdata/{offline,caf,dev}/gui/www/log-*; for f in /dqmdata/old-logs/vocms*/{offline,caf,dev}/www/2010*.zip; do unzip -p $f 'log-*.txt'; done) | perl -n -i -e 'BEGIN{%m=(Jan=&gt;"01",Feb=&gt;"02",Mar=&gt;"03",Apr=&gt;"04",May=&gt;"05",Jun=&gt;"06",Jul=&gt;"07",Aug=&gt;"08",Sep=&gt;"09",Oct=&gt;"10",Nov=&gt;"11",Dec=&gt;"12") }; m&lt;^[-0-9f.: ]*\[(\d\d)/([A-Z][a-z][a-z])/(\d\d\d\d):.*(GET|HEAD|POST)&gt; &amp;&amp; do { $x = "$3-$m{$2}-$1"; $d{$x}++; m:(/plotfairy/|/image\?): &amp;&amp; $p{$x}++; / (\d+) us / &amp;&amp; do { $us = int($1); $s{$x} += $us; $s2{$x} += $us * $us; $min{$x} = $us if ! defined $min{$x} || $min{$x} &gt; $us; $max{$x} = $us if ! defined $max{$x} || $max{$x} &lt; $us; }; }; END { print sprintf("%-10s %8s %8s %8s %8s %8s %10s\n", "Date", "HTTP", "Plots", "Avg", "RMS", "Min", "Max"); print map { $A=($d{$_} ? $s{$_}/$d{$_} : 0); $SS=($d{$_} ? sqrt($s2{$_}/$d{$_} - $A*$A) : 0); sprintf("%-10s %8d %8d %8d %8d %8d %10d\n", $_, $d{$_}, $p{$_}, $A, $SS, $min{$_}, $max{$_}) } sort { $b cmp $a } keys %d }') &gt;&amp; stats-2010-offline.txt &lt;/dev/null &amp;</t>
    <phoneticPr fontId="2" type="noConversion"/>
  </si>
</sst>
</file>

<file path=xl/styles.xml><?xml version="1.0" encoding="utf-8"?>
<styleSheet xmlns="http://schemas.openxmlformats.org/spreadsheetml/2006/main">
  <numFmts count="4">
    <numFmt numFmtId="164" formatCode="#,##0.0"/>
    <numFmt numFmtId="165" formatCode="#,##0.000"/>
    <numFmt numFmtId="166" formatCode="0.000"/>
    <numFmt numFmtId="167" formatCode="dd\.mm\.yyyy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0" borderId="0" xfId="0" applyFont="1"/>
    <xf numFmtId="166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7" fontId="0" fillId="0" borderId="0" xfId="0" applyNumberFormat="1" applyAlignment="1">
      <alignment horizontal="right"/>
    </xf>
    <xf numFmtId="167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2"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Requests</a:t>
            </a:r>
            <a:r>
              <a:rPr lang="en-US" sz="2000" b="0" baseline="0"/>
              <a:t> Served Per Hour</a:t>
            </a:r>
            <a:endParaRPr lang="en-US" sz="2000" b="0"/>
          </a:p>
        </c:rich>
      </c:tx>
      <c:layout>
        <c:manualLayout>
          <c:xMode val="edge"/>
          <c:yMode val="edge"/>
          <c:x val="0.357727610500593"/>
          <c:y val="0.0"/>
        </c:manualLayout>
      </c:layout>
    </c:title>
    <c:plotArea>
      <c:layout>
        <c:manualLayout>
          <c:layoutTarget val="inner"/>
          <c:xMode val="edge"/>
          <c:yMode val="edge"/>
          <c:x val="0.0494038755591123"/>
          <c:y val="0.215894774516822"/>
          <c:w val="0.912713787454421"/>
          <c:h val="0.689495622487748"/>
        </c:manualLayout>
      </c:layout>
      <c:lineChart>
        <c:grouping val="standard"/>
        <c:ser>
          <c:idx val="2"/>
          <c:order val="0"/>
          <c:tx>
            <c:v>Online, remote access</c:v>
          </c:tx>
          <c:spPr>
            <a:ln w="15875" cap="rnd" cmpd="sng" algn="ctr">
              <a:solidFill>
                <a:srgbClr val="C0504D">
                  <a:lumMod val="40000"/>
                  <a:lumOff val="6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5875" cap="rnd" cmpd="sng" algn="ctr">
                <a:solidFill>
                  <a:srgbClr val="C0504D">
                    <a:lumMod val="40000"/>
                    <a:lumOff val="6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dLbls>
            <c:dLbl>
              <c:idx val="37"/>
              <c:dLblPos val="r"/>
              <c:showVal val="1"/>
            </c:dLbl>
            <c:delete val="1"/>
          </c:dLbls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Peak!$Z$16:$Z$73</c:f>
              <c:numCache>
                <c:formatCode>#,##0</c:formatCode>
                <c:ptCount val="58"/>
                <c:pt idx="0">
                  <c:v>41575.0</c:v>
                </c:pt>
                <c:pt idx="1">
                  <c:v>53694.0</c:v>
                </c:pt>
                <c:pt idx="2">
                  <c:v>33020.0</c:v>
                </c:pt>
                <c:pt idx="3">
                  <c:v>42612.0</c:v>
                </c:pt>
                <c:pt idx="4">
                  <c:v>34100.0</c:v>
                </c:pt>
                <c:pt idx="5">
                  <c:v>37858.0</c:v>
                </c:pt>
                <c:pt idx="6">
                  <c:v>47898.0</c:v>
                </c:pt>
                <c:pt idx="7">
                  <c:v>37814.0</c:v>
                </c:pt>
                <c:pt idx="8">
                  <c:v>26201.0</c:v>
                </c:pt>
                <c:pt idx="9">
                  <c:v>32117.0</c:v>
                </c:pt>
                <c:pt idx="10">
                  <c:v>47695.0</c:v>
                </c:pt>
                <c:pt idx="11">
                  <c:v>37094.0</c:v>
                </c:pt>
                <c:pt idx="12">
                  <c:v>39215.0</c:v>
                </c:pt>
                <c:pt idx="13">
                  <c:v>15552.0</c:v>
                </c:pt>
                <c:pt idx="14">
                  <c:v>48499.0</c:v>
                </c:pt>
                <c:pt idx="15">
                  <c:v>62125.0</c:v>
                </c:pt>
                <c:pt idx="16">
                  <c:v>54750.0</c:v>
                </c:pt>
                <c:pt idx="17">
                  <c:v>69910.0</c:v>
                </c:pt>
                <c:pt idx="18">
                  <c:v>91649.0</c:v>
                </c:pt>
                <c:pt idx="19">
                  <c:v>52857.0</c:v>
                </c:pt>
                <c:pt idx="20">
                  <c:v>45590.0</c:v>
                </c:pt>
                <c:pt idx="21">
                  <c:v>58073.0</c:v>
                </c:pt>
                <c:pt idx="22">
                  <c:v>62012.0</c:v>
                </c:pt>
                <c:pt idx="23">
                  <c:v>56762.0</c:v>
                </c:pt>
                <c:pt idx="24">
                  <c:v>68717.0</c:v>
                </c:pt>
                <c:pt idx="25">
                  <c:v>48126.0</c:v>
                </c:pt>
                <c:pt idx="26">
                  <c:v>81885.0</c:v>
                </c:pt>
                <c:pt idx="27">
                  <c:v>44721.0</c:v>
                </c:pt>
                <c:pt idx="28">
                  <c:v>59882.0</c:v>
                </c:pt>
                <c:pt idx="29">
                  <c:v>66369.0</c:v>
                </c:pt>
                <c:pt idx="30">
                  <c:v>80356.0</c:v>
                </c:pt>
                <c:pt idx="31">
                  <c:v>65629.0</c:v>
                </c:pt>
                <c:pt idx="32">
                  <c:v>78273.0</c:v>
                </c:pt>
                <c:pt idx="33">
                  <c:v>97838.0</c:v>
                </c:pt>
                <c:pt idx="34">
                  <c:v>85439.0</c:v>
                </c:pt>
                <c:pt idx="35">
                  <c:v>110219.0</c:v>
                </c:pt>
                <c:pt idx="36">
                  <c:v>155162.0</c:v>
                </c:pt>
                <c:pt idx="37">
                  <c:v>345861.0</c:v>
                </c:pt>
                <c:pt idx="38">
                  <c:v>253731.0</c:v>
                </c:pt>
                <c:pt idx="39">
                  <c:v>274333.0</c:v>
                </c:pt>
                <c:pt idx="40">
                  <c:v>140984.0</c:v>
                </c:pt>
                <c:pt idx="41">
                  <c:v>18551.0</c:v>
                </c:pt>
                <c:pt idx="42">
                  <c:v>21623.0</c:v>
                </c:pt>
                <c:pt idx="43">
                  <c:v>10092.0</c:v>
                </c:pt>
                <c:pt idx="44">
                  <c:v>40215.0</c:v>
                </c:pt>
                <c:pt idx="45">
                  <c:v>64651.0</c:v>
                </c:pt>
                <c:pt idx="46">
                  <c:v>41602.0</c:v>
                </c:pt>
                <c:pt idx="47">
                  <c:v>14459.0</c:v>
                </c:pt>
                <c:pt idx="48">
                  <c:v>52514.0</c:v>
                </c:pt>
                <c:pt idx="49">
                  <c:v>40406.0</c:v>
                </c:pt>
                <c:pt idx="50">
                  <c:v>46903.0</c:v>
                </c:pt>
                <c:pt idx="51">
                  <c:v>78964.0</c:v>
                </c:pt>
                <c:pt idx="52">
                  <c:v>42840.0</c:v>
                </c:pt>
                <c:pt idx="53">
                  <c:v>44006.0</c:v>
                </c:pt>
                <c:pt idx="54">
                  <c:v>36850.0</c:v>
                </c:pt>
                <c:pt idx="55">
                  <c:v>25154.0</c:v>
                </c:pt>
                <c:pt idx="56">
                  <c:v>42877.0</c:v>
                </c:pt>
                <c:pt idx="57">
                  <c:v>41074.0</c:v>
                </c:pt>
              </c:numCache>
            </c:numRef>
          </c:val>
        </c:ser>
        <c:ser>
          <c:idx val="1"/>
          <c:order val="1"/>
          <c:tx>
            <c:v>Online, control room</c:v>
          </c:tx>
          <c:spPr>
            <a:ln w="15875" cap="rnd" cmpd="sng" algn="ctr">
              <a:solidFill>
                <a:srgbClr val="8064A2">
                  <a:lumMod val="60000"/>
                  <a:lumOff val="4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5875" cap="rnd" cmpd="sng" algn="ctr">
                <a:solidFill>
                  <a:srgbClr val="8064A2">
                    <a:lumMod val="60000"/>
                    <a:lumOff val="4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Peak!$J$16:$J$73</c:f>
              <c:numCache>
                <c:formatCode>#,##0</c:formatCode>
                <c:ptCount val="58"/>
                <c:pt idx="0">
                  <c:v>40352.0</c:v>
                </c:pt>
                <c:pt idx="1">
                  <c:v>42118.0</c:v>
                </c:pt>
                <c:pt idx="2">
                  <c:v>25910.0</c:v>
                </c:pt>
                <c:pt idx="3">
                  <c:v>39748.0</c:v>
                </c:pt>
                <c:pt idx="4">
                  <c:v>27478.0</c:v>
                </c:pt>
                <c:pt idx="5">
                  <c:v>34651.0</c:v>
                </c:pt>
                <c:pt idx="6">
                  <c:v>36152.0</c:v>
                </c:pt>
                <c:pt idx="7">
                  <c:v>57858.0</c:v>
                </c:pt>
                <c:pt idx="8">
                  <c:v>37358.0</c:v>
                </c:pt>
                <c:pt idx="9">
                  <c:v>26650.0</c:v>
                </c:pt>
                <c:pt idx="10">
                  <c:v>46981.0</c:v>
                </c:pt>
                <c:pt idx="11">
                  <c:v>29732.0</c:v>
                </c:pt>
                <c:pt idx="12">
                  <c:v>19422.0</c:v>
                </c:pt>
                <c:pt idx="13">
                  <c:v>9507.0</c:v>
                </c:pt>
                <c:pt idx="14">
                  <c:v>18043.0</c:v>
                </c:pt>
                <c:pt idx="15">
                  <c:v>29091.0</c:v>
                </c:pt>
                <c:pt idx="16">
                  <c:v>25910.0</c:v>
                </c:pt>
                <c:pt idx="17">
                  <c:v>31890.0</c:v>
                </c:pt>
                <c:pt idx="18">
                  <c:v>25723.0</c:v>
                </c:pt>
                <c:pt idx="19">
                  <c:v>29671.0</c:v>
                </c:pt>
                <c:pt idx="20">
                  <c:v>25020.0</c:v>
                </c:pt>
                <c:pt idx="21">
                  <c:v>29764.0</c:v>
                </c:pt>
                <c:pt idx="22">
                  <c:v>28016.0</c:v>
                </c:pt>
                <c:pt idx="23">
                  <c:v>27562.0</c:v>
                </c:pt>
                <c:pt idx="24">
                  <c:v>34328.0</c:v>
                </c:pt>
                <c:pt idx="25">
                  <c:v>26499.0</c:v>
                </c:pt>
                <c:pt idx="26">
                  <c:v>48046.0</c:v>
                </c:pt>
                <c:pt idx="27">
                  <c:v>33298.0</c:v>
                </c:pt>
                <c:pt idx="28">
                  <c:v>35109.0</c:v>
                </c:pt>
                <c:pt idx="29">
                  <c:v>38468.0</c:v>
                </c:pt>
                <c:pt idx="30">
                  <c:v>28205.0</c:v>
                </c:pt>
                <c:pt idx="31">
                  <c:v>25486.0</c:v>
                </c:pt>
                <c:pt idx="32">
                  <c:v>39539.0</c:v>
                </c:pt>
                <c:pt idx="33">
                  <c:v>31355.0</c:v>
                </c:pt>
                <c:pt idx="34">
                  <c:v>27769.0</c:v>
                </c:pt>
                <c:pt idx="35">
                  <c:v>44913.0</c:v>
                </c:pt>
                <c:pt idx="36">
                  <c:v>64366.0</c:v>
                </c:pt>
                <c:pt idx="37">
                  <c:v>159529.0</c:v>
                </c:pt>
                <c:pt idx="38">
                  <c:v>120495.0</c:v>
                </c:pt>
                <c:pt idx="39">
                  <c:v>113021.0</c:v>
                </c:pt>
                <c:pt idx="40">
                  <c:v>48143.0</c:v>
                </c:pt>
                <c:pt idx="41">
                  <c:v>7168.0</c:v>
                </c:pt>
                <c:pt idx="42">
                  <c:v>7263.0</c:v>
                </c:pt>
                <c:pt idx="43">
                  <c:v>6031.0</c:v>
                </c:pt>
                <c:pt idx="44">
                  <c:v>28908.0</c:v>
                </c:pt>
                <c:pt idx="45">
                  <c:v>35511.0</c:v>
                </c:pt>
                <c:pt idx="46">
                  <c:v>16613.0</c:v>
                </c:pt>
                <c:pt idx="47">
                  <c:v>5955.0</c:v>
                </c:pt>
                <c:pt idx="48">
                  <c:v>20477.0</c:v>
                </c:pt>
                <c:pt idx="49">
                  <c:v>25960.0</c:v>
                </c:pt>
                <c:pt idx="50">
                  <c:v>26973.0</c:v>
                </c:pt>
                <c:pt idx="51">
                  <c:v>25508.0</c:v>
                </c:pt>
                <c:pt idx="52">
                  <c:v>29402.0</c:v>
                </c:pt>
                <c:pt idx="53">
                  <c:v>37128.0</c:v>
                </c:pt>
                <c:pt idx="54">
                  <c:v>31055.0</c:v>
                </c:pt>
                <c:pt idx="55">
                  <c:v>15054.0</c:v>
                </c:pt>
                <c:pt idx="56">
                  <c:v>35295.0</c:v>
                </c:pt>
                <c:pt idx="57">
                  <c:v>30186.0</c:v>
                </c:pt>
              </c:numCache>
            </c:numRef>
          </c:val>
        </c:ser>
        <c:ser>
          <c:idx val="0"/>
          <c:order val="2"/>
          <c:tx>
            <c:v>Offline</c:v>
          </c:tx>
          <c:spPr>
            <a:ln w="15875" cap="rnd" cmpd="sng" algn="ctr">
              <a:solidFill>
                <a:srgbClr val="F79646">
                  <a:lumMod val="60000"/>
                  <a:lumOff val="4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 w="15875" cap="rnd" cmpd="sng" algn="ctr">
                <a:solidFill>
                  <a:srgbClr val="F79646">
                    <a:lumMod val="60000"/>
                    <a:lumOff val="40000"/>
                  </a:srgb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Peak!$B$16:$B$73</c:f>
              <c:numCache>
                <c:formatCode>#,##0</c:formatCode>
                <c:ptCount val="58"/>
                <c:pt idx="0">
                  <c:v>276.0</c:v>
                </c:pt>
                <c:pt idx="1">
                  <c:v>489.0</c:v>
                </c:pt>
                <c:pt idx="2">
                  <c:v>1281.0</c:v>
                </c:pt>
                <c:pt idx="3">
                  <c:v>255.0</c:v>
                </c:pt>
                <c:pt idx="4">
                  <c:v>226.0</c:v>
                </c:pt>
                <c:pt idx="5">
                  <c:v>188.0</c:v>
                </c:pt>
                <c:pt idx="6">
                  <c:v>201.0</c:v>
                </c:pt>
                <c:pt idx="7">
                  <c:v>656.0</c:v>
                </c:pt>
                <c:pt idx="8">
                  <c:v>334.0</c:v>
                </c:pt>
                <c:pt idx="9">
                  <c:v>3827.0</c:v>
                </c:pt>
                <c:pt idx="10">
                  <c:v>2913.0</c:v>
                </c:pt>
                <c:pt idx="11">
                  <c:v>3028.0</c:v>
                </c:pt>
                <c:pt idx="12">
                  <c:v>2171.0</c:v>
                </c:pt>
                <c:pt idx="13">
                  <c:v>1056.0</c:v>
                </c:pt>
                <c:pt idx="14">
                  <c:v>2801.0</c:v>
                </c:pt>
                <c:pt idx="15">
                  <c:v>5699.0</c:v>
                </c:pt>
                <c:pt idx="16">
                  <c:v>2677.0</c:v>
                </c:pt>
                <c:pt idx="17">
                  <c:v>2577.0</c:v>
                </c:pt>
                <c:pt idx="18">
                  <c:v>1807.0</c:v>
                </c:pt>
                <c:pt idx="19">
                  <c:v>1926.0</c:v>
                </c:pt>
                <c:pt idx="20">
                  <c:v>1298.0</c:v>
                </c:pt>
                <c:pt idx="21">
                  <c:v>1192.0</c:v>
                </c:pt>
                <c:pt idx="22">
                  <c:v>999.0</c:v>
                </c:pt>
                <c:pt idx="23">
                  <c:v>997.0</c:v>
                </c:pt>
                <c:pt idx="24">
                  <c:v>1126.0</c:v>
                </c:pt>
                <c:pt idx="25">
                  <c:v>971.0</c:v>
                </c:pt>
                <c:pt idx="26">
                  <c:v>989.0</c:v>
                </c:pt>
                <c:pt idx="27">
                  <c:v>998.0</c:v>
                </c:pt>
                <c:pt idx="28">
                  <c:v>2267.0</c:v>
                </c:pt>
                <c:pt idx="29">
                  <c:v>2324.0</c:v>
                </c:pt>
                <c:pt idx="30">
                  <c:v>2812.0</c:v>
                </c:pt>
                <c:pt idx="31">
                  <c:v>4254.0</c:v>
                </c:pt>
                <c:pt idx="32">
                  <c:v>3029.0</c:v>
                </c:pt>
                <c:pt idx="33">
                  <c:v>2042.0</c:v>
                </c:pt>
                <c:pt idx="34">
                  <c:v>2815.0</c:v>
                </c:pt>
                <c:pt idx="35">
                  <c:v>1720.0</c:v>
                </c:pt>
                <c:pt idx="36">
                  <c:v>2355.0</c:v>
                </c:pt>
                <c:pt idx="37">
                  <c:v>7231.0</c:v>
                </c:pt>
                <c:pt idx="38">
                  <c:v>13334.0</c:v>
                </c:pt>
                <c:pt idx="39">
                  <c:v>9384.0</c:v>
                </c:pt>
                <c:pt idx="40">
                  <c:v>9006.0</c:v>
                </c:pt>
                <c:pt idx="41">
                  <c:v>6006.0</c:v>
                </c:pt>
                <c:pt idx="42">
                  <c:v>3517.0</c:v>
                </c:pt>
                <c:pt idx="43">
                  <c:v>2374.0</c:v>
                </c:pt>
                <c:pt idx="44">
                  <c:v>1427.0</c:v>
                </c:pt>
                <c:pt idx="45">
                  <c:v>1489.0</c:v>
                </c:pt>
                <c:pt idx="46">
                  <c:v>1401.0</c:v>
                </c:pt>
                <c:pt idx="47">
                  <c:v>1020.0</c:v>
                </c:pt>
                <c:pt idx="48">
                  <c:v>1607.0</c:v>
                </c:pt>
                <c:pt idx="49">
                  <c:v>1244.0</c:v>
                </c:pt>
                <c:pt idx="50">
                  <c:v>871.0</c:v>
                </c:pt>
                <c:pt idx="51">
                  <c:v>980.0</c:v>
                </c:pt>
                <c:pt idx="52">
                  <c:v>872.0</c:v>
                </c:pt>
                <c:pt idx="53">
                  <c:v>1098.0</c:v>
                </c:pt>
                <c:pt idx="54">
                  <c:v>1180.0</c:v>
                </c:pt>
                <c:pt idx="55">
                  <c:v>1332.0</c:v>
                </c:pt>
                <c:pt idx="56">
                  <c:v>2504.0</c:v>
                </c:pt>
                <c:pt idx="57">
                  <c:v>5771.0</c:v>
                </c:pt>
              </c:numCache>
            </c:numRef>
          </c:val>
        </c:ser>
        <c:ser>
          <c:idx val="3"/>
          <c:order val="4"/>
          <c:tx>
            <c:v>Total</c:v>
          </c:tx>
          <c:spPr>
            <a:ln w="25400" cap="rnd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dLbls>
            <c:dLbl>
              <c:idx val="37"/>
              <c:dLblPos val="t"/>
              <c:showVal val="1"/>
            </c:dLbl>
            <c:delete val="1"/>
          </c:dLbls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Peak!$AJ$16:$AJ$73</c:f>
              <c:numCache>
                <c:formatCode>#,##0</c:formatCode>
                <c:ptCount val="58"/>
                <c:pt idx="0">
                  <c:v>82203.0</c:v>
                </c:pt>
                <c:pt idx="1">
                  <c:v>96301.0</c:v>
                </c:pt>
                <c:pt idx="2">
                  <c:v>60211.0</c:v>
                </c:pt>
                <c:pt idx="3">
                  <c:v>82615.0</c:v>
                </c:pt>
                <c:pt idx="4">
                  <c:v>61804.0</c:v>
                </c:pt>
                <c:pt idx="5">
                  <c:v>72697.0</c:v>
                </c:pt>
                <c:pt idx="6">
                  <c:v>84251.0</c:v>
                </c:pt>
                <c:pt idx="7">
                  <c:v>96328.0</c:v>
                </c:pt>
                <c:pt idx="8">
                  <c:v>63893.0</c:v>
                </c:pt>
                <c:pt idx="9">
                  <c:v>62594.0</c:v>
                </c:pt>
                <c:pt idx="10">
                  <c:v>97589.0</c:v>
                </c:pt>
                <c:pt idx="11">
                  <c:v>69854.0</c:v>
                </c:pt>
                <c:pt idx="12">
                  <c:v>60808.0</c:v>
                </c:pt>
                <c:pt idx="13">
                  <c:v>26115.0</c:v>
                </c:pt>
                <c:pt idx="14">
                  <c:v>69343.0</c:v>
                </c:pt>
                <c:pt idx="15">
                  <c:v>96915.0</c:v>
                </c:pt>
                <c:pt idx="16">
                  <c:v>83337.0</c:v>
                </c:pt>
                <c:pt idx="17">
                  <c:v>104377.0</c:v>
                </c:pt>
                <c:pt idx="18">
                  <c:v>119179.0</c:v>
                </c:pt>
                <c:pt idx="19">
                  <c:v>84454.0</c:v>
                </c:pt>
                <c:pt idx="20">
                  <c:v>71908.0</c:v>
                </c:pt>
                <c:pt idx="21">
                  <c:v>89029.0</c:v>
                </c:pt>
                <c:pt idx="22">
                  <c:v>91027.0</c:v>
                </c:pt>
                <c:pt idx="23">
                  <c:v>85321.0</c:v>
                </c:pt>
                <c:pt idx="24">
                  <c:v>104171.0</c:v>
                </c:pt>
                <c:pt idx="25">
                  <c:v>75596.0</c:v>
                </c:pt>
                <c:pt idx="26">
                  <c:v>130920.0</c:v>
                </c:pt>
                <c:pt idx="27">
                  <c:v>79017.0</c:v>
                </c:pt>
                <c:pt idx="28">
                  <c:v>97258.0</c:v>
                </c:pt>
                <c:pt idx="29">
                  <c:v>107161.0</c:v>
                </c:pt>
                <c:pt idx="30">
                  <c:v>111373.0</c:v>
                </c:pt>
                <c:pt idx="31">
                  <c:v>95369.0</c:v>
                </c:pt>
                <c:pt idx="32">
                  <c:v>120841.0</c:v>
                </c:pt>
                <c:pt idx="33">
                  <c:v>131235.0</c:v>
                </c:pt>
                <c:pt idx="34">
                  <c:v>116023.0</c:v>
                </c:pt>
                <c:pt idx="35">
                  <c:v>156852.0</c:v>
                </c:pt>
                <c:pt idx="36">
                  <c:v>221883.0</c:v>
                </c:pt>
                <c:pt idx="37">
                  <c:v>512621.0</c:v>
                </c:pt>
                <c:pt idx="38">
                  <c:v>387560.0</c:v>
                </c:pt>
                <c:pt idx="39">
                  <c:v>396738.0</c:v>
                </c:pt>
                <c:pt idx="40">
                  <c:v>198133.0</c:v>
                </c:pt>
                <c:pt idx="41">
                  <c:v>31725.0</c:v>
                </c:pt>
                <c:pt idx="42">
                  <c:v>32403.0</c:v>
                </c:pt>
                <c:pt idx="43">
                  <c:v>18497.0</c:v>
                </c:pt>
                <c:pt idx="44">
                  <c:v>70550.0</c:v>
                </c:pt>
                <c:pt idx="45">
                  <c:v>101651.0</c:v>
                </c:pt>
                <c:pt idx="46">
                  <c:v>59616.0</c:v>
                </c:pt>
                <c:pt idx="47">
                  <c:v>21434.0</c:v>
                </c:pt>
                <c:pt idx="48">
                  <c:v>74598.0</c:v>
                </c:pt>
                <c:pt idx="49">
                  <c:v>67610.0</c:v>
                </c:pt>
                <c:pt idx="50">
                  <c:v>74747.0</c:v>
                </c:pt>
                <c:pt idx="51">
                  <c:v>105452.0</c:v>
                </c:pt>
                <c:pt idx="52">
                  <c:v>73114.0</c:v>
                </c:pt>
                <c:pt idx="53">
                  <c:v>82232.0</c:v>
                </c:pt>
                <c:pt idx="54">
                  <c:v>69085.0</c:v>
                </c:pt>
                <c:pt idx="55">
                  <c:v>41540.0</c:v>
                </c:pt>
                <c:pt idx="56">
                  <c:v>80676.0</c:v>
                </c:pt>
                <c:pt idx="57">
                  <c:v>77031.0</c:v>
                </c:pt>
              </c:numCache>
            </c:numRef>
          </c:val>
        </c:ser>
        <c:marker val="1"/>
        <c:axId val="616794328"/>
        <c:axId val="616790632"/>
      </c:lineChart>
      <c:lineChart>
        <c:grouping val="standard"/>
        <c:ser>
          <c:idx val="4"/>
          <c:order val="3"/>
          <c:tx>
            <c:v>Total</c:v>
          </c:tx>
          <c:spPr>
            <a:ln>
              <a:noFill/>
            </a:ln>
          </c:spPr>
          <c:marker>
            <c:symbol val="none"/>
          </c:marker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Peak!$AL$16:$AL$73</c:f>
              <c:numCache>
                <c:formatCode>0</c:formatCode>
                <c:ptCount val="58"/>
                <c:pt idx="0">
                  <c:v>22.83416666666667</c:v>
                </c:pt>
                <c:pt idx="1">
                  <c:v>26.75027777777778</c:v>
                </c:pt>
                <c:pt idx="2">
                  <c:v>16.72527777777778</c:v>
                </c:pt>
                <c:pt idx="3">
                  <c:v>22.94861111111111</c:v>
                </c:pt>
                <c:pt idx="4">
                  <c:v>17.16777777777778</c:v>
                </c:pt>
                <c:pt idx="5">
                  <c:v>20.19361111111111</c:v>
                </c:pt>
                <c:pt idx="6">
                  <c:v>23.40305555555556</c:v>
                </c:pt>
                <c:pt idx="7">
                  <c:v>26.75777777777778</c:v>
                </c:pt>
                <c:pt idx="8">
                  <c:v>17.74805555555556</c:v>
                </c:pt>
                <c:pt idx="9">
                  <c:v>17.38722222222222</c:v>
                </c:pt>
                <c:pt idx="10">
                  <c:v>27.10805555555556</c:v>
                </c:pt>
                <c:pt idx="11">
                  <c:v>19.40388888888889</c:v>
                </c:pt>
                <c:pt idx="12">
                  <c:v>16.89111111111111</c:v>
                </c:pt>
                <c:pt idx="13">
                  <c:v>7.254166666666666</c:v>
                </c:pt>
                <c:pt idx="14">
                  <c:v>19.26194444444445</c:v>
                </c:pt>
                <c:pt idx="15">
                  <c:v>26.92083333333333</c:v>
                </c:pt>
                <c:pt idx="16">
                  <c:v>23.14916666666667</c:v>
                </c:pt>
                <c:pt idx="17">
                  <c:v>28.99361111111111</c:v>
                </c:pt>
                <c:pt idx="18">
                  <c:v>33.10527777777778</c:v>
                </c:pt>
                <c:pt idx="19">
                  <c:v>23.45944444444444</c:v>
                </c:pt>
                <c:pt idx="20">
                  <c:v>19.97444444444444</c:v>
                </c:pt>
                <c:pt idx="21">
                  <c:v>24.73027777777778</c:v>
                </c:pt>
                <c:pt idx="22">
                  <c:v>25.28527777777778</c:v>
                </c:pt>
                <c:pt idx="23">
                  <c:v>23.70027777777778</c:v>
                </c:pt>
                <c:pt idx="24">
                  <c:v>28.93638888888889</c:v>
                </c:pt>
                <c:pt idx="25">
                  <c:v>20.99888888888889</c:v>
                </c:pt>
                <c:pt idx="26">
                  <c:v>36.36666666666667</c:v>
                </c:pt>
                <c:pt idx="27">
                  <c:v>21.94916666666667</c:v>
                </c:pt>
                <c:pt idx="28">
                  <c:v>27.01611111111111</c:v>
                </c:pt>
                <c:pt idx="29">
                  <c:v>29.76694444444444</c:v>
                </c:pt>
                <c:pt idx="30">
                  <c:v>30.93694444444445</c:v>
                </c:pt>
                <c:pt idx="31">
                  <c:v>26.49138888888889</c:v>
                </c:pt>
                <c:pt idx="32">
                  <c:v>33.56694444444445</c:v>
                </c:pt>
                <c:pt idx="33">
                  <c:v>36.45416666666667</c:v>
                </c:pt>
                <c:pt idx="34">
                  <c:v>32.22861111111111</c:v>
                </c:pt>
                <c:pt idx="35">
                  <c:v>43.57</c:v>
                </c:pt>
                <c:pt idx="36">
                  <c:v>61.63416666666667</c:v>
                </c:pt>
                <c:pt idx="37">
                  <c:v>142.3947222222222</c:v>
                </c:pt>
                <c:pt idx="38">
                  <c:v>107.6555555555556</c:v>
                </c:pt>
                <c:pt idx="39">
                  <c:v>110.205</c:v>
                </c:pt>
                <c:pt idx="40">
                  <c:v>55.03694444444444</c:v>
                </c:pt>
                <c:pt idx="41">
                  <c:v>8.8125</c:v>
                </c:pt>
                <c:pt idx="42">
                  <c:v>9.000833333333332</c:v>
                </c:pt>
                <c:pt idx="43">
                  <c:v>5.138055555555556</c:v>
                </c:pt>
                <c:pt idx="44">
                  <c:v>19.59722222222222</c:v>
                </c:pt>
                <c:pt idx="45">
                  <c:v>28.23638888888889</c:v>
                </c:pt>
                <c:pt idx="46">
                  <c:v>16.56</c:v>
                </c:pt>
                <c:pt idx="47">
                  <c:v>5.953888888888889</c:v>
                </c:pt>
                <c:pt idx="48">
                  <c:v>20.72166666666667</c:v>
                </c:pt>
                <c:pt idx="49">
                  <c:v>18.78055555555555</c:v>
                </c:pt>
                <c:pt idx="50">
                  <c:v>20.76305555555556</c:v>
                </c:pt>
                <c:pt idx="51">
                  <c:v>29.29222222222222</c:v>
                </c:pt>
                <c:pt idx="52">
                  <c:v>20.30944444444444</c:v>
                </c:pt>
                <c:pt idx="53">
                  <c:v>22.84222222222222</c:v>
                </c:pt>
                <c:pt idx="54">
                  <c:v>19.19027777777778</c:v>
                </c:pt>
                <c:pt idx="55">
                  <c:v>11.53888888888889</c:v>
                </c:pt>
                <c:pt idx="56">
                  <c:v>22.41</c:v>
                </c:pt>
                <c:pt idx="57">
                  <c:v>21.3975</c:v>
                </c:pt>
              </c:numCache>
            </c:numRef>
          </c:val>
        </c:ser>
        <c:marker val="1"/>
        <c:axId val="616927544"/>
        <c:axId val="616782696"/>
      </c:lineChart>
      <c:catAx>
        <c:axId val="616794328"/>
        <c:scaling>
          <c:orientation val="minMax"/>
        </c:scaling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dd\ mmm\,\ hh:mm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6790632"/>
        <c:crosses val="autoZero"/>
        <c:lblAlgn val="ctr"/>
        <c:lblOffset val="70"/>
        <c:tickLblSkip val="6"/>
        <c:tickMarkSkip val="3"/>
      </c:catAx>
      <c:valAx>
        <c:axId val="616790632"/>
        <c:scaling>
          <c:orientation val="minMax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Requests / Hour</a:t>
                </a:r>
              </a:p>
            </c:rich>
          </c:tx>
        </c:title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6794328"/>
        <c:crosses val="autoZero"/>
        <c:crossBetween val="midCat"/>
        <c:majorUnit val="72000.0"/>
      </c:valAx>
      <c:valAx>
        <c:axId val="61678269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Requests / Second</a:t>
                </a:r>
              </a:p>
            </c:rich>
          </c:tx>
        </c:title>
        <c:numFmt formatCode="0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6927544"/>
        <c:crosses val="max"/>
        <c:crossBetween val="between"/>
      </c:valAx>
      <c:dateAx>
        <c:axId val="616927544"/>
        <c:scaling>
          <c:orientation val="minMax"/>
        </c:scaling>
        <c:delete val="1"/>
        <c:axPos val="b"/>
        <c:numFmt formatCode="dd\.mm\.yyyy" sourceLinked="1"/>
        <c:tickLblPos val="nextTo"/>
        <c:crossAx val="616782696"/>
        <c:crosses val="autoZero"/>
        <c:auto val="1"/>
        <c:lblOffset val="100"/>
      </c:dateAx>
      <c:spPr>
        <a:noFill/>
        <a:ln>
          <a:noFill/>
        </a:ln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282868799748489"/>
          <c:y val="0.101398601398601"/>
          <c:w val="0.356017069175078"/>
          <c:h val="0.0838924068057926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Requests</a:t>
            </a:r>
            <a:r>
              <a:rPr lang="en-US" sz="2000" b="0" baseline="0"/>
              <a:t> Served Per Day</a:t>
            </a:r>
            <a:endParaRPr lang="en-US" sz="2000" b="0"/>
          </a:p>
        </c:rich>
      </c:tx>
      <c:layout>
        <c:manualLayout>
          <c:xMode val="edge"/>
          <c:yMode val="edge"/>
          <c:x val="0.357727610500593"/>
          <c:y val="0.0"/>
        </c:manualLayout>
      </c:layout>
    </c:title>
    <c:plotArea>
      <c:layout>
        <c:manualLayout>
          <c:layoutTarget val="inner"/>
          <c:xMode val="edge"/>
          <c:yMode val="edge"/>
          <c:x val="0.0494038755591123"/>
          <c:y val="0.215894774516822"/>
          <c:w val="0.936077068179545"/>
          <c:h val="0.689495622487748"/>
        </c:manualLayout>
      </c:layout>
      <c:lineChart>
        <c:grouping val="standard"/>
        <c:ser>
          <c:idx val="3"/>
          <c:order val="0"/>
          <c:tx>
            <c:v>Total</c:v>
          </c:tx>
          <c:spPr>
            <a:ln w="19050" cmpd="sng">
              <a:solidFill>
                <a:srgbClr val="404040"/>
              </a:solidFill>
              <a:prstDash val="solid"/>
            </a:ln>
          </c:spPr>
          <c:marker>
            <c:symbol val="none"/>
          </c:marker>
          <c:dLbls>
            <c:dLbl>
              <c:idx val="849"/>
              <c:layout/>
              <c:dLblPos val="l"/>
              <c:showVal val="1"/>
            </c:dLbl>
            <c:delete val="1"/>
          </c:dLbls>
          <c:cat>
            <c:numRef>
              <c:f>Traffic!$A$67:$A$1129</c:f>
              <c:numCache>
                <c:formatCode>dd\.mm\.yyyy</c:formatCode>
                <c:ptCount val="1063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  <c:pt idx="457">
                  <c:v>38561.0</c:v>
                </c:pt>
                <c:pt idx="458">
                  <c:v>38560.0</c:v>
                </c:pt>
                <c:pt idx="459">
                  <c:v>38559.0</c:v>
                </c:pt>
                <c:pt idx="460">
                  <c:v>38558.0</c:v>
                </c:pt>
                <c:pt idx="461">
                  <c:v>38557.0</c:v>
                </c:pt>
                <c:pt idx="462">
                  <c:v>38556.0</c:v>
                </c:pt>
                <c:pt idx="463">
                  <c:v>38555.0</c:v>
                </c:pt>
                <c:pt idx="464">
                  <c:v>38554.0</c:v>
                </c:pt>
                <c:pt idx="465">
                  <c:v>38553.0</c:v>
                </c:pt>
                <c:pt idx="466">
                  <c:v>38552.0</c:v>
                </c:pt>
                <c:pt idx="467">
                  <c:v>38551.0</c:v>
                </c:pt>
                <c:pt idx="468">
                  <c:v>38550.0</c:v>
                </c:pt>
                <c:pt idx="469">
                  <c:v>38549.0</c:v>
                </c:pt>
                <c:pt idx="470">
                  <c:v>38548.0</c:v>
                </c:pt>
                <c:pt idx="471">
                  <c:v>38547.0</c:v>
                </c:pt>
                <c:pt idx="472">
                  <c:v>38546.0</c:v>
                </c:pt>
                <c:pt idx="473">
                  <c:v>38545.0</c:v>
                </c:pt>
                <c:pt idx="474">
                  <c:v>38544.0</c:v>
                </c:pt>
                <c:pt idx="475">
                  <c:v>38543.0</c:v>
                </c:pt>
                <c:pt idx="476">
                  <c:v>38542.0</c:v>
                </c:pt>
                <c:pt idx="477">
                  <c:v>38541.0</c:v>
                </c:pt>
                <c:pt idx="478">
                  <c:v>38540.0</c:v>
                </c:pt>
                <c:pt idx="479">
                  <c:v>38539.0</c:v>
                </c:pt>
                <c:pt idx="480">
                  <c:v>38538.0</c:v>
                </c:pt>
                <c:pt idx="481">
                  <c:v>38537.0</c:v>
                </c:pt>
                <c:pt idx="482">
                  <c:v>38536.0</c:v>
                </c:pt>
                <c:pt idx="483">
                  <c:v>38535.0</c:v>
                </c:pt>
                <c:pt idx="484">
                  <c:v>38534.0</c:v>
                </c:pt>
                <c:pt idx="485">
                  <c:v>38533.0</c:v>
                </c:pt>
                <c:pt idx="486">
                  <c:v>38532.0</c:v>
                </c:pt>
                <c:pt idx="487">
                  <c:v>38531.0</c:v>
                </c:pt>
                <c:pt idx="488">
                  <c:v>38530.0</c:v>
                </c:pt>
                <c:pt idx="489">
                  <c:v>38529.0</c:v>
                </c:pt>
                <c:pt idx="490">
                  <c:v>38528.0</c:v>
                </c:pt>
                <c:pt idx="491">
                  <c:v>38527.0</c:v>
                </c:pt>
                <c:pt idx="492">
                  <c:v>38526.0</c:v>
                </c:pt>
                <c:pt idx="493">
                  <c:v>38525.0</c:v>
                </c:pt>
                <c:pt idx="494">
                  <c:v>38524.0</c:v>
                </c:pt>
                <c:pt idx="495">
                  <c:v>38523.0</c:v>
                </c:pt>
                <c:pt idx="496">
                  <c:v>38522.0</c:v>
                </c:pt>
                <c:pt idx="497">
                  <c:v>38521.0</c:v>
                </c:pt>
                <c:pt idx="498">
                  <c:v>38520.0</c:v>
                </c:pt>
                <c:pt idx="499">
                  <c:v>38519.0</c:v>
                </c:pt>
                <c:pt idx="500">
                  <c:v>38518.0</c:v>
                </c:pt>
                <c:pt idx="501">
                  <c:v>38517.0</c:v>
                </c:pt>
                <c:pt idx="502">
                  <c:v>38516.0</c:v>
                </c:pt>
                <c:pt idx="503">
                  <c:v>38515.0</c:v>
                </c:pt>
                <c:pt idx="504">
                  <c:v>38514.0</c:v>
                </c:pt>
                <c:pt idx="505">
                  <c:v>38513.0</c:v>
                </c:pt>
                <c:pt idx="506">
                  <c:v>38512.0</c:v>
                </c:pt>
                <c:pt idx="507">
                  <c:v>38511.0</c:v>
                </c:pt>
                <c:pt idx="508">
                  <c:v>38510.0</c:v>
                </c:pt>
                <c:pt idx="509">
                  <c:v>38509.0</c:v>
                </c:pt>
                <c:pt idx="510">
                  <c:v>38508.0</c:v>
                </c:pt>
                <c:pt idx="511">
                  <c:v>38507.0</c:v>
                </c:pt>
                <c:pt idx="512">
                  <c:v>38506.0</c:v>
                </c:pt>
                <c:pt idx="513">
                  <c:v>38505.0</c:v>
                </c:pt>
                <c:pt idx="514">
                  <c:v>38504.0</c:v>
                </c:pt>
                <c:pt idx="515">
                  <c:v>38503.0</c:v>
                </c:pt>
                <c:pt idx="516">
                  <c:v>38502.0</c:v>
                </c:pt>
                <c:pt idx="517">
                  <c:v>38501.0</c:v>
                </c:pt>
                <c:pt idx="518">
                  <c:v>38500.0</c:v>
                </c:pt>
                <c:pt idx="519">
                  <c:v>38499.0</c:v>
                </c:pt>
                <c:pt idx="520">
                  <c:v>38498.0</c:v>
                </c:pt>
                <c:pt idx="521">
                  <c:v>38497.0</c:v>
                </c:pt>
                <c:pt idx="522">
                  <c:v>38496.0</c:v>
                </c:pt>
                <c:pt idx="523">
                  <c:v>38495.0</c:v>
                </c:pt>
                <c:pt idx="524">
                  <c:v>38494.0</c:v>
                </c:pt>
                <c:pt idx="525">
                  <c:v>38493.0</c:v>
                </c:pt>
                <c:pt idx="526">
                  <c:v>38492.0</c:v>
                </c:pt>
                <c:pt idx="527">
                  <c:v>38491.0</c:v>
                </c:pt>
                <c:pt idx="528">
                  <c:v>38490.0</c:v>
                </c:pt>
                <c:pt idx="529">
                  <c:v>38489.0</c:v>
                </c:pt>
                <c:pt idx="530">
                  <c:v>38488.0</c:v>
                </c:pt>
                <c:pt idx="531">
                  <c:v>38487.0</c:v>
                </c:pt>
                <c:pt idx="532">
                  <c:v>38486.0</c:v>
                </c:pt>
                <c:pt idx="533">
                  <c:v>38485.0</c:v>
                </c:pt>
                <c:pt idx="534">
                  <c:v>38484.0</c:v>
                </c:pt>
                <c:pt idx="535">
                  <c:v>38483.0</c:v>
                </c:pt>
                <c:pt idx="536">
                  <c:v>38482.0</c:v>
                </c:pt>
                <c:pt idx="537">
                  <c:v>38481.0</c:v>
                </c:pt>
                <c:pt idx="538">
                  <c:v>38480.0</c:v>
                </c:pt>
                <c:pt idx="539">
                  <c:v>38479.0</c:v>
                </c:pt>
                <c:pt idx="540">
                  <c:v>38478.0</c:v>
                </c:pt>
                <c:pt idx="541">
                  <c:v>38477.0</c:v>
                </c:pt>
                <c:pt idx="542">
                  <c:v>38476.0</c:v>
                </c:pt>
                <c:pt idx="543">
                  <c:v>38475.0</c:v>
                </c:pt>
                <c:pt idx="544">
                  <c:v>38474.0</c:v>
                </c:pt>
                <c:pt idx="545">
                  <c:v>38473.0</c:v>
                </c:pt>
                <c:pt idx="546">
                  <c:v>38472.0</c:v>
                </c:pt>
                <c:pt idx="547">
                  <c:v>38471.0</c:v>
                </c:pt>
                <c:pt idx="548">
                  <c:v>38470.0</c:v>
                </c:pt>
                <c:pt idx="549">
                  <c:v>38469.0</c:v>
                </c:pt>
                <c:pt idx="550">
                  <c:v>38468.0</c:v>
                </c:pt>
                <c:pt idx="551">
                  <c:v>38467.0</c:v>
                </c:pt>
                <c:pt idx="552">
                  <c:v>38466.0</c:v>
                </c:pt>
                <c:pt idx="553">
                  <c:v>38465.0</c:v>
                </c:pt>
                <c:pt idx="554">
                  <c:v>38464.0</c:v>
                </c:pt>
                <c:pt idx="555">
                  <c:v>38463.0</c:v>
                </c:pt>
                <c:pt idx="556">
                  <c:v>38462.0</c:v>
                </c:pt>
                <c:pt idx="557">
                  <c:v>38461.0</c:v>
                </c:pt>
                <c:pt idx="558">
                  <c:v>38460.0</c:v>
                </c:pt>
                <c:pt idx="559">
                  <c:v>38459.0</c:v>
                </c:pt>
                <c:pt idx="560">
                  <c:v>38458.0</c:v>
                </c:pt>
                <c:pt idx="561">
                  <c:v>38457.0</c:v>
                </c:pt>
                <c:pt idx="562">
                  <c:v>38456.0</c:v>
                </c:pt>
                <c:pt idx="563">
                  <c:v>38455.0</c:v>
                </c:pt>
                <c:pt idx="564">
                  <c:v>38454.0</c:v>
                </c:pt>
                <c:pt idx="565">
                  <c:v>38453.0</c:v>
                </c:pt>
                <c:pt idx="566">
                  <c:v>38452.0</c:v>
                </c:pt>
                <c:pt idx="567">
                  <c:v>38451.0</c:v>
                </c:pt>
                <c:pt idx="568">
                  <c:v>38450.0</c:v>
                </c:pt>
                <c:pt idx="569">
                  <c:v>38449.0</c:v>
                </c:pt>
                <c:pt idx="570">
                  <c:v>38448.0</c:v>
                </c:pt>
                <c:pt idx="571">
                  <c:v>38447.0</c:v>
                </c:pt>
                <c:pt idx="572">
                  <c:v>38446.0</c:v>
                </c:pt>
                <c:pt idx="573">
                  <c:v>38445.0</c:v>
                </c:pt>
                <c:pt idx="574">
                  <c:v>38444.0</c:v>
                </c:pt>
                <c:pt idx="575">
                  <c:v>38443.0</c:v>
                </c:pt>
                <c:pt idx="576">
                  <c:v>38442.0</c:v>
                </c:pt>
                <c:pt idx="577">
                  <c:v>38441.0</c:v>
                </c:pt>
                <c:pt idx="578">
                  <c:v>38440.0</c:v>
                </c:pt>
                <c:pt idx="579">
                  <c:v>38439.0</c:v>
                </c:pt>
                <c:pt idx="580">
                  <c:v>38438.0</c:v>
                </c:pt>
                <c:pt idx="581">
                  <c:v>38437.0</c:v>
                </c:pt>
                <c:pt idx="582">
                  <c:v>38436.0</c:v>
                </c:pt>
                <c:pt idx="583">
                  <c:v>38435.0</c:v>
                </c:pt>
                <c:pt idx="584">
                  <c:v>38434.0</c:v>
                </c:pt>
                <c:pt idx="585">
                  <c:v>38433.0</c:v>
                </c:pt>
                <c:pt idx="586">
                  <c:v>38432.0</c:v>
                </c:pt>
                <c:pt idx="587">
                  <c:v>38431.0</c:v>
                </c:pt>
                <c:pt idx="588">
                  <c:v>38430.0</c:v>
                </c:pt>
                <c:pt idx="589">
                  <c:v>38429.0</c:v>
                </c:pt>
                <c:pt idx="590">
                  <c:v>38428.0</c:v>
                </c:pt>
                <c:pt idx="591">
                  <c:v>38427.0</c:v>
                </c:pt>
                <c:pt idx="592">
                  <c:v>38426.0</c:v>
                </c:pt>
                <c:pt idx="593">
                  <c:v>38425.0</c:v>
                </c:pt>
                <c:pt idx="594">
                  <c:v>38424.0</c:v>
                </c:pt>
                <c:pt idx="595">
                  <c:v>38423.0</c:v>
                </c:pt>
                <c:pt idx="596">
                  <c:v>38422.0</c:v>
                </c:pt>
                <c:pt idx="597">
                  <c:v>38421.0</c:v>
                </c:pt>
                <c:pt idx="598">
                  <c:v>38420.0</c:v>
                </c:pt>
                <c:pt idx="599">
                  <c:v>38419.0</c:v>
                </c:pt>
                <c:pt idx="600">
                  <c:v>38418.0</c:v>
                </c:pt>
                <c:pt idx="601">
                  <c:v>38417.0</c:v>
                </c:pt>
                <c:pt idx="602">
                  <c:v>38416.0</c:v>
                </c:pt>
                <c:pt idx="603">
                  <c:v>38415.0</c:v>
                </c:pt>
                <c:pt idx="604">
                  <c:v>38414.0</c:v>
                </c:pt>
                <c:pt idx="605">
                  <c:v>38413.0</c:v>
                </c:pt>
                <c:pt idx="606">
                  <c:v>38412.0</c:v>
                </c:pt>
                <c:pt idx="607">
                  <c:v>38411.0</c:v>
                </c:pt>
                <c:pt idx="608">
                  <c:v>38410.0</c:v>
                </c:pt>
                <c:pt idx="609">
                  <c:v>38409.0</c:v>
                </c:pt>
                <c:pt idx="610">
                  <c:v>38408.0</c:v>
                </c:pt>
                <c:pt idx="611">
                  <c:v>38407.0</c:v>
                </c:pt>
                <c:pt idx="612">
                  <c:v>38406.0</c:v>
                </c:pt>
                <c:pt idx="613">
                  <c:v>38405.0</c:v>
                </c:pt>
                <c:pt idx="614">
                  <c:v>38404.0</c:v>
                </c:pt>
                <c:pt idx="615">
                  <c:v>38403.0</c:v>
                </c:pt>
                <c:pt idx="616">
                  <c:v>38402.0</c:v>
                </c:pt>
                <c:pt idx="617">
                  <c:v>38401.0</c:v>
                </c:pt>
                <c:pt idx="618">
                  <c:v>38400.0</c:v>
                </c:pt>
                <c:pt idx="619">
                  <c:v>38399.0</c:v>
                </c:pt>
                <c:pt idx="620">
                  <c:v>38398.0</c:v>
                </c:pt>
                <c:pt idx="621">
                  <c:v>38397.0</c:v>
                </c:pt>
                <c:pt idx="622">
                  <c:v>38396.0</c:v>
                </c:pt>
                <c:pt idx="623">
                  <c:v>38395.0</c:v>
                </c:pt>
                <c:pt idx="624">
                  <c:v>38394.0</c:v>
                </c:pt>
                <c:pt idx="625">
                  <c:v>38393.0</c:v>
                </c:pt>
                <c:pt idx="626">
                  <c:v>38392.0</c:v>
                </c:pt>
                <c:pt idx="627">
                  <c:v>38391.0</c:v>
                </c:pt>
                <c:pt idx="628">
                  <c:v>38390.0</c:v>
                </c:pt>
                <c:pt idx="629">
                  <c:v>38389.0</c:v>
                </c:pt>
                <c:pt idx="630">
                  <c:v>38388.0</c:v>
                </c:pt>
                <c:pt idx="631">
                  <c:v>38387.0</c:v>
                </c:pt>
                <c:pt idx="632">
                  <c:v>38386.0</c:v>
                </c:pt>
                <c:pt idx="633">
                  <c:v>38385.0</c:v>
                </c:pt>
                <c:pt idx="634">
                  <c:v>38384.0</c:v>
                </c:pt>
                <c:pt idx="635">
                  <c:v>38383.0</c:v>
                </c:pt>
                <c:pt idx="636">
                  <c:v>38382.0</c:v>
                </c:pt>
                <c:pt idx="637">
                  <c:v>38381.0</c:v>
                </c:pt>
                <c:pt idx="638">
                  <c:v>38380.0</c:v>
                </c:pt>
                <c:pt idx="639">
                  <c:v>38379.0</c:v>
                </c:pt>
                <c:pt idx="640">
                  <c:v>38378.0</c:v>
                </c:pt>
                <c:pt idx="641">
                  <c:v>38377.0</c:v>
                </c:pt>
                <c:pt idx="642">
                  <c:v>38376.0</c:v>
                </c:pt>
                <c:pt idx="643">
                  <c:v>38375.0</c:v>
                </c:pt>
                <c:pt idx="644">
                  <c:v>38374.0</c:v>
                </c:pt>
                <c:pt idx="645">
                  <c:v>38373.0</c:v>
                </c:pt>
                <c:pt idx="646">
                  <c:v>38372.0</c:v>
                </c:pt>
                <c:pt idx="647">
                  <c:v>38371.0</c:v>
                </c:pt>
                <c:pt idx="648">
                  <c:v>38370.0</c:v>
                </c:pt>
                <c:pt idx="649">
                  <c:v>38369.0</c:v>
                </c:pt>
                <c:pt idx="650">
                  <c:v>38368.0</c:v>
                </c:pt>
                <c:pt idx="651">
                  <c:v>38367.0</c:v>
                </c:pt>
                <c:pt idx="652">
                  <c:v>38366.0</c:v>
                </c:pt>
                <c:pt idx="653">
                  <c:v>38365.0</c:v>
                </c:pt>
                <c:pt idx="654">
                  <c:v>38364.0</c:v>
                </c:pt>
                <c:pt idx="655">
                  <c:v>38363.0</c:v>
                </c:pt>
                <c:pt idx="656">
                  <c:v>38362.0</c:v>
                </c:pt>
                <c:pt idx="657">
                  <c:v>38361.0</c:v>
                </c:pt>
                <c:pt idx="658">
                  <c:v>38360.0</c:v>
                </c:pt>
                <c:pt idx="659">
                  <c:v>38359.0</c:v>
                </c:pt>
                <c:pt idx="660">
                  <c:v>38358.0</c:v>
                </c:pt>
                <c:pt idx="661">
                  <c:v>38357.0</c:v>
                </c:pt>
                <c:pt idx="662">
                  <c:v>38356.0</c:v>
                </c:pt>
                <c:pt idx="663">
                  <c:v>38355.0</c:v>
                </c:pt>
                <c:pt idx="664">
                  <c:v>38354.0</c:v>
                </c:pt>
                <c:pt idx="665">
                  <c:v>38353.0</c:v>
                </c:pt>
                <c:pt idx="666">
                  <c:v>38352.0</c:v>
                </c:pt>
                <c:pt idx="667">
                  <c:v>38351.0</c:v>
                </c:pt>
                <c:pt idx="668">
                  <c:v>38350.0</c:v>
                </c:pt>
                <c:pt idx="669">
                  <c:v>38349.0</c:v>
                </c:pt>
                <c:pt idx="670">
                  <c:v>38348.0</c:v>
                </c:pt>
                <c:pt idx="671">
                  <c:v>38347.0</c:v>
                </c:pt>
                <c:pt idx="672">
                  <c:v>38346.0</c:v>
                </c:pt>
                <c:pt idx="673">
                  <c:v>38345.0</c:v>
                </c:pt>
                <c:pt idx="674">
                  <c:v>38344.0</c:v>
                </c:pt>
                <c:pt idx="675">
                  <c:v>38343.0</c:v>
                </c:pt>
                <c:pt idx="676">
                  <c:v>38342.0</c:v>
                </c:pt>
                <c:pt idx="677">
                  <c:v>38341.0</c:v>
                </c:pt>
                <c:pt idx="678">
                  <c:v>38340.0</c:v>
                </c:pt>
                <c:pt idx="679">
                  <c:v>38339.0</c:v>
                </c:pt>
                <c:pt idx="680">
                  <c:v>38338.0</c:v>
                </c:pt>
                <c:pt idx="681">
                  <c:v>38337.0</c:v>
                </c:pt>
                <c:pt idx="682">
                  <c:v>38336.0</c:v>
                </c:pt>
                <c:pt idx="683">
                  <c:v>38335.0</c:v>
                </c:pt>
                <c:pt idx="684">
                  <c:v>38334.0</c:v>
                </c:pt>
                <c:pt idx="685">
                  <c:v>38333.0</c:v>
                </c:pt>
                <c:pt idx="686">
                  <c:v>38332.0</c:v>
                </c:pt>
                <c:pt idx="687">
                  <c:v>38331.0</c:v>
                </c:pt>
                <c:pt idx="688">
                  <c:v>38330.0</c:v>
                </c:pt>
                <c:pt idx="689">
                  <c:v>38329.0</c:v>
                </c:pt>
                <c:pt idx="690">
                  <c:v>38328.0</c:v>
                </c:pt>
                <c:pt idx="691">
                  <c:v>38327.0</c:v>
                </c:pt>
                <c:pt idx="692">
                  <c:v>38326.0</c:v>
                </c:pt>
                <c:pt idx="693">
                  <c:v>38325.0</c:v>
                </c:pt>
                <c:pt idx="694">
                  <c:v>38324.0</c:v>
                </c:pt>
                <c:pt idx="695">
                  <c:v>38323.0</c:v>
                </c:pt>
                <c:pt idx="696">
                  <c:v>38322.0</c:v>
                </c:pt>
                <c:pt idx="697">
                  <c:v>38321.0</c:v>
                </c:pt>
                <c:pt idx="698">
                  <c:v>38320.0</c:v>
                </c:pt>
                <c:pt idx="699">
                  <c:v>38319.0</c:v>
                </c:pt>
                <c:pt idx="700">
                  <c:v>38318.0</c:v>
                </c:pt>
                <c:pt idx="701">
                  <c:v>38317.0</c:v>
                </c:pt>
                <c:pt idx="702">
                  <c:v>38316.0</c:v>
                </c:pt>
                <c:pt idx="703">
                  <c:v>38315.0</c:v>
                </c:pt>
                <c:pt idx="704">
                  <c:v>38314.0</c:v>
                </c:pt>
                <c:pt idx="705">
                  <c:v>38313.0</c:v>
                </c:pt>
                <c:pt idx="706">
                  <c:v>38312.0</c:v>
                </c:pt>
                <c:pt idx="707">
                  <c:v>38311.0</c:v>
                </c:pt>
                <c:pt idx="708">
                  <c:v>38310.0</c:v>
                </c:pt>
                <c:pt idx="709">
                  <c:v>38309.0</c:v>
                </c:pt>
                <c:pt idx="710">
                  <c:v>38308.0</c:v>
                </c:pt>
                <c:pt idx="711">
                  <c:v>38307.0</c:v>
                </c:pt>
                <c:pt idx="712">
                  <c:v>38306.0</c:v>
                </c:pt>
                <c:pt idx="713">
                  <c:v>38305.0</c:v>
                </c:pt>
                <c:pt idx="714">
                  <c:v>38304.0</c:v>
                </c:pt>
                <c:pt idx="715">
                  <c:v>38303.0</c:v>
                </c:pt>
                <c:pt idx="716">
                  <c:v>38302.0</c:v>
                </c:pt>
                <c:pt idx="717">
                  <c:v>38301.0</c:v>
                </c:pt>
                <c:pt idx="718">
                  <c:v>38300.0</c:v>
                </c:pt>
                <c:pt idx="719">
                  <c:v>38299.0</c:v>
                </c:pt>
                <c:pt idx="720">
                  <c:v>38298.0</c:v>
                </c:pt>
                <c:pt idx="721">
                  <c:v>38297.0</c:v>
                </c:pt>
                <c:pt idx="722">
                  <c:v>38296.0</c:v>
                </c:pt>
                <c:pt idx="723">
                  <c:v>38295.0</c:v>
                </c:pt>
                <c:pt idx="724">
                  <c:v>38294.0</c:v>
                </c:pt>
                <c:pt idx="725">
                  <c:v>38293.0</c:v>
                </c:pt>
                <c:pt idx="726">
                  <c:v>38292.0</c:v>
                </c:pt>
                <c:pt idx="727">
                  <c:v>38291.0</c:v>
                </c:pt>
                <c:pt idx="728">
                  <c:v>38290.0</c:v>
                </c:pt>
                <c:pt idx="729">
                  <c:v>38289.0</c:v>
                </c:pt>
                <c:pt idx="730">
                  <c:v>38288.0</c:v>
                </c:pt>
                <c:pt idx="731">
                  <c:v>38287.0</c:v>
                </c:pt>
                <c:pt idx="732">
                  <c:v>38286.0</c:v>
                </c:pt>
                <c:pt idx="733">
                  <c:v>38285.0</c:v>
                </c:pt>
                <c:pt idx="734">
                  <c:v>38284.0</c:v>
                </c:pt>
                <c:pt idx="735">
                  <c:v>38283.0</c:v>
                </c:pt>
                <c:pt idx="736">
                  <c:v>38282.0</c:v>
                </c:pt>
                <c:pt idx="737">
                  <c:v>38281.0</c:v>
                </c:pt>
                <c:pt idx="738">
                  <c:v>38280.0</c:v>
                </c:pt>
                <c:pt idx="739">
                  <c:v>38279.0</c:v>
                </c:pt>
                <c:pt idx="740">
                  <c:v>38278.0</c:v>
                </c:pt>
                <c:pt idx="741">
                  <c:v>38277.0</c:v>
                </c:pt>
                <c:pt idx="742">
                  <c:v>38276.0</c:v>
                </c:pt>
                <c:pt idx="743">
                  <c:v>38275.0</c:v>
                </c:pt>
                <c:pt idx="744">
                  <c:v>38274.0</c:v>
                </c:pt>
                <c:pt idx="745">
                  <c:v>38273.0</c:v>
                </c:pt>
                <c:pt idx="746">
                  <c:v>38272.0</c:v>
                </c:pt>
                <c:pt idx="747">
                  <c:v>38271.0</c:v>
                </c:pt>
                <c:pt idx="748">
                  <c:v>38270.0</c:v>
                </c:pt>
                <c:pt idx="749">
                  <c:v>38269.0</c:v>
                </c:pt>
                <c:pt idx="750">
                  <c:v>38268.0</c:v>
                </c:pt>
                <c:pt idx="751">
                  <c:v>38267.0</c:v>
                </c:pt>
                <c:pt idx="752">
                  <c:v>38266.0</c:v>
                </c:pt>
                <c:pt idx="753">
                  <c:v>38265.0</c:v>
                </c:pt>
                <c:pt idx="754">
                  <c:v>38264.0</c:v>
                </c:pt>
                <c:pt idx="755">
                  <c:v>38263.0</c:v>
                </c:pt>
                <c:pt idx="756">
                  <c:v>38262.0</c:v>
                </c:pt>
                <c:pt idx="757">
                  <c:v>38261.0</c:v>
                </c:pt>
                <c:pt idx="758">
                  <c:v>38260.0</c:v>
                </c:pt>
                <c:pt idx="759">
                  <c:v>38259.0</c:v>
                </c:pt>
                <c:pt idx="760">
                  <c:v>38258.0</c:v>
                </c:pt>
                <c:pt idx="761">
                  <c:v>38257.0</c:v>
                </c:pt>
                <c:pt idx="762">
                  <c:v>38256.0</c:v>
                </c:pt>
                <c:pt idx="763">
                  <c:v>38255.0</c:v>
                </c:pt>
                <c:pt idx="764">
                  <c:v>38254.0</c:v>
                </c:pt>
                <c:pt idx="765">
                  <c:v>38253.0</c:v>
                </c:pt>
                <c:pt idx="766">
                  <c:v>38252.0</c:v>
                </c:pt>
                <c:pt idx="767">
                  <c:v>38251.0</c:v>
                </c:pt>
                <c:pt idx="768">
                  <c:v>38250.0</c:v>
                </c:pt>
                <c:pt idx="769">
                  <c:v>38249.0</c:v>
                </c:pt>
                <c:pt idx="770">
                  <c:v>38248.0</c:v>
                </c:pt>
                <c:pt idx="771">
                  <c:v>38247.0</c:v>
                </c:pt>
                <c:pt idx="772">
                  <c:v>38246.0</c:v>
                </c:pt>
                <c:pt idx="773">
                  <c:v>38245.0</c:v>
                </c:pt>
                <c:pt idx="774">
                  <c:v>38244.0</c:v>
                </c:pt>
                <c:pt idx="775">
                  <c:v>38243.0</c:v>
                </c:pt>
                <c:pt idx="776">
                  <c:v>38242.0</c:v>
                </c:pt>
                <c:pt idx="777">
                  <c:v>38241.0</c:v>
                </c:pt>
                <c:pt idx="778">
                  <c:v>38240.0</c:v>
                </c:pt>
                <c:pt idx="779">
                  <c:v>38239.0</c:v>
                </c:pt>
                <c:pt idx="780">
                  <c:v>38238.0</c:v>
                </c:pt>
                <c:pt idx="781">
                  <c:v>38237.0</c:v>
                </c:pt>
                <c:pt idx="782">
                  <c:v>38236.0</c:v>
                </c:pt>
                <c:pt idx="783">
                  <c:v>38235.0</c:v>
                </c:pt>
                <c:pt idx="784">
                  <c:v>38234.0</c:v>
                </c:pt>
                <c:pt idx="785">
                  <c:v>38233.0</c:v>
                </c:pt>
                <c:pt idx="786">
                  <c:v>38232.0</c:v>
                </c:pt>
                <c:pt idx="787">
                  <c:v>38231.0</c:v>
                </c:pt>
                <c:pt idx="788">
                  <c:v>38230.0</c:v>
                </c:pt>
                <c:pt idx="789">
                  <c:v>38229.0</c:v>
                </c:pt>
                <c:pt idx="790">
                  <c:v>38228.0</c:v>
                </c:pt>
                <c:pt idx="791">
                  <c:v>38227.0</c:v>
                </c:pt>
                <c:pt idx="792">
                  <c:v>38226.0</c:v>
                </c:pt>
                <c:pt idx="793">
                  <c:v>38225.0</c:v>
                </c:pt>
                <c:pt idx="794">
                  <c:v>38224.0</c:v>
                </c:pt>
                <c:pt idx="795">
                  <c:v>38223.0</c:v>
                </c:pt>
                <c:pt idx="796">
                  <c:v>38222.0</c:v>
                </c:pt>
                <c:pt idx="797">
                  <c:v>38221.0</c:v>
                </c:pt>
                <c:pt idx="798">
                  <c:v>38220.0</c:v>
                </c:pt>
                <c:pt idx="799">
                  <c:v>38219.0</c:v>
                </c:pt>
                <c:pt idx="800">
                  <c:v>38218.0</c:v>
                </c:pt>
                <c:pt idx="801">
                  <c:v>38217.0</c:v>
                </c:pt>
                <c:pt idx="802">
                  <c:v>38216.0</c:v>
                </c:pt>
                <c:pt idx="803">
                  <c:v>38215.0</c:v>
                </c:pt>
                <c:pt idx="804">
                  <c:v>38214.0</c:v>
                </c:pt>
                <c:pt idx="805">
                  <c:v>38213.0</c:v>
                </c:pt>
                <c:pt idx="806">
                  <c:v>38212.0</c:v>
                </c:pt>
                <c:pt idx="807">
                  <c:v>38211.0</c:v>
                </c:pt>
                <c:pt idx="808">
                  <c:v>38210.0</c:v>
                </c:pt>
                <c:pt idx="809">
                  <c:v>38209.0</c:v>
                </c:pt>
                <c:pt idx="810">
                  <c:v>38208.0</c:v>
                </c:pt>
                <c:pt idx="811">
                  <c:v>38207.0</c:v>
                </c:pt>
                <c:pt idx="812">
                  <c:v>38206.0</c:v>
                </c:pt>
                <c:pt idx="813">
                  <c:v>38205.0</c:v>
                </c:pt>
                <c:pt idx="814">
                  <c:v>38204.0</c:v>
                </c:pt>
                <c:pt idx="815">
                  <c:v>38203.0</c:v>
                </c:pt>
                <c:pt idx="816">
                  <c:v>38202.0</c:v>
                </c:pt>
                <c:pt idx="817">
                  <c:v>38201.0</c:v>
                </c:pt>
                <c:pt idx="818">
                  <c:v>38200.0</c:v>
                </c:pt>
                <c:pt idx="819">
                  <c:v>38199.0</c:v>
                </c:pt>
                <c:pt idx="820">
                  <c:v>38198.0</c:v>
                </c:pt>
                <c:pt idx="821">
                  <c:v>38197.0</c:v>
                </c:pt>
                <c:pt idx="822">
                  <c:v>38196.0</c:v>
                </c:pt>
                <c:pt idx="823">
                  <c:v>38195.0</c:v>
                </c:pt>
                <c:pt idx="824">
                  <c:v>38194.0</c:v>
                </c:pt>
                <c:pt idx="825">
                  <c:v>38193.0</c:v>
                </c:pt>
                <c:pt idx="826">
                  <c:v>38192.0</c:v>
                </c:pt>
                <c:pt idx="827">
                  <c:v>38191.0</c:v>
                </c:pt>
                <c:pt idx="828">
                  <c:v>38190.0</c:v>
                </c:pt>
                <c:pt idx="829">
                  <c:v>38189.0</c:v>
                </c:pt>
                <c:pt idx="830">
                  <c:v>38188.0</c:v>
                </c:pt>
                <c:pt idx="831">
                  <c:v>38187.0</c:v>
                </c:pt>
                <c:pt idx="832">
                  <c:v>38186.0</c:v>
                </c:pt>
                <c:pt idx="833">
                  <c:v>38185.0</c:v>
                </c:pt>
                <c:pt idx="834">
                  <c:v>38184.0</c:v>
                </c:pt>
                <c:pt idx="835">
                  <c:v>38183.0</c:v>
                </c:pt>
                <c:pt idx="836">
                  <c:v>38182.0</c:v>
                </c:pt>
                <c:pt idx="837">
                  <c:v>38181.0</c:v>
                </c:pt>
                <c:pt idx="838">
                  <c:v>38180.0</c:v>
                </c:pt>
                <c:pt idx="839">
                  <c:v>38179.0</c:v>
                </c:pt>
                <c:pt idx="840">
                  <c:v>38178.0</c:v>
                </c:pt>
                <c:pt idx="841">
                  <c:v>38177.0</c:v>
                </c:pt>
                <c:pt idx="842">
                  <c:v>38176.0</c:v>
                </c:pt>
                <c:pt idx="843">
                  <c:v>38175.0</c:v>
                </c:pt>
                <c:pt idx="844">
                  <c:v>38174.0</c:v>
                </c:pt>
                <c:pt idx="845">
                  <c:v>38173.0</c:v>
                </c:pt>
                <c:pt idx="846">
                  <c:v>38172.0</c:v>
                </c:pt>
                <c:pt idx="847">
                  <c:v>38171.0</c:v>
                </c:pt>
                <c:pt idx="848">
                  <c:v>38170.0</c:v>
                </c:pt>
                <c:pt idx="849">
                  <c:v>38169.0</c:v>
                </c:pt>
                <c:pt idx="850">
                  <c:v>38168.0</c:v>
                </c:pt>
                <c:pt idx="851">
                  <c:v>38167.0</c:v>
                </c:pt>
                <c:pt idx="852">
                  <c:v>38166.0</c:v>
                </c:pt>
                <c:pt idx="853">
                  <c:v>38165.0</c:v>
                </c:pt>
                <c:pt idx="854">
                  <c:v>38164.0</c:v>
                </c:pt>
                <c:pt idx="855">
                  <c:v>38163.0</c:v>
                </c:pt>
                <c:pt idx="856">
                  <c:v>38162.0</c:v>
                </c:pt>
                <c:pt idx="857">
                  <c:v>38161.0</c:v>
                </c:pt>
                <c:pt idx="858">
                  <c:v>38160.0</c:v>
                </c:pt>
                <c:pt idx="859">
                  <c:v>38159.0</c:v>
                </c:pt>
                <c:pt idx="860">
                  <c:v>38158.0</c:v>
                </c:pt>
                <c:pt idx="861">
                  <c:v>38157.0</c:v>
                </c:pt>
                <c:pt idx="862">
                  <c:v>38156.0</c:v>
                </c:pt>
                <c:pt idx="863">
                  <c:v>38155.0</c:v>
                </c:pt>
                <c:pt idx="864">
                  <c:v>38154.0</c:v>
                </c:pt>
                <c:pt idx="865">
                  <c:v>38153.0</c:v>
                </c:pt>
                <c:pt idx="866">
                  <c:v>38152.0</c:v>
                </c:pt>
                <c:pt idx="867">
                  <c:v>38151.0</c:v>
                </c:pt>
                <c:pt idx="868">
                  <c:v>38150.0</c:v>
                </c:pt>
                <c:pt idx="869">
                  <c:v>38149.0</c:v>
                </c:pt>
                <c:pt idx="870">
                  <c:v>38148.0</c:v>
                </c:pt>
                <c:pt idx="871">
                  <c:v>38147.0</c:v>
                </c:pt>
                <c:pt idx="872">
                  <c:v>38146.0</c:v>
                </c:pt>
                <c:pt idx="873">
                  <c:v>38145.0</c:v>
                </c:pt>
                <c:pt idx="874">
                  <c:v>38144.0</c:v>
                </c:pt>
                <c:pt idx="875">
                  <c:v>38143.0</c:v>
                </c:pt>
                <c:pt idx="876">
                  <c:v>38142.0</c:v>
                </c:pt>
                <c:pt idx="877">
                  <c:v>38141.0</c:v>
                </c:pt>
                <c:pt idx="878">
                  <c:v>38140.0</c:v>
                </c:pt>
                <c:pt idx="879">
                  <c:v>38139.0</c:v>
                </c:pt>
                <c:pt idx="880">
                  <c:v>38138.0</c:v>
                </c:pt>
                <c:pt idx="881">
                  <c:v>38137.0</c:v>
                </c:pt>
                <c:pt idx="882">
                  <c:v>38136.0</c:v>
                </c:pt>
                <c:pt idx="883">
                  <c:v>38135.0</c:v>
                </c:pt>
                <c:pt idx="884">
                  <c:v>38134.0</c:v>
                </c:pt>
                <c:pt idx="885">
                  <c:v>38133.0</c:v>
                </c:pt>
                <c:pt idx="886">
                  <c:v>38132.0</c:v>
                </c:pt>
                <c:pt idx="887">
                  <c:v>38131.0</c:v>
                </c:pt>
                <c:pt idx="888">
                  <c:v>38130.0</c:v>
                </c:pt>
                <c:pt idx="889">
                  <c:v>38129.0</c:v>
                </c:pt>
                <c:pt idx="890">
                  <c:v>38128.0</c:v>
                </c:pt>
                <c:pt idx="891">
                  <c:v>38127.0</c:v>
                </c:pt>
                <c:pt idx="892">
                  <c:v>38126.0</c:v>
                </c:pt>
                <c:pt idx="893">
                  <c:v>38125.0</c:v>
                </c:pt>
                <c:pt idx="894">
                  <c:v>38124.0</c:v>
                </c:pt>
                <c:pt idx="895">
                  <c:v>38123.0</c:v>
                </c:pt>
                <c:pt idx="896">
                  <c:v>38122.0</c:v>
                </c:pt>
                <c:pt idx="897">
                  <c:v>38121.0</c:v>
                </c:pt>
                <c:pt idx="898">
                  <c:v>38120.0</c:v>
                </c:pt>
                <c:pt idx="899">
                  <c:v>38119.0</c:v>
                </c:pt>
                <c:pt idx="900">
                  <c:v>38118.0</c:v>
                </c:pt>
                <c:pt idx="901">
                  <c:v>38117.0</c:v>
                </c:pt>
                <c:pt idx="902">
                  <c:v>38116.0</c:v>
                </c:pt>
                <c:pt idx="903">
                  <c:v>38115.0</c:v>
                </c:pt>
                <c:pt idx="904">
                  <c:v>38114.0</c:v>
                </c:pt>
                <c:pt idx="905">
                  <c:v>38113.0</c:v>
                </c:pt>
                <c:pt idx="906">
                  <c:v>38112.0</c:v>
                </c:pt>
                <c:pt idx="907">
                  <c:v>38111.0</c:v>
                </c:pt>
                <c:pt idx="908">
                  <c:v>38110.0</c:v>
                </c:pt>
                <c:pt idx="909">
                  <c:v>38109.0</c:v>
                </c:pt>
                <c:pt idx="910">
                  <c:v>38108.0</c:v>
                </c:pt>
                <c:pt idx="911">
                  <c:v>38107.0</c:v>
                </c:pt>
                <c:pt idx="912">
                  <c:v>38106.0</c:v>
                </c:pt>
                <c:pt idx="913">
                  <c:v>38105.0</c:v>
                </c:pt>
                <c:pt idx="914">
                  <c:v>38104.0</c:v>
                </c:pt>
                <c:pt idx="915">
                  <c:v>38103.0</c:v>
                </c:pt>
                <c:pt idx="916">
                  <c:v>38102.0</c:v>
                </c:pt>
                <c:pt idx="917">
                  <c:v>38101.0</c:v>
                </c:pt>
                <c:pt idx="918">
                  <c:v>38100.0</c:v>
                </c:pt>
                <c:pt idx="919">
                  <c:v>38099.0</c:v>
                </c:pt>
                <c:pt idx="920">
                  <c:v>38098.0</c:v>
                </c:pt>
                <c:pt idx="921">
                  <c:v>38097.0</c:v>
                </c:pt>
                <c:pt idx="922">
                  <c:v>38096.0</c:v>
                </c:pt>
                <c:pt idx="923">
                  <c:v>38095.0</c:v>
                </c:pt>
                <c:pt idx="924">
                  <c:v>38094.0</c:v>
                </c:pt>
                <c:pt idx="925">
                  <c:v>38093.0</c:v>
                </c:pt>
                <c:pt idx="926">
                  <c:v>38092.0</c:v>
                </c:pt>
                <c:pt idx="927">
                  <c:v>38091.0</c:v>
                </c:pt>
                <c:pt idx="928">
                  <c:v>38090.0</c:v>
                </c:pt>
                <c:pt idx="929">
                  <c:v>38089.0</c:v>
                </c:pt>
                <c:pt idx="930">
                  <c:v>38088.0</c:v>
                </c:pt>
                <c:pt idx="931">
                  <c:v>38087.0</c:v>
                </c:pt>
                <c:pt idx="932">
                  <c:v>38086.0</c:v>
                </c:pt>
                <c:pt idx="933">
                  <c:v>38085.0</c:v>
                </c:pt>
                <c:pt idx="934">
                  <c:v>38084.0</c:v>
                </c:pt>
                <c:pt idx="935">
                  <c:v>38083.0</c:v>
                </c:pt>
                <c:pt idx="936">
                  <c:v>38082.0</c:v>
                </c:pt>
                <c:pt idx="937">
                  <c:v>38081.0</c:v>
                </c:pt>
                <c:pt idx="938">
                  <c:v>38080.0</c:v>
                </c:pt>
                <c:pt idx="939">
                  <c:v>38079.0</c:v>
                </c:pt>
                <c:pt idx="940">
                  <c:v>38078.0</c:v>
                </c:pt>
                <c:pt idx="941">
                  <c:v>38077.0</c:v>
                </c:pt>
                <c:pt idx="942">
                  <c:v>38076.0</c:v>
                </c:pt>
                <c:pt idx="943">
                  <c:v>38075.0</c:v>
                </c:pt>
                <c:pt idx="944">
                  <c:v>38074.0</c:v>
                </c:pt>
                <c:pt idx="945">
                  <c:v>38073.0</c:v>
                </c:pt>
                <c:pt idx="946">
                  <c:v>38072.0</c:v>
                </c:pt>
                <c:pt idx="947">
                  <c:v>38071.0</c:v>
                </c:pt>
                <c:pt idx="948">
                  <c:v>38070.0</c:v>
                </c:pt>
                <c:pt idx="949">
                  <c:v>38069.0</c:v>
                </c:pt>
                <c:pt idx="950">
                  <c:v>38068.0</c:v>
                </c:pt>
                <c:pt idx="951">
                  <c:v>38067.0</c:v>
                </c:pt>
                <c:pt idx="952">
                  <c:v>38066.0</c:v>
                </c:pt>
                <c:pt idx="953">
                  <c:v>38065.0</c:v>
                </c:pt>
                <c:pt idx="954">
                  <c:v>38064.0</c:v>
                </c:pt>
                <c:pt idx="955">
                  <c:v>38063.0</c:v>
                </c:pt>
                <c:pt idx="956">
                  <c:v>38062.0</c:v>
                </c:pt>
                <c:pt idx="957">
                  <c:v>38061.0</c:v>
                </c:pt>
                <c:pt idx="958">
                  <c:v>38060.0</c:v>
                </c:pt>
                <c:pt idx="959">
                  <c:v>38059.0</c:v>
                </c:pt>
                <c:pt idx="960">
                  <c:v>38058.0</c:v>
                </c:pt>
                <c:pt idx="961">
                  <c:v>38057.0</c:v>
                </c:pt>
                <c:pt idx="962">
                  <c:v>38056.0</c:v>
                </c:pt>
                <c:pt idx="963">
                  <c:v>38055.0</c:v>
                </c:pt>
                <c:pt idx="964">
                  <c:v>38054.0</c:v>
                </c:pt>
                <c:pt idx="965">
                  <c:v>38053.0</c:v>
                </c:pt>
                <c:pt idx="966">
                  <c:v>38052.0</c:v>
                </c:pt>
                <c:pt idx="967">
                  <c:v>38051.0</c:v>
                </c:pt>
                <c:pt idx="968">
                  <c:v>38050.0</c:v>
                </c:pt>
                <c:pt idx="969">
                  <c:v>38049.0</c:v>
                </c:pt>
                <c:pt idx="970">
                  <c:v>38048.0</c:v>
                </c:pt>
                <c:pt idx="971">
                  <c:v>38047.0</c:v>
                </c:pt>
                <c:pt idx="972">
                  <c:v>38046.0</c:v>
                </c:pt>
                <c:pt idx="973">
                  <c:v>38044.0</c:v>
                </c:pt>
                <c:pt idx="974">
                  <c:v>38043.0</c:v>
                </c:pt>
                <c:pt idx="975">
                  <c:v>38042.0</c:v>
                </c:pt>
                <c:pt idx="976">
                  <c:v>38041.0</c:v>
                </c:pt>
                <c:pt idx="977">
                  <c:v>38040.0</c:v>
                </c:pt>
                <c:pt idx="978">
                  <c:v>38039.0</c:v>
                </c:pt>
                <c:pt idx="979">
                  <c:v>38038.0</c:v>
                </c:pt>
                <c:pt idx="980">
                  <c:v>38037.0</c:v>
                </c:pt>
                <c:pt idx="981">
                  <c:v>38036.0</c:v>
                </c:pt>
                <c:pt idx="982">
                  <c:v>38035.0</c:v>
                </c:pt>
                <c:pt idx="983">
                  <c:v>38034.0</c:v>
                </c:pt>
                <c:pt idx="984">
                  <c:v>38033.0</c:v>
                </c:pt>
                <c:pt idx="985">
                  <c:v>38032.0</c:v>
                </c:pt>
                <c:pt idx="986">
                  <c:v>38031.0</c:v>
                </c:pt>
                <c:pt idx="987">
                  <c:v>38030.0</c:v>
                </c:pt>
                <c:pt idx="988">
                  <c:v>38029.0</c:v>
                </c:pt>
                <c:pt idx="989">
                  <c:v>38028.0</c:v>
                </c:pt>
                <c:pt idx="990">
                  <c:v>38027.0</c:v>
                </c:pt>
                <c:pt idx="991">
                  <c:v>38026.0</c:v>
                </c:pt>
                <c:pt idx="992">
                  <c:v>38025.0</c:v>
                </c:pt>
                <c:pt idx="993">
                  <c:v>38024.0</c:v>
                </c:pt>
                <c:pt idx="994">
                  <c:v>38023.0</c:v>
                </c:pt>
                <c:pt idx="995">
                  <c:v>38022.0</c:v>
                </c:pt>
                <c:pt idx="996">
                  <c:v>38021.0</c:v>
                </c:pt>
                <c:pt idx="997">
                  <c:v>38020.0</c:v>
                </c:pt>
                <c:pt idx="998">
                  <c:v>38019.0</c:v>
                </c:pt>
                <c:pt idx="999">
                  <c:v>38018.0</c:v>
                </c:pt>
                <c:pt idx="1000">
                  <c:v>38017.0</c:v>
                </c:pt>
                <c:pt idx="1001">
                  <c:v>38016.0</c:v>
                </c:pt>
                <c:pt idx="1002">
                  <c:v>38015.0</c:v>
                </c:pt>
                <c:pt idx="1003">
                  <c:v>38014.0</c:v>
                </c:pt>
                <c:pt idx="1004">
                  <c:v>38013.0</c:v>
                </c:pt>
                <c:pt idx="1005">
                  <c:v>38012.0</c:v>
                </c:pt>
                <c:pt idx="1006">
                  <c:v>38011.0</c:v>
                </c:pt>
                <c:pt idx="1007">
                  <c:v>38010.0</c:v>
                </c:pt>
                <c:pt idx="1008">
                  <c:v>38009.0</c:v>
                </c:pt>
                <c:pt idx="1009">
                  <c:v>38008.0</c:v>
                </c:pt>
                <c:pt idx="1010">
                  <c:v>38007.0</c:v>
                </c:pt>
                <c:pt idx="1011">
                  <c:v>38006.0</c:v>
                </c:pt>
                <c:pt idx="1012">
                  <c:v>38005.0</c:v>
                </c:pt>
                <c:pt idx="1013">
                  <c:v>38004.0</c:v>
                </c:pt>
                <c:pt idx="1014">
                  <c:v>38003.0</c:v>
                </c:pt>
                <c:pt idx="1015">
                  <c:v>38002.0</c:v>
                </c:pt>
                <c:pt idx="1016">
                  <c:v>38001.0</c:v>
                </c:pt>
                <c:pt idx="1017">
                  <c:v>38000.0</c:v>
                </c:pt>
                <c:pt idx="1018">
                  <c:v>37999.0</c:v>
                </c:pt>
                <c:pt idx="1019">
                  <c:v>37998.0</c:v>
                </c:pt>
                <c:pt idx="1020">
                  <c:v>37997.0</c:v>
                </c:pt>
                <c:pt idx="1021">
                  <c:v>37996.0</c:v>
                </c:pt>
                <c:pt idx="1022">
                  <c:v>37995.0</c:v>
                </c:pt>
                <c:pt idx="1023">
                  <c:v>37994.0</c:v>
                </c:pt>
                <c:pt idx="1024">
                  <c:v>37993.0</c:v>
                </c:pt>
                <c:pt idx="1025">
                  <c:v>37992.0</c:v>
                </c:pt>
                <c:pt idx="1026">
                  <c:v>37991.0</c:v>
                </c:pt>
                <c:pt idx="1027">
                  <c:v>37990.0</c:v>
                </c:pt>
                <c:pt idx="1028">
                  <c:v>37989.0</c:v>
                </c:pt>
                <c:pt idx="1029">
                  <c:v>37988.0</c:v>
                </c:pt>
                <c:pt idx="1030">
                  <c:v>37987.0</c:v>
                </c:pt>
                <c:pt idx="1031">
                  <c:v>37986.0</c:v>
                </c:pt>
                <c:pt idx="1032">
                  <c:v>37985.0</c:v>
                </c:pt>
                <c:pt idx="1033">
                  <c:v>37984.0</c:v>
                </c:pt>
                <c:pt idx="1034">
                  <c:v>37983.0</c:v>
                </c:pt>
                <c:pt idx="1035">
                  <c:v>37982.0</c:v>
                </c:pt>
                <c:pt idx="1036">
                  <c:v>37981.0</c:v>
                </c:pt>
                <c:pt idx="1037">
                  <c:v>37980.0</c:v>
                </c:pt>
                <c:pt idx="1038">
                  <c:v>37979.0</c:v>
                </c:pt>
                <c:pt idx="1039">
                  <c:v>37978.0</c:v>
                </c:pt>
                <c:pt idx="1040">
                  <c:v>37977.0</c:v>
                </c:pt>
                <c:pt idx="1041">
                  <c:v>37976.0</c:v>
                </c:pt>
                <c:pt idx="1042">
                  <c:v>37975.0</c:v>
                </c:pt>
                <c:pt idx="1043">
                  <c:v>37974.0</c:v>
                </c:pt>
                <c:pt idx="1044">
                  <c:v>37973.0</c:v>
                </c:pt>
                <c:pt idx="1045">
                  <c:v>37972.0</c:v>
                </c:pt>
                <c:pt idx="1046">
                  <c:v>37971.0</c:v>
                </c:pt>
                <c:pt idx="1047">
                  <c:v>37970.0</c:v>
                </c:pt>
                <c:pt idx="1048">
                  <c:v>37969.0</c:v>
                </c:pt>
                <c:pt idx="1049">
                  <c:v>37968.0</c:v>
                </c:pt>
                <c:pt idx="1050">
                  <c:v>37967.0</c:v>
                </c:pt>
                <c:pt idx="1051">
                  <c:v>37966.0</c:v>
                </c:pt>
                <c:pt idx="1052">
                  <c:v>37965.0</c:v>
                </c:pt>
                <c:pt idx="1053">
                  <c:v>37964.0</c:v>
                </c:pt>
                <c:pt idx="1054">
                  <c:v>37963.0</c:v>
                </c:pt>
                <c:pt idx="1055">
                  <c:v>37962.0</c:v>
                </c:pt>
                <c:pt idx="1056">
                  <c:v>37961.0</c:v>
                </c:pt>
                <c:pt idx="1057">
                  <c:v>37960.0</c:v>
                </c:pt>
                <c:pt idx="1058">
                  <c:v>37959.0</c:v>
                </c:pt>
                <c:pt idx="1059">
                  <c:v>37958.0</c:v>
                </c:pt>
                <c:pt idx="1060">
                  <c:v>37957.0</c:v>
                </c:pt>
                <c:pt idx="1061">
                  <c:v>37956.0</c:v>
                </c:pt>
                <c:pt idx="1062">
                  <c:v>37955.0</c:v>
                </c:pt>
              </c:numCache>
            </c:numRef>
          </c:cat>
          <c:val>
            <c:numRef>
              <c:f>Traffic!$AJ$67:$AJ$1129</c:f>
              <c:numCache>
                <c:formatCode>#,##0</c:formatCode>
                <c:ptCount val="1063"/>
                <c:pt idx="0">
                  <c:v>1.226622E6</c:v>
                </c:pt>
                <c:pt idx="1">
                  <c:v>1.590748E6</c:v>
                </c:pt>
                <c:pt idx="2">
                  <c:v>930449.0</c:v>
                </c:pt>
                <c:pt idx="3">
                  <c:v>1.718534E6</c:v>
                </c:pt>
                <c:pt idx="4">
                  <c:v>1.616379E6</c:v>
                </c:pt>
                <c:pt idx="5">
                  <c:v>1.315346E6</c:v>
                </c:pt>
                <c:pt idx="6">
                  <c:v>668504.0</c:v>
                </c:pt>
                <c:pt idx="7">
                  <c:v>654706.0</c:v>
                </c:pt>
                <c:pt idx="8">
                  <c:v>300064.0</c:v>
                </c:pt>
                <c:pt idx="9">
                  <c:v>374929.0</c:v>
                </c:pt>
                <c:pt idx="10">
                  <c:v>638202.0</c:v>
                </c:pt>
                <c:pt idx="11">
                  <c:v>1.29418E6</c:v>
                </c:pt>
                <c:pt idx="12">
                  <c:v>1.626359E6</c:v>
                </c:pt>
                <c:pt idx="13">
                  <c:v>1.393292E6</c:v>
                </c:pt>
                <c:pt idx="14">
                  <c:v>1.378903E6</c:v>
                </c:pt>
                <c:pt idx="15">
                  <c:v>1.960479E6</c:v>
                </c:pt>
                <c:pt idx="16">
                  <c:v>1.543458E6</c:v>
                </c:pt>
                <c:pt idx="17">
                  <c:v>1.562931E6</c:v>
                </c:pt>
                <c:pt idx="18">
                  <c:v>1.504934E6</c:v>
                </c:pt>
                <c:pt idx="19">
                  <c:v>1.461868E6</c:v>
                </c:pt>
                <c:pt idx="20">
                  <c:v>1.275147E6</c:v>
                </c:pt>
                <c:pt idx="21">
                  <c:v>1.420737E6</c:v>
                </c:pt>
                <c:pt idx="22">
                  <c:v>1.412202E6</c:v>
                </c:pt>
                <c:pt idx="23">
                  <c:v>1.329376E6</c:v>
                </c:pt>
                <c:pt idx="24">
                  <c:v>1.543058E6</c:v>
                </c:pt>
                <c:pt idx="25">
                  <c:v>1.417589E6</c:v>
                </c:pt>
                <c:pt idx="26">
                  <c:v>1.78356E6</c:v>
                </c:pt>
                <c:pt idx="27">
                  <c:v>1.509146E6</c:v>
                </c:pt>
                <c:pt idx="28">
                  <c:v>1.27052E6</c:v>
                </c:pt>
                <c:pt idx="29">
                  <c:v>1.525028E6</c:v>
                </c:pt>
                <c:pt idx="30">
                  <c:v>1.523954E6</c:v>
                </c:pt>
                <c:pt idx="31">
                  <c:v>1.798467E6</c:v>
                </c:pt>
                <c:pt idx="32">
                  <c:v>1.414791E6</c:v>
                </c:pt>
                <c:pt idx="33">
                  <c:v>1.660343E6</c:v>
                </c:pt>
                <c:pt idx="34">
                  <c:v>1.590068E6</c:v>
                </c:pt>
                <c:pt idx="35">
                  <c:v>1.714542E6</c:v>
                </c:pt>
                <c:pt idx="36">
                  <c:v>2.357002E6</c:v>
                </c:pt>
                <c:pt idx="37">
                  <c:v>1.307636E6</c:v>
                </c:pt>
                <c:pt idx="38">
                  <c:v>724468.0</c:v>
                </c:pt>
                <c:pt idx="39">
                  <c:v>835257.0</c:v>
                </c:pt>
                <c:pt idx="40">
                  <c:v>892832.0</c:v>
                </c:pt>
                <c:pt idx="41">
                  <c:v>912489.0</c:v>
                </c:pt>
                <c:pt idx="42">
                  <c:v>859708.0</c:v>
                </c:pt>
                <c:pt idx="43">
                  <c:v>1.023341E6</c:v>
                </c:pt>
                <c:pt idx="44">
                  <c:v>962859.0</c:v>
                </c:pt>
                <c:pt idx="45">
                  <c:v>870559.0</c:v>
                </c:pt>
                <c:pt idx="46">
                  <c:v>816307.0</c:v>
                </c:pt>
                <c:pt idx="47">
                  <c:v>967582.0</c:v>
                </c:pt>
                <c:pt idx="48">
                  <c:v>770643.0</c:v>
                </c:pt>
                <c:pt idx="49">
                  <c:v>788691.0</c:v>
                </c:pt>
                <c:pt idx="50">
                  <c:v>799165.0</c:v>
                </c:pt>
                <c:pt idx="51">
                  <c:v>681766.0</c:v>
                </c:pt>
                <c:pt idx="52">
                  <c:v>833539.0</c:v>
                </c:pt>
                <c:pt idx="53">
                  <c:v>921342.0</c:v>
                </c:pt>
                <c:pt idx="54">
                  <c:v>687555.0</c:v>
                </c:pt>
                <c:pt idx="55">
                  <c:v>646020.0</c:v>
                </c:pt>
                <c:pt idx="56">
                  <c:v>900998.0</c:v>
                </c:pt>
                <c:pt idx="57">
                  <c:v>745136.0</c:v>
                </c:pt>
                <c:pt idx="58">
                  <c:v>623189.0</c:v>
                </c:pt>
                <c:pt idx="59">
                  <c:v>492037.0</c:v>
                </c:pt>
                <c:pt idx="60">
                  <c:v>874573.0</c:v>
                </c:pt>
                <c:pt idx="61">
                  <c:v>1.500577E6</c:v>
                </c:pt>
                <c:pt idx="62">
                  <c:v>1.048411E6</c:v>
                </c:pt>
                <c:pt idx="63">
                  <c:v>1.135865E6</c:v>
                </c:pt>
                <c:pt idx="64">
                  <c:v>1.279451E6</c:v>
                </c:pt>
                <c:pt idx="65">
                  <c:v>1.22291E6</c:v>
                </c:pt>
                <c:pt idx="66">
                  <c:v>1.536389E6</c:v>
                </c:pt>
                <c:pt idx="67">
                  <c:v>1.694588E6</c:v>
                </c:pt>
                <c:pt idx="68">
                  <c:v>1.160877E6</c:v>
                </c:pt>
                <c:pt idx="69">
                  <c:v>923384.0</c:v>
                </c:pt>
                <c:pt idx="70">
                  <c:v>1.752583E6</c:v>
                </c:pt>
                <c:pt idx="71">
                  <c:v>1.224989E6</c:v>
                </c:pt>
                <c:pt idx="72">
                  <c:v>1.942147E6</c:v>
                </c:pt>
                <c:pt idx="73">
                  <c:v>1.069228E6</c:v>
                </c:pt>
                <c:pt idx="74">
                  <c:v>1.028065E6</c:v>
                </c:pt>
                <c:pt idx="75">
                  <c:v>1.001537E6</c:v>
                </c:pt>
                <c:pt idx="76">
                  <c:v>1.015052E6</c:v>
                </c:pt>
                <c:pt idx="77">
                  <c:v>764281.0</c:v>
                </c:pt>
                <c:pt idx="78">
                  <c:v>700238.0</c:v>
                </c:pt>
                <c:pt idx="79">
                  <c:v>589458.0</c:v>
                </c:pt>
                <c:pt idx="80">
                  <c:v>701574.0</c:v>
                </c:pt>
                <c:pt idx="81">
                  <c:v>543142.0</c:v>
                </c:pt>
                <c:pt idx="82">
                  <c:v>1.11306E6</c:v>
                </c:pt>
                <c:pt idx="83">
                  <c:v>723604.0</c:v>
                </c:pt>
                <c:pt idx="84">
                  <c:v>1.443548E6</c:v>
                </c:pt>
                <c:pt idx="85">
                  <c:v>979718.0</c:v>
                </c:pt>
                <c:pt idx="86">
                  <c:v>940056.0</c:v>
                </c:pt>
                <c:pt idx="87">
                  <c:v>1.165489E6</c:v>
                </c:pt>
                <c:pt idx="88">
                  <c:v>1.726588E6</c:v>
                </c:pt>
                <c:pt idx="89">
                  <c:v>1.147341E6</c:v>
                </c:pt>
                <c:pt idx="90">
                  <c:v>1.204747E6</c:v>
                </c:pt>
                <c:pt idx="91">
                  <c:v>1.085059E6</c:v>
                </c:pt>
                <c:pt idx="92">
                  <c:v>1.394354E6</c:v>
                </c:pt>
                <c:pt idx="93">
                  <c:v>1.089988E6</c:v>
                </c:pt>
                <c:pt idx="94">
                  <c:v>939010.0</c:v>
                </c:pt>
                <c:pt idx="95">
                  <c:v>760154.0</c:v>
                </c:pt>
                <c:pt idx="96">
                  <c:v>680389.0</c:v>
                </c:pt>
                <c:pt idx="97">
                  <c:v>845843.0</c:v>
                </c:pt>
                <c:pt idx="98">
                  <c:v>1.101341E6</c:v>
                </c:pt>
                <c:pt idx="99">
                  <c:v>867744.0</c:v>
                </c:pt>
                <c:pt idx="100">
                  <c:v>699878.0</c:v>
                </c:pt>
                <c:pt idx="101">
                  <c:v>467791.0</c:v>
                </c:pt>
                <c:pt idx="102">
                  <c:v>597550.0</c:v>
                </c:pt>
                <c:pt idx="103">
                  <c:v>1.008148E6</c:v>
                </c:pt>
                <c:pt idx="104">
                  <c:v>1.035789E6</c:v>
                </c:pt>
                <c:pt idx="105">
                  <c:v>612749.0</c:v>
                </c:pt>
                <c:pt idx="106">
                  <c:v>745748.0</c:v>
                </c:pt>
                <c:pt idx="107">
                  <c:v>1.34523E6</c:v>
                </c:pt>
                <c:pt idx="108">
                  <c:v>1.176512E6</c:v>
                </c:pt>
                <c:pt idx="109">
                  <c:v>1.062641E6</c:v>
                </c:pt>
                <c:pt idx="110">
                  <c:v>838523.0</c:v>
                </c:pt>
                <c:pt idx="111">
                  <c:v>940436.0</c:v>
                </c:pt>
                <c:pt idx="112">
                  <c:v>871817.0</c:v>
                </c:pt>
                <c:pt idx="113">
                  <c:v>834749.0</c:v>
                </c:pt>
                <c:pt idx="114">
                  <c:v>782739.0</c:v>
                </c:pt>
                <c:pt idx="115">
                  <c:v>1.098299E6</c:v>
                </c:pt>
                <c:pt idx="116">
                  <c:v>1.479663E6</c:v>
                </c:pt>
                <c:pt idx="117">
                  <c:v>1.264897E6</c:v>
                </c:pt>
                <c:pt idx="118">
                  <c:v>868888.0</c:v>
                </c:pt>
                <c:pt idx="119">
                  <c:v>755368.0</c:v>
                </c:pt>
                <c:pt idx="120">
                  <c:v>934079.0</c:v>
                </c:pt>
                <c:pt idx="121">
                  <c:v>864542.0</c:v>
                </c:pt>
                <c:pt idx="122">
                  <c:v>1.37634E6</c:v>
                </c:pt>
                <c:pt idx="123">
                  <c:v>1.163152E6</c:v>
                </c:pt>
                <c:pt idx="124">
                  <c:v>1.679454E6</c:v>
                </c:pt>
                <c:pt idx="125">
                  <c:v>901553.0</c:v>
                </c:pt>
                <c:pt idx="126">
                  <c:v>987289.0</c:v>
                </c:pt>
                <c:pt idx="127">
                  <c:v>1.178815E6</c:v>
                </c:pt>
                <c:pt idx="128">
                  <c:v>1.416357E6</c:v>
                </c:pt>
                <c:pt idx="129">
                  <c:v>1.248832E6</c:v>
                </c:pt>
                <c:pt idx="130">
                  <c:v>1.017199E6</c:v>
                </c:pt>
                <c:pt idx="131">
                  <c:v>1.240664E6</c:v>
                </c:pt>
                <c:pt idx="132">
                  <c:v>1.086519E6</c:v>
                </c:pt>
                <c:pt idx="133">
                  <c:v>864486.0</c:v>
                </c:pt>
                <c:pt idx="134">
                  <c:v>950672.0</c:v>
                </c:pt>
                <c:pt idx="135">
                  <c:v>856404.0</c:v>
                </c:pt>
                <c:pt idx="136">
                  <c:v>1.270466E6</c:v>
                </c:pt>
                <c:pt idx="137">
                  <c:v>1.335559E6</c:v>
                </c:pt>
                <c:pt idx="138">
                  <c:v>1.248006E6</c:v>
                </c:pt>
                <c:pt idx="139">
                  <c:v>1.443767E6</c:v>
                </c:pt>
                <c:pt idx="140">
                  <c:v>1.230278E6</c:v>
                </c:pt>
                <c:pt idx="141">
                  <c:v>1.072596E6</c:v>
                </c:pt>
                <c:pt idx="142">
                  <c:v>985069.0</c:v>
                </c:pt>
                <c:pt idx="143">
                  <c:v>895114.0</c:v>
                </c:pt>
                <c:pt idx="144">
                  <c:v>1.07481E6</c:v>
                </c:pt>
                <c:pt idx="145">
                  <c:v>1.121838E6</c:v>
                </c:pt>
                <c:pt idx="146">
                  <c:v>1.330669E6</c:v>
                </c:pt>
                <c:pt idx="147">
                  <c:v>851427.0</c:v>
                </c:pt>
                <c:pt idx="148">
                  <c:v>1.279931E6</c:v>
                </c:pt>
                <c:pt idx="149">
                  <c:v>720108.0</c:v>
                </c:pt>
                <c:pt idx="150">
                  <c:v>503698.0</c:v>
                </c:pt>
                <c:pt idx="151">
                  <c:v>771145.0</c:v>
                </c:pt>
                <c:pt idx="152">
                  <c:v>865213.0</c:v>
                </c:pt>
                <c:pt idx="153">
                  <c:v>303508.0</c:v>
                </c:pt>
                <c:pt idx="154">
                  <c:v>1.005051E6</c:v>
                </c:pt>
                <c:pt idx="155">
                  <c:v>1.321675E6</c:v>
                </c:pt>
                <c:pt idx="156">
                  <c:v>1.157028E6</c:v>
                </c:pt>
                <c:pt idx="157">
                  <c:v>1.875474E6</c:v>
                </c:pt>
                <c:pt idx="158">
                  <c:v>2.081801E6</c:v>
                </c:pt>
                <c:pt idx="159">
                  <c:v>2.281796E6</c:v>
                </c:pt>
                <c:pt idx="160">
                  <c:v>2.212439E6</c:v>
                </c:pt>
                <c:pt idx="161">
                  <c:v>1.685832E6</c:v>
                </c:pt>
                <c:pt idx="162">
                  <c:v>815400.0</c:v>
                </c:pt>
                <c:pt idx="163">
                  <c:v>989720.0</c:v>
                </c:pt>
                <c:pt idx="164">
                  <c:v>976825.0</c:v>
                </c:pt>
                <c:pt idx="165">
                  <c:v>1.730736E6</c:v>
                </c:pt>
                <c:pt idx="166">
                  <c:v>2.447648E6</c:v>
                </c:pt>
                <c:pt idx="167">
                  <c:v>2.07024E6</c:v>
                </c:pt>
                <c:pt idx="168">
                  <c:v>2.102655E6</c:v>
                </c:pt>
                <c:pt idx="169">
                  <c:v>657976.0</c:v>
                </c:pt>
                <c:pt idx="170">
                  <c:v>906843.0</c:v>
                </c:pt>
                <c:pt idx="171">
                  <c:v>1.2327E6</c:v>
                </c:pt>
                <c:pt idx="172">
                  <c:v>1.17896E6</c:v>
                </c:pt>
                <c:pt idx="173">
                  <c:v>1.976982E6</c:v>
                </c:pt>
                <c:pt idx="174">
                  <c:v>1.419324E6</c:v>
                </c:pt>
                <c:pt idx="175">
                  <c:v>1.135054E6</c:v>
                </c:pt>
                <c:pt idx="176">
                  <c:v>480319.0</c:v>
                </c:pt>
                <c:pt idx="177">
                  <c:v>1.021994E6</c:v>
                </c:pt>
                <c:pt idx="178">
                  <c:v>854693.0</c:v>
                </c:pt>
                <c:pt idx="179">
                  <c:v>1.517101E6</c:v>
                </c:pt>
                <c:pt idx="180">
                  <c:v>1.552305E6</c:v>
                </c:pt>
                <c:pt idx="181">
                  <c:v>966953.0</c:v>
                </c:pt>
                <c:pt idx="182">
                  <c:v>859708.0</c:v>
                </c:pt>
                <c:pt idx="183">
                  <c:v>863781.0</c:v>
                </c:pt>
                <c:pt idx="184">
                  <c:v>341587.0</c:v>
                </c:pt>
                <c:pt idx="185">
                  <c:v>320739.0</c:v>
                </c:pt>
                <c:pt idx="186">
                  <c:v>1.083804E6</c:v>
                </c:pt>
                <c:pt idx="187">
                  <c:v>1.397482E6</c:v>
                </c:pt>
                <c:pt idx="188">
                  <c:v>1.738421E6</c:v>
                </c:pt>
                <c:pt idx="189">
                  <c:v>1.091025E6</c:v>
                </c:pt>
                <c:pt idx="190">
                  <c:v>1.015017E6</c:v>
                </c:pt>
                <c:pt idx="191">
                  <c:v>890883.0</c:v>
                </c:pt>
                <c:pt idx="192">
                  <c:v>1.430341E6</c:v>
                </c:pt>
                <c:pt idx="193">
                  <c:v>1.429571E6</c:v>
                </c:pt>
                <c:pt idx="194">
                  <c:v>1.484918E6</c:v>
                </c:pt>
                <c:pt idx="195">
                  <c:v>1.967024E6</c:v>
                </c:pt>
                <c:pt idx="196">
                  <c:v>1.499381E6</c:v>
                </c:pt>
                <c:pt idx="197">
                  <c:v>1.189176E6</c:v>
                </c:pt>
                <c:pt idx="198">
                  <c:v>1.08404E6</c:v>
                </c:pt>
                <c:pt idx="199">
                  <c:v>1.600516E6</c:v>
                </c:pt>
                <c:pt idx="200">
                  <c:v>1.629779E6</c:v>
                </c:pt>
                <c:pt idx="201">
                  <c:v>1.282951E6</c:v>
                </c:pt>
                <c:pt idx="202">
                  <c:v>1.383556E6</c:v>
                </c:pt>
                <c:pt idx="203">
                  <c:v>1.224679E6</c:v>
                </c:pt>
                <c:pt idx="204">
                  <c:v>1.273431E6</c:v>
                </c:pt>
                <c:pt idx="205">
                  <c:v>2.111926E6</c:v>
                </c:pt>
                <c:pt idx="206">
                  <c:v>2.747648E6</c:v>
                </c:pt>
                <c:pt idx="207">
                  <c:v>2.616596E6</c:v>
                </c:pt>
                <c:pt idx="208">
                  <c:v>3.253433E6</c:v>
                </c:pt>
                <c:pt idx="209">
                  <c:v>2.781547E6</c:v>
                </c:pt>
                <c:pt idx="210">
                  <c:v>3.140651E6</c:v>
                </c:pt>
                <c:pt idx="211">
                  <c:v>2.354872E6</c:v>
                </c:pt>
                <c:pt idx="212">
                  <c:v>1.918951E6</c:v>
                </c:pt>
                <c:pt idx="213">
                  <c:v>3.378628E6</c:v>
                </c:pt>
                <c:pt idx="214">
                  <c:v>1.912154E6</c:v>
                </c:pt>
                <c:pt idx="215">
                  <c:v>1.588003E6</c:v>
                </c:pt>
                <c:pt idx="216">
                  <c:v>1.378453E6</c:v>
                </c:pt>
                <c:pt idx="217">
                  <c:v>1.265666E6</c:v>
                </c:pt>
                <c:pt idx="218">
                  <c:v>934076.0</c:v>
                </c:pt>
                <c:pt idx="219">
                  <c:v>1.171776E6</c:v>
                </c:pt>
                <c:pt idx="220">
                  <c:v>730532.0</c:v>
                </c:pt>
                <c:pt idx="221">
                  <c:v>728582.0</c:v>
                </c:pt>
                <c:pt idx="222">
                  <c:v>849760.0</c:v>
                </c:pt>
                <c:pt idx="223">
                  <c:v>1.003066E6</c:v>
                </c:pt>
                <c:pt idx="224">
                  <c:v>760980.0</c:v>
                </c:pt>
                <c:pt idx="225">
                  <c:v>1.124204E6</c:v>
                </c:pt>
                <c:pt idx="226">
                  <c:v>1.564473E6</c:v>
                </c:pt>
                <c:pt idx="227">
                  <c:v>1.137127E6</c:v>
                </c:pt>
                <c:pt idx="228">
                  <c:v>574679.0</c:v>
                </c:pt>
                <c:pt idx="229">
                  <c:v>889078.0</c:v>
                </c:pt>
                <c:pt idx="230">
                  <c:v>997773.0</c:v>
                </c:pt>
                <c:pt idx="231">
                  <c:v>1.289026E6</c:v>
                </c:pt>
                <c:pt idx="232">
                  <c:v>793801.0</c:v>
                </c:pt>
                <c:pt idx="233">
                  <c:v>705320.0</c:v>
                </c:pt>
                <c:pt idx="234">
                  <c:v>1.046918E6</c:v>
                </c:pt>
                <c:pt idx="235">
                  <c:v>1.063826E6</c:v>
                </c:pt>
                <c:pt idx="236">
                  <c:v>1.310729E6</c:v>
                </c:pt>
                <c:pt idx="237">
                  <c:v>1.329501E6</c:v>
                </c:pt>
                <c:pt idx="238">
                  <c:v>596935.0</c:v>
                </c:pt>
                <c:pt idx="239">
                  <c:v>620347.0</c:v>
                </c:pt>
                <c:pt idx="240">
                  <c:v>1.23293E6</c:v>
                </c:pt>
                <c:pt idx="241">
                  <c:v>1.193425E6</c:v>
                </c:pt>
                <c:pt idx="242">
                  <c:v>1.306679E6</c:v>
                </c:pt>
                <c:pt idx="243">
                  <c:v>957314.0</c:v>
                </c:pt>
                <c:pt idx="244">
                  <c:v>1.150136E6</c:v>
                </c:pt>
                <c:pt idx="245">
                  <c:v>1.3304E6</c:v>
                </c:pt>
                <c:pt idx="246">
                  <c:v>1.059976E6</c:v>
                </c:pt>
                <c:pt idx="247">
                  <c:v>1.399438E6</c:v>
                </c:pt>
                <c:pt idx="248">
                  <c:v>858729.0</c:v>
                </c:pt>
                <c:pt idx="249">
                  <c:v>932436.0</c:v>
                </c:pt>
                <c:pt idx="250">
                  <c:v>1.453998E6</c:v>
                </c:pt>
                <c:pt idx="251">
                  <c:v>919080.0</c:v>
                </c:pt>
                <c:pt idx="252">
                  <c:v>695348.0</c:v>
                </c:pt>
                <c:pt idx="253">
                  <c:v>635246.0</c:v>
                </c:pt>
                <c:pt idx="254">
                  <c:v>790596.0</c:v>
                </c:pt>
                <c:pt idx="255">
                  <c:v>757508.0</c:v>
                </c:pt>
                <c:pt idx="256">
                  <c:v>956103.0</c:v>
                </c:pt>
                <c:pt idx="257">
                  <c:v>1.804557E6</c:v>
                </c:pt>
                <c:pt idx="258">
                  <c:v>1.581122E6</c:v>
                </c:pt>
                <c:pt idx="259">
                  <c:v>1.605037E6</c:v>
                </c:pt>
                <c:pt idx="260">
                  <c:v>1.235456E6</c:v>
                </c:pt>
                <c:pt idx="261">
                  <c:v>1.067432E6</c:v>
                </c:pt>
                <c:pt idx="262">
                  <c:v>1.344294E6</c:v>
                </c:pt>
                <c:pt idx="263">
                  <c:v>208396.0</c:v>
                </c:pt>
                <c:pt idx="264">
                  <c:v>1679.0</c:v>
                </c:pt>
                <c:pt idx="265">
                  <c:v>1340.0</c:v>
                </c:pt>
                <c:pt idx="266">
                  <c:v>166419.0</c:v>
                </c:pt>
                <c:pt idx="267">
                  <c:v>973759.0</c:v>
                </c:pt>
                <c:pt idx="268">
                  <c:v>294653.0</c:v>
                </c:pt>
                <c:pt idx="269">
                  <c:v>149044.0</c:v>
                </c:pt>
                <c:pt idx="270">
                  <c:v>156682.0</c:v>
                </c:pt>
                <c:pt idx="271">
                  <c:v>124783.0</c:v>
                </c:pt>
                <c:pt idx="272">
                  <c:v>126046.0</c:v>
                </c:pt>
                <c:pt idx="273">
                  <c:v>141262.0</c:v>
                </c:pt>
                <c:pt idx="274">
                  <c:v>508820.0</c:v>
                </c:pt>
                <c:pt idx="275">
                  <c:v>162985.0</c:v>
                </c:pt>
                <c:pt idx="276">
                  <c:v>121091.0</c:v>
                </c:pt>
                <c:pt idx="277">
                  <c:v>108615.0</c:v>
                </c:pt>
                <c:pt idx="278">
                  <c:v>105650.0</c:v>
                </c:pt>
                <c:pt idx="279">
                  <c:v>106120.0</c:v>
                </c:pt>
                <c:pt idx="280">
                  <c:v>119786.0</c:v>
                </c:pt>
                <c:pt idx="281">
                  <c:v>123388.0</c:v>
                </c:pt>
                <c:pt idx="282">
                  <c:v>125672.0</c:v>
                </c:pt>
                <c:pt idx="283">
                  <c:v>137421.0</c:v>
                </c:pt>
                <c:pt idx="284">
                  <c:v>132191.0</c:v>
                </c:pt>
                <c:pt idx="285">
                  <c:v>115766.0</c:v>
                </c:pt>
                <c:pt idx="286">
                  <c:v>115975.0</c:v>
                </c:pt>
                <c:pt idx="287">
                  <c:v>80422.0</c:v>
                </c:pt>
                <c:pt idx="288">
                  <c:v>29749.0</c:v>
                </c:pt>
                <c:pt idx="289">
                  <c:v>29892.0</c:v>
                </c:pt>
                <c:pt idx="290">
                  <c:v>30750.0</c:v>
                </c:pt>
                <c:pt idx="291">
                  <c:v>30656.0</c:v>
                </c:pt>
                <c:pt idx="292">
                  <c:v>26477.0</c:v>
                </c:pt>
                <c:pt idx="293">
                  <c:v>29129.0</c:v>
                </c:pt>
                <c:pt idx="294">
                  <c:v>68628.0</c:v>
                </c:pt>
                <c:pt idx="295">
                  <c:v>94412.0</c:v>
                </c:pt>
                <c:pt idx="296">
                  <c:v>46020.0</c:v>
                </c:pt>
                <c:pt idx="297">
                  <c:v>11104.0</c:v>
                </c:pt>
                <c:pt idx="298">
                  <c:v>5268.0</c:v>
                </c:pt>
                <c:pt idx="299">
                  <c:v>441.0</c:v>
                </c:pt>
                <c:pt idx="300">
                  <c:v>442.0</c:v>
                </c:pt>
                <c:pt idx="301">
                  <c:v>671.0</c:v>
                </c:pt>
                <c:pt idx="302">
                  <c:v>496.0</c:v>
                </c:pt>
                <c:pt idx="303">
                  <c:v>487.0</c:v>
                </c:pt>
                <c:pt idx="304">
                  <c:v>744.0</c:v>
                </c:pt>
                <c:pt idx="305">
                  <c:v>577.0</c:v>
                </c:pt>
                <c:pt idx="306">
                  <c:v>787.0</c:v>
                </c:pt>
                <c:pt idx="307">
                  <c:v>827.0</c:v>
                </c:pt>
                <c:pt idx="308">
                  <c:v>513.0</c:v>
                </c:pt>
                <c:pt idx="309">
                  <c:v>441.0</c:v>
                </c:pt>
                <c:pt idx="310">
                  <c:v>2067.0</c:v>
                </c:pt>
                <c:pt idx="311">
                  <c:v>1160.0</c:v>
                </c:pt>
                <c:pt idx="312">
                  <c:v>8063.0</c:v>
                </c:pt>
                <c:pt idx="313">
                  <c:v>18107.0</c:v>
                </c:pt>
                <c:pt idx="314">
                  <c:v>14443.0</c:v>
                </c:pt>
                <c:pt idx="315">
                  <c:v>63839.0</c:v>
                </c:pt>
                <c:pt idx="316">
                  <c:v>457150.0</c:v>
                </c:pt>
                <c:pt idx="317">
                  <c:v>852540.0</c:v>
                </c:pt>
                <c:pt idx="318">
                  <c:v>1.306542E6</c:v>
                </c:pt>
                <c:pt idx="319">
                  <c:v>1.056093E6</c:v>
                </c:pt>
                <c:pt idx="320">
                  <c:v>1.035741E6</c:v>
                </c:pt>
                <c:pt idx="321">
                  <c:v>1.383573E6</c:v>
                </c:pt>
                <c:pt idx="322">
                  <c:v>924893.0</c:v>
                </c:pt>
                <c:pt idx="323">
                  <c:v>571757.0</c:v>
                </c:pt>
                <c:pt idx="324">
                  <c:v>885506.0</c:v>
                </c:pt>
                <c:pt idx="325">
                  <c:v>1.129386E6</c:v>
                </c:pt>
                <c:pt idx="326">
                  <c:v>424738.0</c:v>
                </c:pt>
                <c:pt idx="327">
                  <c:v>1.468847E6</c:v>
                </c:pt>
                <c:pt idx="328">
                  <c:v>1.272504E6</c:v>
                </c:pt>
                <c:pt idx="329">
                  <c:v>1.023735E6</c:v>
                </c:pt>
                <c:pt idx="330">
                  <c:v>1.027776E6</c:v>
                </c:pt>
                <c:pt idx="331">
                  <c:v>847578.0</c:v>
                </c:pt>
                <c:pt idx="332">
                  <c:v>926105.0</c:v>
                </c:pt>
                <c:pt idx="333">
                  <c:v>885207.0</c:v>
                </c:pt>
                <c:pt idx="334">
                  <c:v>777996.0</c:v>
                </c:pt>
                <c:pt idx="335">
                  <c:v>898198.0</c:v>
                </c:pt>
                <c:pt idx="336">
                  <c:v>860210.0</c:v>
                </c:pt>
                <c:pt idx="337">
                  <c:v>811294.0</c:v>
                </c:pt>
                <c:pt idx="338">
                  <c:v>936729.0</c:v>
                </c:pt>
                <c:pt idx="339">
                  <c:v>823544.0</c:v>
                </c:pt>
                <c:pt idx="340">
                  <c:v>1.30619E6</c:v>
                </c:pt>
                <c:pt idx="341">
                  <c:v>710268.0</c:v>
                </c:pt>
                <c:pt idx="342">
                  <c:v>900042.0</c:v>
                </c:pt>
                <c:pt idx="343">
                  <c:v>1.070006E6</c:v>
                </c:pt>
                <c:pt idx="344">
                  <c:v>838544.0</c:v>
                </c:pt>
                <c:pt idx="345">
                  <c:v>660643.0</c:v>
                </c:pt>
                <c:pt idx="346">
                  <c:v>754046.0</c:v>
                </c:pt>
                <c:pt idx="347">
                  <c:v>468537.0</c:v>
                </c:pt>
                <c:pt idx="348">
                  <c:v>903547.0</c:v>
                </c:pt>
                <c:pt idx="349">
                  <c:v>334817.0</c:v>
                </c:pt>
                <c:pt idx="350">
                  <c:v>261657.0</c:v>
                </c:pt>
                <c:pt idx="351">
                  <c:v>198625.0</c:v>
                </c:pt>
                <c:pt idx="352">
                  <c:v>403479.0</c:v>
                </c:pt>
                <c:pt idx="353">
                  <c:v>567305.0</c:v>
                </c:pt>
                <c:pt idx="354">
                  <c:v>803244.0</c:v>
                </c:pt>
                <c:pt idx="355">
                  <c:v>1.532064E6</c:v>
                </c:pt>
                <c:pt idx="356">
                  <c:v>1.584776E6</c:v>
                </c:pt>
                <c:pt idx="357">
                  <c:v>1.031025E6</c:v>
                </c:pt>
                <c:pt idx="358">
                  <c:v>1.101663E6</c:v>
                </c:pt>
                <c:pt idx="359">
                  <c:v>720630.0</c:v>
                </c:pt>
                <c:pt idx="360">
                  <c:v>735691.0</c:v>
                </c:pt>
                <c:pt idx="361">
                  <c:v>959486.0</c:v>
                </c:pt>
                <c:pt idx="362">
                  <c:v>930577.0</c:v>
                </c:pt>
                <c:pt idx="363">
                  <c:v>1.000426E6</c:v>
                </c:pt>
                <c:pt idx="364">
                  <c:v>837405.0</c:v>
                </c:pt>
                <c:pt idx="365">
                  <c:v>812863.0</c:v>
                </c:pt>
                <c:pt idx="366">
                  <c:v>749245.0</c:v>
                </c:pt>
                <c:pt idx="367">
                  <c:v>615319.0</c:v>
                </c:pt>
                <c:pt idx="368">
                  <c:v>424064.0</c:v>
                </c:pt>
                <c:pt idx="369">
                  <c:v>193709.0</c:v>
                </c:pt>
                <c:pt idx="370">
                  <c:v>182335.0</c:v>
                </c:pt>
                <c:pt idx="371">
                  <c:v>407184.0</c:v>
                </c:pt>
                <c:pt idx="372">
                  <c:v>265930.0</c:v>
                </c:pt>
                <c:pt idx="373">
                  <c:v>175961.0</c:v>
                </c:pt>
                <c:pt idx="374">
                  <c:v>205502.0</c:v>
                </c:pt>
                <c:pt idx="375">
                  <c:v>201670.0</c:v>
                </c:pt>
                <c:pt idx="376">
                  <c:v>180263.0</c:v>
                </c:pt>
                <c:pt idx="377">
                  <c:v>180581.0</c:v>
                </c:pt>
                <c:pt idx="378">
                  <c:v>232749.0</c:v>
                </c:pt>
                <c:pt idx="379">
                  <c:v>267885.0</c:v>
                </c:pt>
                <c:pt idx="380">
                  <c:v>193229.0</c:v>
                </c:pt>
                <c:pt idx="381">
                  <c:v>192691.0</c:v>
                </c:pt>
                <c:pt idx="382">
                  <c:v>217614.0</c:v>
                </c:pt>
                <c:pt idx="383">
                  <c:v>200064.0</c:v>
                </c:pt>
                <c:pt idx="384">
                  <c:v>201464.0</c:v>
                </c:pt>
                <c:pt idx="385">
                  <c:v>584642.0</c:v>
                </c:pt>
                <c:pt idx="386">
                  <c:v>308221.0</c:v>
                </c:pt>
                <c:pt idx="387">
                  <c:v>175928.0</c:v>
                </c:pt>
                <c:pt idx="388">
                  <c:v>179760.0</c:v>
                </c:pt>
                <c:pt idx="389">
                  <c:v>191947.0</c:v>
                </c:pt>
                <c:pt idx="390">
                  <c:v>185668.0</c:v>
                </c:pt>
                <c:pt idx="391">
                  <c:v>182832.0</c:v>
                </c:pt>
                <c:pt idx="392">
                  <c:v>661314.0</c:v>
                </c:pt>
                <c:pt idx="393">
                  <c:v>393447.0</c:v>
                </c:pt>
                <c:pt idx="394">
                  <c:v>173440.0</c:v>
                </c:pt>
                <c:pt idx="395">
                  <c:v>154244.0</c:v>
                </c:pt>
                <c:pt idx="396">
                  <c:v>181813.0</c:v>
                </c:pt>
                <c:pt idx="397">
                  <c:v>209747.0</c:v>
                </c:pt>
                <c:pt idx="398">
                  <c:v>180954.0</c:v>
                </c:pt>
                <c:pt idx="399">
                  <c:v>368413.0</c:v>
                </c:pt>
                <c:pt idx="400">
                  <c:v>333444.0</c:v>
                </c:pt>
                <c:pt idx="401">
                  <c:v>189554.0</c:v>
                </c:pt>
                <c:pt idx="402">
                  <c:v>151335.0</c:v>
                </c:pt>
                <c:pt idx="403">
                  <c:v>131090.0</c:v>
                </c:pt>
                <c:pt idx="404">
                  <c:v>135593.0</c:v>
                </c:pt>
                <c:pt idx="405">
                  <c:v>135732.0</c:v>
                </c:pt>
                <c:pt idx="406">
                  <c:v>163745.0</c:v>
                </c:pt>
                <c:pt idx="407">
                  <c:v>64840.0</c:v>
                </c:pt>
                <c:pt idx="408">
                  <c:v>22389.0</c:v>
                </c:pt>
                <c:pt idx="409">
                  <c:v>16204.0</c:v>
                </c:pt>
                <c:pt idx="410">
                  <c:v>17469.0</c:v>
                </c:pt>
                <c:pt idx="411">
                  <c:v>12034.0</c:v>
                </c:pt>
                <c:pt idx="412">
                  <c:v>12616.0</c:v>
                </c:pt>
                <c:pt idx="413">
                  <c:v>7911.0</c:v>
                </c:pt>
                <c:pt idx="414">
                  <c:v>3289.0</c:v>
                </c:pt>
                <c:pt idx="415">
                  <c:v>5348.0</c:v>
                </c:pt>
                <c:pt idx="416">
                  <c:v>21506.0</c:v>
                </c:pt>
                <c:pt idx="417">
                  <c:v>12867.0</c:v>
                </c:pt>
                <c:pt idx="418">
                  <c:v>12481.0</c:v>
                </c:pt>
                <c:pt idx="419">
                  <c:v>14209.0</c:v>
                </c:pt>
                <c:pt idx="420">
                  <c:v>129898.0</c:v>
                </c:pt>
                <c:pt idx="421">
                  <c:v>224409.0</c:v>
                </c:pt>
                <c:pt idx="422">
                  <c:v>251253.0</c:v>
                </c:pt>
                <c:pt idx="423">
                  <c:v>573379.0</c:v>
                </c:pt>
                <c:pt idx="424">
                  <c:v>700352.0</c:v>
                </c:pt>
                <c:pt idx="425">
                  <c:v>900753.0</c:v>
                </c:pt>
                <c:pt idx="426">
                  <c:v>945854.0</c:v>
                </c:pt>
                <c:pt idx="427">
                  <c:v>1.176946E6</c:v>
                </c:pt>
                <c:pt idx="428">
                  <c:v>831318.0</c:v>
                </c:pt>
                <c:pt idx="429">
                  <c:v>1.046942E6</c:v>
                </c:pt>
                <c:pt idx="430">
                  <c:v>628967.0</c:v>
                </c:pt>
                <c:pt idx="431">
                  <c:v>492808.0</c:v>
                </c:pt>
                <c:pt idx="432">
                  <c:v>214558.0</c:v>
                </c:pt>
                <c:pt idx="433">
                  <c:v>194893.0</c:v>
                </c:pt>
                <c:pt idx="434">
                  <c:v>715692.0</c:v>
                </c:pt>
                <c:pt idx="435">
                  <c:v>732369.0</c:v>
                </c:pt>
                <c:pt idx="436">
                  <c:v>797539.0</c:v>
                </c:pt>
                <c:pt idx="437">
                  <c:v>578237.0</c:v>
                </c:pt>
                <c:pt idx="438">
                  <c:v>1.360009E6</c:v>
                </c:pt>
                <c:pt idx="439">
                  <c:v>1.256048E6</c:v>
                </c:pt>
                <c:pt idx="440">
                  <c:v>1.442274E6</c:v>
                </c:pt>
                <c:pt idx="441">
                  <c:v>1.2147E6</c:v>
                </c:pt>
                <c:pt idx="442">
                  <c:v>1.150204E6</c:v>
                </c:pt>
                <c:pt idx="443">
                  <c:v>1.115262E6</c:v>
                </c:pt>
                <c:pt idx="444">
                  <c:v>846550.0</c:v>
                </c:pt>
                <c:pt idx="445">
                  <c:v>1.356883E6</c:v>
                </c:pt>
                <c:pt idx="446">
                  <c:v>1.434152E6</c:v>
                </c:pt>
                <c:pt idx="447">
                  <c:v>1.044803E6</c:v>
                </c:pt>
                <c:pt idx="448">
                  <c:v>1.065899E6</c:v>
                </c:pt>
                <c:pt idx="449">
                  <c:v>757281.0</c:v>
                </c:pt>
                <c:pt idx="450">
                  <c:v>1.294528E6</c:v>
                </c:pt>
                <c:pt idx="451">
                  <c:v>1.211875E6</c:v>
                </c:pt>
                <c:pt idx="452">
                  <c:v>963269.0</c:v>
                </c:pt>
                <c:pt idx="453">
                  <c:v>1.129515E6</c:v>
                </c:pt>
                <c:pt idx="454">
                  <c:v>1.133939E6</c:v>
                </c:pt>
                <c:pt idx="455">
                  <c:v>1.201854E6</c:v>
                </c:pt>
                <c:pt idx="456">
                  <c:v>371725.0</c:v>
                </c:pt>
                <c:pt idx="457">
                  <c:v>407154.0</c:v>
                </c:pt>
                <c:pt idx="458">
                  <c:v>513946.0</c:v>
                </c:pt>
                <c:pt idx="459">
                  <c:v>314226.0</c:v>
                </c:pt>
                <c:pt idx="460">
                  <c:v>354175.0</c:v>
                </c:pt>
                <c:pt idx="461">
                  <c:v>492143.0</c:v>
                </c:pt>
                <c:pt idx="462">
                  <c:v>282847.0</c:v>
                </c:pt>
                <c:pt idx="463">
                  <c:v>185441.0</c:v>
                </c:pt>
                <c:pt idx="464">
                  <c:v>66260.0</c:v>
                </c:pt>
                <c:pt idx="465">
                  <c:v>63341.0</c:v>
                </c:pt>
                <c:pt idx="466">
                  <c:v>72211.0</c:v>
                </c:pt>
                <c:pt idx="467">
                  <c:v>67564.0</c:v>
                </c:pt>
                <c:pt idx="468">
                  <c:v>66811.0</c:v>
                </c:pt>
                <c:pt idx="469">
                  <c:v>120841.0</c:v>
                </c:pt>
                <c:pt idx="470">
                  <c:v>325465.0</c:v>
                </c:pt>
                <c:pt idx="471">
                  <c:v>130730.0</c:v>
                </c:pt>
                <c:pt idx="472">
                  <c:v>80566.0</c:v>
                </c:pt>
                <c:pt idx="473">
                  <c:v>89920.0</c:v>
                </c:pt>
                <c:pt idx="474">
                  <c:v>92987.0</c:v>
                </c:pt>
                <c:pt idx="475">
                  <c:v>93029.0</c:v>
                </c:pt>
                <c:pt idx="476">
                  <c:v>96766.0</c:v>
                </c:pt>
                <c:pt idx="477">
                  <c:v>98793.0</c:v>
                </c:pt>
                <c:pt idx="478">
                  <c:v>107972.0</c:v>
                </c:pt>
                <c:pt idx="479">
                  <c:v>102665.0</c:v>
                </c:pt>
                <c:pt idx="480">
                  <c:v>99466.0</c:v>
                </c:pt>
                <c:pt idx="481">
                  <c:v>101334.0</c:v>
                </c:pt>
                <c:pt idx="482">
                  <c:v>103136.0</c:v>
                </c:pt>
                <c:pt idx="483">
                  <c:v>366220.0</c:v>
                </c:pt>
                <c:pt idx="484">
                  <c:v>259649.0</c:v>
                </c:pt>
                <c:pt idx="485">
                  <c:v>274694.0</c:v>
                </c:pt>
                <c:pt idx="486">
                  <c:v>184308.0</c:v>
                </c:pt>
                <c:pt idx="487">
                  <c:v>90110.0</c:v>
                </c:pt>
                <c:pt idx="488">
                  <c:v>23661.0</c:v>
                </c:pt>
                <c:pt idx="489">
                  <c:v>3865.0</c:v>
                </c:pt>
                <c:pt idx="490">
                  <c:v>5036.0</c:v>
                </c:pt>
                <c:pt idx="491">
                  <c:v>82976.0</c:v>
                </c:pt>
                <c:pt idx="492">
                  <c:v>115393.0</c:v>
                </c:pt>
                <c:pt idx="493">
                  <c:v>251409.0</c:v>
                </c:pt>
                <c:pt idx="494">
                  <c:v>150275.0</c:v>
                </c:pt>
                <c:pt idx="495">
                  <c:v>84310.0</c:v>
                </c:pt>
                <c:pt idx="496">
                  <c:v>88881.0</c:v>
                </c:pt>
                <c:pt idx="497">
                  <c:v>84625.0</c:v>
                </c:pt>
                <c:pt idx="498">
                  <c:v>209133.0</c:v>
                </c:pt>
                <c:pt idx="499">
                  <c:v>202488.0</c:v>
                </c:pt>
                <c:pt idx="500">
                  <c:v>89985.0</c:v>
                </c:pt>
                <c:pt idx="501">
                  <c:v>94954.0</c:v>
                </c:pt>
                <c:pt idx="502">
                  <c:v>92436.0</c:v>
                </c:pt>
                <c:pt idx="503">
                  <c:v>91925.0</c:v>
                </c:pt>
                <c:pt idx="504">
                  <c:v>113381.0</c:v>
                </c:pt>
                <c:pt idx="505">
                  <c:v>295670.0</c:v>
                </c:pt>
                <c:pt idx="506">
                  <c:v>121953.0</c:v>
                </c:pt>
                <c:pt idx="507">
                  <c:v>94993.0</c:v>
                </c:pt>
                <c:pt idx="508">
                  <c:v>96094.0</c:v>
                </c:pt>
                <c:pt idx="509">
                  <c:v>93613.0</c:v>
                </c:pt>
                <c:pt idx="510">
                  <c:v>96711.0</c:v>
                </c:pt>
                <c:pt idx="511">
                  <c:v>402525.0</c:v>
                </c:pt>
                <c:pt idx="512">
                  <c:v>426638.0</c:v>
                </c:pt>
                <c:pt idx="513">
                  <c:v>443959.0</c:v>
                </c:pt>
                <c:pt idx="514">
                  <c:v>162838.0</c:v>
                </c:pt>
                <c:pt idx="515">
                  <c:v>107781.0</c:v>
                </c:pt>
                <c:pt idx="516">
                  <c:v>108775.0</c:v>
                </c:pt>
                <c:pt idx="517">
                  <c:v>111315.0</c:v>
                </c:pt>
                <c:pt idx="518">
                  <c:v>131908.0</c:v>
                </c:pt>
                <c:pt idx="519">
                  <c:v>290664.0</c:v>
                </c:pt>
                <c:pt idx="520">
                  <c:v>173899.0</c:v>
                </c:pt>
                <c:pt idx="521">
                  <c:v>86392.0</c:v>
                </c:pt>
                <c:pt idx="522">
                  <c:v>92651.0</c:v>
                </c:pt>
                <c:pt idx="523">
                  <c:v>88763.0</c:v>
                </c:pt>
                <c:pt idx="524">
                  <c:v>89723.0</c:v>
                </c:pt>
                <c:pt idx="525">
                  <c:v>90901.0</c:v>
                </c:pt>
                <c:pt idx="526">
                  <c:v>91113.0</c:v>
                </c:pt>
                <c:pt idx="527">
                  <c:v>99578.0</c:v>
                </c:pt>
                <c:pt idx="528">
                  <c:v>286584.0</c:v>
                </c:pt>
                <c:pt idx="529">
                  <c:v>144549.0</c:v>
                </c:pt>
                <c:pt idx="530">
                  <c:v>80300.0</c:v>
                </c:pt>
                <c:pt idx="531">
                  <c:v>83083.0</c:v>
                </c:pt>
                <c:pt idx="532">
                  <c:v>90008.0</c:v>
                </c:pt>
                <c:pt idx="533">
                  <c:v>194007.0</c:v>
                </c:pt>
                <c:pt idx="534">
                  <c:v>133477.0</c:v>
                </c:pt>
                <c:pt idx="535">
                  <c:v>70780.0</c:v>
                </c:pt>
                <c:pt idx="536">
                  <c:v>69527.0</c:v>
                </c:pt>
                <c:pt idx="537">
                  <c:v>70727.0</c:v>
                </c:pt>
                <c:pt idx="538">
                  <c:v>80004.0</c:v>
                </c:pt>
                <c:pt idx="539">
                  <c:v>100739.0</c:v>
                </c:pt>
                <c:pt idx="540">
                  <c:v>221944.0</c:v>
                </c:pt>
                <c:pt idx="541">
                  <c:v>200240.0</c:v>
                </c:pt>
                <c:pt idx="542">
                  <c:v>82179.0</c:v>
                </c:pt>
                <c:pt idx="543">
                  <c:v>86115.0</c:v>
                </c:pt>
                <c:pt idx="544">
                  <c:v>82602.0</c:v>
                </c:pt>
                <c:pt idx="545">
                  <c:v>82024.0</c:v>
                </c:pt>
                <c:pt idx="546">
                  <c:v>86410.0</c:v>
                </c:pt>
                <c:pt idx="547">
                  <c:v>92871.0</c:v>
                </c:pt>
                <c:pt idx="548">
                  <c:v>141535.0</c:v>
                </c:pt>
                <c:pt idx="549">
                  <c:v>81946.0</c:v>
                </c:pt>
                <c:pt idx="550">
                  <c:v>81373.0</c:v>
                </c:pt>
                <c:pt idx="551">
                  <c:v>80565.0</c:v>
                </c:pt>
                <c:pt idx="552">
                  <c:v>77885.0</c:v>
                </c:pt>
                <c:pt idx="553">
                  <c:v>74498.0</c:v>
                </c:pt>
                <c:pt idx="554">
                  <c:v>297544.0</c:v>
                </c:pt>
                <c:pt idx="555">
                  <c:v>173229.0</c:v>
                </c:pt>
                <c:pt idx="556">
                  <c:v>86652.0</c:v>
                </c:pt>
                <c:pt idx="557">
                  <c:v>85401.0</c:v>
                </c:pt>
                <c:pt idx="558">
                  <c:v>86441.0</c:v>
                </c:pt>
                <c:pt idx="559">
                  <c:v>85927.0</c:v>
                </c:pt>
                <c:pt idx="560">
                  <c:v>86989.0</c:v>
                </c:pt>
                <c:pt idx="561">
                  <c:v>87016.0</c:v>
                </c:pt>
                <c:pt idx="562">
                  <c:v>86877.0</c:v>
                </c:pt>
                <c:pt idx="563">
                  <c:v>86656.0</c:v>
                </c:pt>
                <c:pt idx="564">
                  <c:v>84348.0</c:v>
                </c:pt>
                <c:pt idx="565">
                  <c:v>83953.0</c:v>
                </c:pt>
                <c:pt idx="566">
                  <c:v>85582.0</c:v>
                </c:pt>
                <c:pt idx="567">
                  <c:v>84902.0</c:v>
                </c:pt>
                <c:pt idx="568">
                  <c:v>93214.0</c:v>
                </c:pt>
                <c:pt idx="569">
                  <c:v>233478.0</c:v>
                </c:pt>
                <c:pt idx="570">
                  <c:v>117276.0</c:v>
                </c:pt>
                <c:pt idx="571">
                  <c:v>83774.0</c:v>
                </c:pt>
                <c:pt idx="572">
                  <c:v>81670.0</c:v>
                </c:pt>
                <c:pt idx="573">
                  <c:v>83121.0</c:v>
                </c:pt>
                <c:pt idx="574">
                  <c:v>36408.0</c:v>
                </c:pt>
                <c:pt idx="575">
                  <c:v>83547.0</c:v>
                </c:pt>
                <c:pt idx="576">
                  <c:v>160544.0</c:v>
                </c:pt>
                <c:pt idx="577">
                  <c:v>150980.0</c:v>
                </c:pt>
                <c:pt idx="578">
                  <c:v>165148.0</c:v>
                </c:pt>
                <c:pt idx="579">
                  <c:v>151015.0</c:v>
                </c:pt>
                <c:pt idx="580">
                  <c:v>157892.0</c:v>
                </c:pt>
                <c:pt idx="581">
                  <c:v>169930.0</c:v>
                </c:pt>
                <c:pt idx="582">
                  <c:v>286352.0</c:v>
                </c:pt>
                <c:pt idx="583">
                  <c:v>238610.0</c:v>
                </c:pt>
                <c:pt idx="584">
                  <c:v>170180.0</c:v>
                </c:pt>
                <c:pt idx="585">
                  <c:v>156195.0</c:v>
                </c:pt>
                <c:pt idx="586">
                  <c:v>156550.0</c:v>
                </c:pt>
                <c:pt idx="587">
                  <c:v>155131.0</c:v>
                </c:pt>
                <c:pt idx="588">
                  <c:v>157131.0</c:v>
                </c:pt>
                <c:pt idx="589">
                  <c:v>92259.0</c:v>
                </c:pt>
                <c:pt idx="590">
                  <c:v>1206.0</c:v>
                </c:pt>
                <c:pt idx="591">
                  <c:v>1163.0</c:v>
                </c:pt>
                <c:pt idx="592">
                  <c:v>7951.0</c:v>
                </c:pt>
                <c:pt idx="593">
                  <c:v>830.0</c:v>
                </c:pt>
                <c:pt idx="594">
                  <c:v>1010.0</c:v>
                </c:pt>
                <c:pt idx="595">
                  <c:v>1114.0</c:v>
                </c:pt>
                <c:pt idx="596">
                  <c:v>22834.0</c:v>
                </c:pt>
                <c:pt idx="597">
                  <c:v>37645.0</c:v>
                </c:pt>
                <c:pt idx="598">
                  <c:v>46726.0</c:v>
                </c:pt>
                <c:pt idx="599">
                  <c:v>47271.0</c:v>
                </c:pt>
                <c:pt idx="600">
                  <c:v>45515.0</c:v>
                </c:pt>
                <c:pt idx="601">
                  <c:v>44750.0</c:v>
                </c:pt>
                <c:pt idx="602">
                  <c:v>68125.0</c:v>
                </c:pt>
                <c:pt idx="603">
                  <c:v>177431.0</c:v>
                </c:pt>
                <c:pt idx="604">
                  <c:v>65210.0</c:v>
                </c:pt>
                <c:pt idx="605">
                  <c:v>41296.0</c:v>
                </c:pt>
                <c:pt idx="606">
                  <c:v>41658.0</c:v>
                </c:pt>
                <c:pt idx="607">
                  <c:v>29284.0</c:v>
                </c:pt>
                <c:pt idx="608">
                  <c:v>59321.0</c:v>
                </c:pt>
                <c:pt idx="609">
                  <c:v>145762.0</c:v>
                </c:pt>
                <c:pt idx="610">
                  <c:v>122101.0</c:v>
                </c:pt>
                <c:pt idx="611">
                  <c:v>139796.0</c:v>
                </c:pt>
                <c:pt idx="612">
                  <c:v>138935.0</c:v>
                </c:pt>
                <c:pt idx="613">
                  <c:v>143484.0</c:v>
                </c:pt>
                <c:pt idx="614">
                  <c:v>142559.0</c:v>
                </c:pt>
                <c:pt idx="615">
                  <c:v>142310.0</c:v>
                </c:pt>
                <c:pt idx="616">
                  <c:v>141643.0</c:v>
                </c:pt>
                <c:pt idx="617">
                  <c:v>149685.0</c:v>
                </c:pt>
                <c:pt idx="618">
                  <c:v>147052.0</c:v>
                </c:pt>
                <c:pt idx="619">
                  <c:v>151565.0</c:v>
                </c:pt>
                <c:pt idx="620">
                  <c:v>170413.0</c:v>
                </c:pt>
                <c:pt idx="621">
                  <c:v>165586.0</c:v>
                </c:pt>
                <c:pt idx="622">
                  <c:v>161168.0</c:v>
                </c:pt>
                <c:pt idx="623">
                  <c:v>165449.0</c:v>
                </c:pt>
                <c:pt idx="624">
                  <c:v>84471.0</c:v>
                </c:pt>
                <c:pt idx="625">
                  <c:v>10108.0</c:v>
                </c:pt>
                <c:pt idx="626">
                  <c:v>8239.0</c:v>
                </c:pt>
                <c:pt idx="627">
                  <c:v>7147.0</c:v>
                </c:pt>
                <c:pt idx="628">
                  <c:v>4058.0</c:v>
                </c:pt>
                <c:pt idx="629">
                  <c:v>4919.0</c:v>
                </c:pt>
                <c:pt idx="630">
                  <c:v>7791.0</c:v>
                </c:pt>
                <c:pt idx="631">
                  <c:v>7714.0</c:v>
                </c:pt>
                <c:pt idx="632">
                  <c:v>5520.0</c:v>
                </c:pt>
                <c:pt idx="633">
                  <c:v>4308.0</c:v>
                </c:pt>
                <c:pt idx="634">
                  <c:v>5715.0</c:v>
                </c:pt>
                <c:pt idx="635">
                  <c:v>4440.0</c:v>
                </c:pt>
                <c:pt idx="636">
                  <c:v>3927.0</c:v>
                </c:pt>
                <c:pt idx="637">
                  <c:v>7312.0</c:v>
                </c:pt>
                <c:pt idx="638">
                  <c:v>7859.0</c:v>
                </c:pt>
                <c:pt idx="639">
                  <c:v>6425.0</c:v>
                </c:pt>
                <c:pt idx="640">
                  <c:v>6652.0</c:v>
                </c:pt>
                <c:pt idx="641">
                  <c:v>4432.0</c:v>
                </c:pt>
                <c:pt idx="642">
                  <c:v>1.0</c:v>
                </c:pt>
                <c:pt idx="643">
                  <c:v>0.0</c:v>
                </c:pt>
                <c:pt idx="644">
                  <c:v>1572.0</c:v>
                </c:pt>
                <c:pt idx="645">
                  <c:v>1115.0</c:v>
                </c:pt>
                <c:pt idx="646">
                  <c:v>4662.0</c:v>
                </c:pt>
                <c:pt idx="647">
                  <c:v>4026.0</c:v>
                </c:pt>
                <c:pt idx="648">
                  <c:v>2235.0</c:v>
                </c:pt>
                <c:pt idx="649">
                  <c:v>0.0</c:v>
                </c:pt>
                <c:pt idx="650">
                  <c:v>402.0</c:v>
                </c:pt>
                <c:pt idx="651">
                  <c:v>1707.0</c:v>
                </c:pt>
                <c:pt idx="652">
                  <c:v>4299.0</c:v>
                </c:pt>
                <c:pt idx="653">
                  <c:v>3123.0</c:v>
                </c:pt>
                <c:pt idx="654">
                  <c:v>1817.0</c:v>
                </c:pt>
                <c:pt idx="655">
                  <c:v>1388.0</c:v>
                </c:pt>
                <c:pt idx="656">
                  <c:v>1841.0</c:v>
                </c:pt>
                <c:pt idx="657">
                  <c:v>1191.0</c:v>
                </c:pt>
                <c:pt idx="658">
                  <c:v>935.0</c:v>
                </c:pt>
                <c:pt idx="659">
                  <c:v>1067.0</c:v>
                </c:pt>
                <c:pt idx="660">
                  <c:v>760.0</c:v>
                </c:pt>
                <c:pt idx="661">
                  <c:v>749.0</c:v>
                </c:pt>
                <c:pt idx="662">
                  <c:v>877.0</c:v>
                </c:pt>
                <c:pt idx="663">
                  <c:v>576.0</c:v>
                </c:pt>
                <c:pt idx="664">
                  <c:v>3511.0</c:v>
                </c:pt>
                <c:pt idx="665">
                  <c:v>3621.0</c:v>
                </c:pt>
                <c:pt idx="666">
                  <c:v>3600.0</c:v>
                </c:pt>
                <c:pt idx="667">
                  <c:v>3600.0</c:v>
                </c:pt>
                <c:pt idx="668">
                  <c:v>3595.0</c:v>
                </c:pt>
                <c:pt idx="669">
                  <c:v>3599.0</c:v>
                </c:pt>
                <c:pt idx="670">
                  <c:v>3618.0</c:v>
                </c:pt>
                <c:pt idx="671">
                  <c:v>3596.0</c:v>
                </c:pt>
                <c:pt idx="672">
                  <c:v>3600.0</c:v>
                </c:pt>
                <c:pt idx="673">
                  <c:v>4208.0</c:v>
                </c:pt>
                <c:pt idx="674">
                  <c:v>3600.0</c:v>
                </c:pt>
                <c:pt idx="675">
                  <c:v>3595.0</c:v>
                </c:pt>
                <c:pt idx="676">
                  <c:v>3615.0</c:v>
                </c:pt>
                <c:pt idx="677">
                  <c:v>3707.0</c:v>
                </c:pt>
                <c:pt idx="678">
                  <c:v>3634.0</c:v>
                </c:pt>
                <c:pt idx="679">
                  <c:v>2445.0</c:v>
                </c:pt>
                <c:pt idx="680">
                  <c:v>496.0</c:v>
                </c:pt>
                <c:pt idx="681">
                  <c:v>1063.0</c:v>
                </c:pt>
                <c:pt idx="682">
                  <c:v>298.0</c:v>
                </c:pt>
                <c:pt idx="683">
                  <c:v>1293.0</c:v>
                </c:pt>
                <c:pt idx="684">
                  <c:v>0.0</c:v>
                </c:pt>
                <c:pt idx="685">
                  <c:v>44.0</c:v>
                </c:pt>
                <c:pt idx="686">
                  <c:v>842.0</c:v>
                </c:pt>
                <c:pt idx="687">
                  <c:v>954.0</c:v>
                </c:pt>
                <c:pt idx="688">
                  <c:v>615.0</c:v>
                </c:pt>
                <c:pt idx="689">
                  <c:v>1774.0</c:v>
                </c:pt>
                <c:pt idx="690">
                  <c:v>520.0</c:v>
                </c:pt>
                <c:pt idx="691">
                  <c:v>0.0</c:v>
                </c:pt>
                <c:pt idx="692">
                  <c:v>0.0</c:v>
                </c:pt>
                <c:pt idx="693">
                  <c:v>963.0</c:v>
                </c:pt>
                <c:pt idx="694">
                  <c:v>780.0</c:v>
                </c:pt>
                <c:pt idx="695">
                  <c:v>4107.0</c:v>
                </c:pt>
                <c:pt idx="696">
                  <c:v>5900.0</c:v>
                </c:pt>
                <c:pt idx="697">
                  <c:v>8046.0</c:v>
                </c:pt>
                <c:pt idx="698">
                  <c:v>5450.0</c:v>
                </c:pt>
                <c:pt idx="699">
                  <c:v>4982.0</c:v>
                </c:pt>
                <c:pt idx="700">
                  <c:v>7784.0</c:v>
                </c:pt>
                <c:pt idx="701">
                  <c:v>107479.0</c:v>
                </c:pt>
                <c:pt idx="702">
                  <c:v>100016.0</c:v>
                </c:pt>
                <c:pt idx="703">
                  <c:v>5852.0</c:v>
                </c:pt>
                <c:pt idx="704">
                  <c:v>4032.0</c:v>
                </c:pt>
                <c:pt idx="705">
                  <c:v>1099.0</c:v>
                </c:pt>
                <c:pt idx="706">
                  <c:v>2106.0</c:v>
                </c:pt>
                <c:pt idx="707">
                  <c:v>294098.0</c:v>
                </c:pt>
                <c:pt idx="708">
                  <c:v>317366.0</c:v>
                </c:pt>
                <c:pt idx="709">
                  <c:v>96477.0</c:v>
                </c:pt>
                <c:pt idx="710">
                  <c:v>50661.0</c:v>
                </c:pt>
                <c:pt idx="711">
                  <c:v>64005.0</c:v>
                </c:pt>
                <c:pt idx="712">
                  <c:v>49260.0</c:v>
                </c:pt>
                <c:pt idx="713">
                  <c:v>53318.0</c:v>
                </c:pt>
                <c:pt idx="714">
                  <c:v>73168.0</c:v>
                </c:pt>
                <c:pt idx="715">
                  <c:v>59516.0</c:v>
                </c:pt>
                <c:pt idx="716">
                  <c:v>20260.0</c:v>
                </c:pt>
                <c:pt idx="717">
                  <c:v>314235.0</c:v>
                </c:pt>
                <c:pt idx="718">
                  <c:v>378616.0</c:v>
                </c:pt>
                <c:pt idx="719">
                  <c:v>540612.0</c:v>
                </c:pt>
                <c:pt idx="720">
                  <c:v>392279.0</c:v>
                </c:pt>
                <c:pt idx="721">
                  <c:v>558961.0</c:v>
                </c:pt>
                <c:pt idx="722">
                  <c:v>361036.0</c:v>
                </c:pt>
                <c:pt idx="723">
                  <c:v>809290.0</c:v>
                </c:pt>
                <c:pt idx="724">
                  <c:v>567961.0</c:v>
                </c:pt>
                <c:pt idx="725">
                  <c:v>532916.0</c:v>
                </c:pt>
                <c:pt idx="726">
                  <c:v>697331.0</c:v>
                </c:pt>
                <c:pt idx="727">
                  <c:v>647401.0</c:v>
                </c:pt>
                <c:pt idx="728">
                  <c:v>688028.0</c:v>
                </c:pt>
                <c:pt idx="729">
                  <c:v>766231.0</c:v>
                </c:pt>
                <c:pt idx="730">
                  <c:v>656363.0</c:v>
                </c:pt>
                <c:pt idx="731">
                  <c:v>665860.0</c:v>
                </c:pt>
                <c:pt idx="732">
                  <c:v>205509.0</c:v>
                </c:pt>
                <c:pt idx="733">
                  <c:v>460691.0</c:v>
                </c:pt>
                <c:pt idx="734">
                  <c:v>491894.0</c:v>
                </c:pt>
                <c:pt idx="735">
                  <c:v>353619.0</c:v>
                </c:pt>
                <c:pt idx="736">
                  <c:v>751977.0</c:v>
                </c:pt>
                <c:pt idx="737">
                  <c:v>833918.0</c:v>
                </c:pt>
                <c:pt idx="738">
                  <c:v>457938.0</c:v>
                </c:pt>
                <c:pt idx="739">
                  <c:v>649358.0</c:v>
                </c:pt>
                <c:pt idx="740">
                  <c:v>659800.0</c:v>
                </c:pt>
                <c:pt idx="741">
                  <c:v>729616.0</c:v>
                </c:pt>
                <c:pt idx="742">
                  <c:v>597241.0</c:v>
                </c:pt>
                <c:pt idx="743">
                  <c:v>566705.0</c:v>
                </c:pt>
                <c:pt idx="744">
                  <c:v>458721.0</c:v>
                </c:pt>
                <c:pt idx="745">
                  <c:v>425495.0</c:v>
                </c:pt>
                <c:pt idx="746">
                  <c:v>222154.0</c:v>
                </c:pt>
                <c:pt idx="747">
                  <c:v>5626.0</c:v>
                </c:pt>
                <c:pt idx="748">
                  <c:v>162969.0</c:v>
                </c:pt>
                <c:pt idx="749">
                  <c:v>188906.0</c:v>
                </c:pt>
                <c:pt idx="750">
                  <c:v>205956.0</c:v>
                </c:pt>
                <c:pt idx="751">
                  <c:v>464220.0</c:v>
                </c:pt>
                <c:pt idx="752">
                  <c:v>366094.0</c:v>
                </c:pt>
                <c:pt idx="753">
                  <c:v>186766.0</c:v>
                </c:pt>
                <c:pt idx="754">
                  <c:v>183381.0</c:v>
                </c:pt>
                <c:pt idx="755">
                  <c:v>183381.0</c:v>
                </c:pt>
                <c:pt idx="756">
                  <c:v>201743.0</c:v>
                </c:pt>
                <c:pt idx="757">
                  <c:v>487212.0</c:v>
                </c:pt>
                <c:pt idx="758">
                  <c:v>331482.0</c:v>
                </c:pt>
                <c:pt idx="759">
                  <c:v>177140.0</c:v>
                </c:pt>
                <c:pt idx="760">
                  <c:v>57632.0</c:v>
                </c:pt>
                <c:pt idx="761">
                  <c:v>385.0</c:v>
                </c:pt>
                <c:pt idx="762">
                  <c:v>287.0</c:v>
                </c:pt>
                <c:pt idx="763">
                  <c:v>1211.0</c:v>
                </c:pt>
                <c:pt idx="764">
                  <c:v>133692.0</c:v>
                </c:pt>
                <c:pt idx="765">
                  <c:v>208131.0</c:v>
                </c:pt>
                <c:pt idx="766">
                  <c:v>148247.0</c:v>
                </c:pt>
                <c:pt idx="767">
                  <c:v>61914.0</c:v>
                </c:pt>
                <c:pt idx="768">
                  <c:v>60156.0</c:v>
                </c:pt>
                <c:pt idx="769">
                  <c:v>215559.0</c:v>
                </c:pt>
                <c:pt idx="770">
                  <c:v>240224.0</c:v>
                </c:pt>
                <c:pt idx="771">
                  <c:v>197842.0</c:v>
                </c:pt>
                <c:pt idx="772">
                  <c:v>242770.0</c:v>
                </c:pt>
                <c:pt idx="773">
                  <c:v>249745.0</c:v>
                </c:pt>
                <c:pt idx="774">
                  <c:v>135684.0</c:v>
                </c:pt>
                <c:pt idx="775">
                  <c:v>235559.0</c:v>
                </c:pt>
                <c:pt idx="776">
                  <c:v>94192.0</c:v>
                </c:pt>
                <c:pt idx="777">
                  <c:v>358962.0</c:v>
                </c:pt>
                <c:pt idx="778">
                  <c:v>481386.0</c:v>
                </c:pt>
                <c:pt idx="779">
                  <c:v>741396.0</c:v>
                </c:pt>
                <c:pt idx="780">
                  <c:v>421358.0</c:v>
                </c:pt>
                <c:pt idx="781">
                  <c:v>302168.0</c:v>
                </c:pt>
                <c:pt idx="782">
                  <c:v>214684.0</c:v>
                </c:pt>
                <c:pt idx="783">
                  <c:v>177687.0</c:v>
                </c:pt>
                <c:pt idx="784">
                  <c:v>198556.0</c:v>
                </c:pt>
                <c:pt idx="785">
                  <c:v>450412.0</c:v>
                </c:pt>
                <c:pt idx="786">
                  <c:v>322262.0</c:v>
                </c:pt>
                <c:pt idx="787">
                  <c:v>290969.0</c:v>
                </c:pt>
                <c:pt idx="788">
                  <c:v>240675.0</c:v>
                </c:pt>
                <c:pt idx="789">
                  <c:v>234565.0</c:v>
                </c:pt>
                <c:pt idx="790">
                  <c:v>259484.0</c:v>
                </c:pt>
                <c:pt idx="791">
                  <c:v>375235.0</c:v>
                </c:pt>
                <c:pt idx="792">
                  <c:v>228535.0</c:v>
                </c:pt>
                <c:pt idx="793">
                  <c:v>220684.0</c:v>
                </c:pt>
                <c:pt idx="794">
                  <c:v>222249.0</c:v>
                </c:pt>
                <c:pt idx="795">
                  <c:v>338936.0</c:v>
                </c:pt>
                <c:pt idx="796">
                  <c:v>541284.0</c:v>
                </c:pt>
                <c:pt idx="797">
                  <c:v>552732.0</c:v>
                </c:pt>
                <c:pt idx="798">
                  <c:v>418300.0</c:v>
                </c:pt>
                <c:pt idx="799">
                  <c:v>380600.0</c:v>
                </c:pt>
                <c:pt idx="800">
                  <c:v>355506.0</c:v>
                </c:pt>
                <c:pt idx="801">
                  <c:v>388117.0</c:v>
                </c:pt>
                <c:pt idx="802">
                  <c:v>207021.0</c:v>
                </c:pt>
                <c:pt idx="803">
                  <c:v>192608.0</c:v>
                </c:pt>
                <c:pt idx="804">
                  <c:v>138229.0</c:v>
                </c:pt>
                <c:pt idx="805">
                  <c:v>179603.0</c:v>
                </c:pt>
                <c:pt idx="806">
                  <c:v>267821.0</c:v>
                </c:pt>
                <c:pt idx="807">
                  <c:v>239996.0</c:v>
                </c:pt>
                <c:pt idx="808">
                  <c:v>154725.0</c:v>
                </c:pt>
                <c:pt idx="809">
                  <c:v>142295.0</c:v>
                </c:pt>
                <c:pt idx="810">
                  <c:v>146252.0</c:v>
                </c:pt>
                <c:pt idx="811">
                  <c:v>141498.0</c:v>
                </c:pt>
                <c:pt idx="812">
                  <c:v>151637.0</c:v>
                </c:pt>
                <c:pt idx="813">
                  <c:v>273254.0</c:v>
                </c:pt>
                <c:pt idx="814">
                  <c:v>246611.0</c:v>
                </c:pt>
                <c:pt idx="815">
                  <c:v>121262.0</c:v>
                </c:pt>
                <c:pt idx="816">
                  <c:v>71697.0</c:v>
                </c:pt>
                <c:pt idx="817">
                  <c:v>68439.0</c:v>
                </c:pt>
                <c:pt idx="818">
                  <c:v>68336.0</c:v>
                </c:pt>
                <c:pt idx="819">
                  <c:v>70303.0</c:v>
                </c:pt>
                <c:pt idx="820">
                  <c:v>109570.0</c:v>
                </c:pt>
                <c:pt idx="821">
                  <c:v>67525.0</c:v>
                </c:pt>
                <c:pt idx="822">
                  <c:v>61092.0</c:v>
                </c:pt>
                <c:pt idx="823">
                  <c:v>35733.0</c:v>
                </c:pt>
                <c:pt idx="824">
                  <c:v>132125.0</c:v>
                </c:pt>
                <c:pt idx="825">
                  <c:v>139374.0</c:v>
                </c:pt>
                <c:pt idx="826">
                  <c:v>93353.0</c:v>
                </c:pt>
                <c:pt idx="827">
                  <c:v>144411.0</c:v>
                </c:pt>
                <c:pt idx="828">
                  <c:v>277685.0</c:v>
                </c:pt>
                <c:pt idx="829">
                  <c:v>138690.0</c:v>
                </c:pt>
                <c:pt idx="830">
                  <c:v>139822.0</c:v>
                </c:pt>
                <c:pt idx="831">
                  <c:v>138544.0</c:v>
                </c:pt>
                <c:pt idx="832">
                  <c:v>268253.0</c:v>
                </c:pt>
                <c:pt idx="833">
                  <c:v>49018.0</c:v>
                </c:pt>
                <c:pt idx="834">
                  <c:v>39999.0</c:v>
                </c:pt>
                <c:pt idx="835">
                  <c:v>59128.0</c:v>
                </c:pt>
                <c:pt idx="836">
                  <c:v>111776.0</c:v>
                </c:pt>
                <c:pt idx="837">
                  <c:v>343458.0</c:v>
                </c:pt>
                <c:pt idx="838">
                  <c:v>317021.0</c:v>
                </c:pt>
                <c:pt idx="839">
                  <c:v>339896.0</c:v>
                </c:pt>
                <c:pt idx="840">
                  <c:v>284922.0</c:v>
                </c:pt>
                <c:pt idx="841">
                  <c:v>280249.0</c:v>
                </c:pt>
                <c:pt idx="842">
                  <c:v>245340.0</c:v>
                </c:pt>
                <c:pt idx="843">
                  <c:v>147040.0</c:v>
                </c:pt>
                <c:pt idx="844">
                  <c:v>83382.0</c:v>
                </c:pt>
                <c:pt idx="845">
                  <c:v>35982.0</c:v>
                </c:pt>
                <c:pt idx="846">
                  <c:v>15577.0</c:v>
                </c:pt>
                <c:pt idx="847">
                  <c:v>48957.0</c:v>
                </c:pt>
                <c:pt idx="848">
                  <c:v>17042.0</c:v>
                </c:pt>
                <c:pt idx="849">
                  <c:v>97369.0</c:v>
                </c:pt>
                <c:pt idx="850">
                  <c:v>34079.0</c:v>
                </c:pt>
                <c:pt idx="851">
                  <c:v>7634.0</c:v>
                </c:pt>
                <c:pt idx="852">
                  <c:v>4604.0</c:v>
                </c:pt>
                <c:pt idx="853">
                  <c:v>4313.0</c:v>
                </c:pt>
                <c:pt idx="854">
                  <c:v>5496.0</c:v>
                </c:pt>
                <c:pt idx="855">
                  <c:v>7250.0</c:v>
                </c:pt>
                <c:pt idx="856">
                  <c:v>5665.0</c:v>
                </c:pt>
                <c:pt idx="857">
                  <c:v>5241.0</c:v>
                </c:pt>
                <c:pt idx="858">
                  <c:v>29372.0</c:v>
                </c:pt>
                <c:pt idx="859">
                  <c:v>41173.0</c:v>
                </c:pt>
                <c:pt idx="860">
                  <c:v>40884.0</c:v>
                </c:pt>
                <c:pt idx="861">
                  <c:v>46700.0</c:v>
                </c:pt>
                <c:pt idx="862">
                  <c:v>61777.0</c:v>
                </c:pt>
                <c:pt idx="863">
                  <c:v>64672.0</c:v>
                </c:pt>
                <c:pt idx="864">
                  <c:v>63377.0</c:v>
                </c:pt>
                <c:pt idx="865">
                  <c:v>63722.0</c:v>
                </c:pt>
                <c:pt idx="866">
                  <c:v>57171.0</c:v>
                </c:pt>
                <c:pt idx="867">
                  <c:v>233091.0</c:v>
                </c:pt>
                <c:pt idx="868">
                  <c:v>218271.0</c:v>
                </c:pt>
                <c:pt idx="869">
                  <c:v>211470.0</c:v>
                </c:pt>
                <c:pt idx="870">
                  <c:v>212463.0</c:v>
                </c:pt>
                <c:pt idx="871">
                  <c:v>154217.0</c:v>
                </c:pt>
                <c:pt idx="872">
                  <c:v>129157.0</c:v>
                </c:pt>
                <c:pt idx="873">
                  <c:v>145517.0</c:v>
                </c:pt>
                <c:pt idx="874">
                  <c:v>137592.0</c:v>
                </c:pt>
                <c:pt idx="875">
                  <c:v>173543.0</c:v>
                </c:pt>
                <c:pt idx="876">
                  <c:v>193123.0</c:v>
                </c:pt>
                <c:pt idx="877">
                  <c:v>171547.0</c:v>
                </c:pt>
                <c:pt idx="878">
                  <c:v>181971.0</c:v>
                </c:pt>
                <c:pt idx="879">
                  <c:v>182491.0</c:v>
                </c:pt>
                <c:pt idx="880">
                  <c:v>181311.0</c:v>
                </c:pt>
                <c:pt idx="881">
                  <c:v>208510.0</c:v>
                </c:pt>
                <c:pt idx="882">
                  <c:v>218296.0</c:v>
                </c:pt>
                <c:pt idx="883">
                  <c:v>272559.0</c:v>
                </c:pt>
                <c:pt idx="884">
                  <c:v>241946.0</c:v>
                </c:pt>
                <c:pt idx="885">
                  <c:v>210782.0</c:v>
                </c:pt>
                <c:pt idx="886">
                  <c:v>235361.0</c:v>
                </c:pt>
                <c:pt idx="887">
                  <c:v>218834.0</c:v>
                </c:pt>
                <c:pt idx="888">
                  <c:v>230248.0</c:v>
                </c:pt>
                <c:pt idx="889">
                  <c:v>258259.0</c:v>
                </c:pt>
                <c:pt idx="890">
                  <c:v>148637.0</c:v>
                </c:pt>
                <c:pt idx="891">
                  <c:v>63788.0</c:v>
                </c:pt>
                <c:pt idx="892">
                  <c:v>64341.0</c:v>
                </c:pt>
                <c:pt idx="893">
                  <c:v>61171.0</c:v>
                </c:pt>
                <c:pt idx="894">
                  <c:v>60212.0</c:v>
                </c:pt>
                <c:pt idx="895">
                  <c:v>59220.0</c:v>
                </c:pt>
                <c:pt idx="896">
                  <c:v>59907.0</c:v>
                </c:pt>
                <c:pt idx="897">
                  <c:v>67215.0</c:v>
                </c:pt>
                <c:pt idx="898">
                  <c:v>75253.0</c:v>
                </c:pt>
                <c:pt idx="899">
                  <c:v>79027.0</c:v>
                </c:pt>
                <c:pt idx="900">
                  <c:v>81672.0</c:v>
                </c:pt>
                <c:pt idx="901">
                  <c:v>84911.0</c:v>
                </c:pt>
                <c:pt idx="902">
                  <c:v>88993.0</c:v>
                </c:pt>
                <c:pt idx="903">
                  <c:v>175929.0</c:v>
                </c:pt>
                <c:pt idx="904">
                  <c:v>245382.0</c:v>
                </c:pt>
                <c:pt idx="905">
                  <c:v>223276.0</c:v>
                </c:pt>
                <c:pt idx="906">
                  <c:v>111012.0</c:v>
                </c:pt>
                <c:pt idx="907">
                  <c:v>82314.0</c:v>
                </c:pt>
                <c:pt idx="908">
                  <c:v>70829.0</c:v>
                </c:pt>
                <c:pt idx="909">
                  <c:v>73778.0</c:v>
                </c:pt>
                <c:pt idx="910">
                  <c:v>79417.0</c:v>
                </c:pt>
                <c:pt idx="911">
                  <c:v>98282.0</c:v>
                </c:pt>
                <c:pt idx="912">
                  <c:v>275902.0</c:v>
                </c:pt>
                <c:pt idx="913">
                  <c:v>383939.0</c:v>
                </c:pt>
                <c:pt idx="914">
                  <c:v>46309.0</c:v>
                </c:pt>
                <c:pt idx="915">
                  <c:v>25707.0</c:v>
                </c:pt>
                <c:pt idx="916">
                  <c:v>27281.0</c:v>
                </c:pt>
                <c:pt idx="917">
                  <c:v>39301.0</c:v>
                </c:pt>
                <c:pt idx="918">
                  <c:v>49046.0</c:v>
                </c:pt>
                <c:pt idx="919">
                  <c:v>39523.0</c:v>
                </c:pt>
                <c:pt idx="920">
                  <c:v>23594.0</c:v>
                </c:pt>
                <c:pt idx="921">
                  <c:v>25538.0</c:v>
                </c:pt>
                <c:pt idx="922">
                  <c:v>27426.0</c:v>
                </c:pt>
                <c:pt idx="923">
                  <c:v>27371.0</c:v>
                </c:pt>
                <c:pt idx="924">
                  <c:v>18636.0</c:v>
                </c:pt>
                <c:pt idx="925">
                  <c:v>37070.0</c:v>
                </c:pt>
                <c:pt idx="926">
                  <c:v>32813.0</c:v>
                </c:pt>
                <c:pt idx="927">
                  <c:v>8051.0</c:v>
                </c:pt>
                <c:pt idx="928">
                  <c:v>5660.0</c:v>
                </c:pt>
                <c:pt idx="929">
                  <c:v>5655.0</c:v>
                </c:pt>
                <c:pt idx="930">
                  <c:v>5652.0</c:v>
                </c:pt>
                <c:pt idx="931">
                  <c:v>918.0</c:v>
                </c:pt>
                <c:pt idx="932">
                  <c:v>0.0</c:v>
                </c:pt>
                <c:pt idx="933">
                  <c:v>105.0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8394.0</c:v>
                </c:pt>
                <c:pt idx="939">
                  <c:v>10480.0</c:v>
                </c:pt>
                <c:pt idx="940">
                  <c:v>13061.0</c:v>
                </c:pt>
                <c:pt idx="941">
                  <c:v>12975.0</c:v>
                </c:pt>
                <c:pt idx="942">
                  <c:v>5389.0</c:v>
                </c:pt>
                <c:pt idx="943">
                  <c:v>1379.0</c:v>
                </c:pt>
                <c:pt idx="944">
                  <c:v>1460.0</c:v>
                </c:pt>
                <c:pt idx="945">
                  <c:v>1988.0</c:v>
                </c:pt>
                <c:pt idx="946">
                  <c:v>1712.0</c:v>
                </c:pt>
                <c:pt idx="947">
                  <c:v>1468.0</c:v>
                </c:pt>
                <c:pt idx="948">
                  <c:v>1725.0</c:v>
                </c:pt>
                <c:pt idx="949">
                  <c:v>1492.0</c:v>
                </c:pt>
                <c:pt idx="950">
                  <c:v>1443.0</c:v>
                </c:pt>
                <c:pt idx="951">
                  <c:v>1473.0</c:v>
                </c:pt>
                <c:pt idx="952">
                  <c:v>1480.0</c:v>
                </c:pt>
                <c:pt idx="953">
                  <c:v>1460.0</c:v>
                </c:pt>
                <c:pt idx="954">
                  <c:v>2541.0</c:v>
                </c:pt>
                <c:pt idx="955">
                  <c:v>6406.0</c:v>
                </c:pt>
                <c:pt idx="956">
                  <c:v>13889.0</c:v>
                </c:pt>
                <c:pt idx="957">
                  <c:v>20816.0</c:v>
                </c:pt>
                <c:pt idx="958">
                  <c:v>24635.0</c:v>
                </c:pt>
                <c:pt idx="959">
                  <c:v>54504.0</c:v>
                </c:pt>
                <c:pt idx="960">
                  <c:v>42039.0</c:v>
                </c:pt>
                <c:pt idx="961">
                  <c:v>44940.0</c:v>
                </c:pt>
                <c:pt idx="962">
                  <c:v>58163.0</c:v>
                </c:pt>
                <c:pt idx="963">
                  <c:v>35218.0</c:v>
                </c:pt>
                <c:pt idx="964">
                  <c:v>30230.0</c:v>
                </c:pt>
                <c:pt idx="965">
                  <c:v>29682.0</c:v>
                </c:pt>
                <c:pt idx="966">
                  <c:v>19996.0</c:v>
                </c:pt>
                <c:pt idx="967">
                  <c:v>30938.0</c:v>
                </c:pt>
                <c:pt idx="968">
                  <c:v>30330.0</c:v>
                </c:pt>
                <c:pt idx="969">
                  <c:v>31352.0</c:v>
                </c:pt>
                <c:pt idx="970">
                  <c:v>13427.0</c:v>
                </c:pt>
                <c:pt idx="971">
                  <c:v>0.0</c:v>
                </c:pt>
                <c:pt idx="972">
                  <c:v>0.0</c:v>
                </c:pt>
                <c:pt idx="973">
                  <c:v>16864.0</c:v>
                </c:pt>
                <c:pt idx="974">
                  <c:v>33199.0</c:v>
                </c:pt>
                <c:pt idx="975">
                  <c:v>57218.0</c:v>
                </c:pt>
                <c:pt idx="976">
                  <c:v>68403.0</c:v>
                </c:pt>
                <c:pt idx="977">
                  <c:v>60818.0</c:v>
                </c:pt>
                <c:pt idx="978">
                  <c:v>60471.0</c:v>
                </c:pt>
                <c:pt idx="979">
                  <c:v>24707.0</c:v>
                </c:pt>
                <c:pt idx="980">
                  <c:v>4897.0</c:v>
                </c:pt>
                <c:pt idx="981">
                  <c:v>5220.0</c:v>
                </c:pt>
                <c:pt idx="982">
                  <c:v>33.0</c:v>
                </c:pt>
                <c:pt idx="983">
                  <c:v>40.0</c:v>
                </c:pt>
                <c:pt idx="984">
                  <c:v>9.0</c:v>
                </c:pt>
                <c:pt idx="985">
                  <c:v>14.0</c:v>
                </c:pt>
                <c:pt idx="986">
                  <c:v>1003.0</c:v>
                </c:pt>
                <c:pt idx="987">
                  <c:v>1605.0</c:v>
                </c:pt>
                <c:pt idx="988">
                  <c:v>103.0</c:v>
                </c:pt>
                <c:pt idx="989">
                  <c:v>18.0</c:v>
                </c:pt>
                <c:pt idx="990">
                  <c:v>26.0</c:v>
                </c:pt>
                <c:pt idx="991">
                  <c:v>0.0</c:v>
                </c:pt>
                <c:pt idx="992">
                  <c:v>0.0</c:v>
                </c:pt>
                <c:pt idx="993">
                  <c:v>119.0</c:v>
                </c:pt>
                <c:pt idx="994">
                  <c:v>1717.0</c:v>
                </c:pt>
                <c:pt idx="995">
                  <c:v>4598.0</c:v>
                </c:pt>
                <c:pt idx="996">
                  <c:v>6519.0</c:v>
                </c:pt>
                <c:pt idx="997">
                  <c:v>1423.0</c:v>
                </c:pt>
                <c:pt idx="998">
                  <c:v>0.0</c:v>
                </c:pt>
                <c:pt idx="999">
                  <c:v>0.0</c:v>
                </c:pt>
                <c:pt idx="1000">
                  <c:v>721.0</c:v>
                </c:pt>
                <c:pt idx="1001">
                  <c:v>4925.0</c:v>
                </c:pt>
                <c:pt idx="1002">
                  <c:v>10269.0</c:v>
                </c:pt>
                <c:pt idx="1003">
                  <c:v>11198.0</c:v>
                </c:pt>
                <c:pt idx="1004">
                  <c:v>10502.0</c:v>
                </c:pt>
                <c:pt idx="1005">
                  <c:v>10094.0</c:v>
                </c:pt>
                <c:pt idx="1006">
                  <c:v>10097.0</c:v>
                </c:pt>
                <c:pt idx="1007">
                  <c:v>11025.0</c:v>
                </c:pt>
                <c:pt idx="1008">
                  <c:v>2867.0</c:v>
                </c:pt>
                <c:pt idx="1009">
                  <c:v>112.0</c:v>
                </c:pt>
                <c:pt idx="1010">
                  <c:v>67.0</c:v>
                </c:pt>
                <c:pt idx="1011">
                  <c:v>15.0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254.0</c:v>
                </c:pt>
                <c:pt idx="1016">
                  <c:v>744.0</c:v>
                </c:pt>
                <c:pt idx="1017">
                  <c:v>37.0</c:v>
                </c:pt>
                <c:pt idx="1018">
                  <c:v>413.0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3445.0</c:v>
                </c:pt>
                <c:pt idx="1043">
                  <c:v>5768.0</c:v>
                </c:pt>
                <c:pt idx="1044">
                  <c:v>5756.0</c:v>
                </c:pt>
                <c:pt idx="1045">
                  <c:v>5754.0</c:v>
                </c:pt>
                <c:pt idx="1046">
                  <c:v>5662.0</c:v>
                </c:pt>
                <c:pt idx="1047">
                  <c:v>5745.0</c:v>
                </c:pt>
                <c:pt idx="1048">
                  <c:v>5747.0</c:v>
                </c:pt>
                <c:pt idx="1049">
                  <c:v>5784.0</c:v>
                </c:pt>
                <c:pt idx="1050">
                  <c:v>5759.0</c:v>
                </c:pt>
                <c:pt idx="1051">
                  <c:v>5800.0</c:v>
                </c:pt>
                <c:pt idx="1052">
                  <c:v>8587.0</c:v>
                </c:pt>
                <c:pt idx="1053">
                  <c:v>15262.0</c:v>
                </c:pt>
                <c:pt idx="1054">
                  <c:v>17224.0</c:v>
                </c:pt>
                <c:pt idx="1055">
                  <c:v>15283.0</c:v>
                </c:pt>
                <c:pt idx="1056">
                  <c:v>35611.0</c:v>
                </c:pt>
                <c:pt idx="1057">
                  <c:v>48168.0</c:v>
                </c:pt>
                <c:pt idx="1058">
                  <c:v>70797.0</c:v>
                </c:pt>
                <c:pt idx="1059">
                  <c:v>16335.0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</c:numCache>
            </c:numRef>
          </c:val>
        </c:ser>
        <c:ser>
          <c:idx val="0"/>
          <c:order val="1"/>
          <c:tx>
            <c:v>Offline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Traffic!$A$67:$A$1129</c:f>
              <c:numCache>
                <c:formatCode>dd\.mm\.yyyy</c:formatCode>
                <c:ptCount val="1063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  <c:pt idx="457">
                  <c:v>38561.0</c:v>
                </c:pt>
                <c:pt idx="458">
                  <c:v>38560.0</c:v>
                </c:pt>
                <c:pt idx="459">
                  <c:v>38559.0</c:v>
                </c:pt>
                <c:pt idx="460">
                  <c:v>38558.0</c:v>
                </c:pt>
                <c:pt idx="461">
                  <c:v>38557.0</c:v>
                </c:pt>
                <c:pt idx="462">
                  <c:v>38556.0</c:v>
                </c:pt>
                <c:pt idx="463">
                  <c:v>38555.0</c:v>
                </c:pt>
                <c:pt idx="464">
                  <c:v>38554.0</c:v>
                </c:pt>
                <c:pt idx="465">
                  <c:v>38553.0</c:v>
                </c:pt>
                <c:pt idx="466">
                  <c:v>38552.0</c:v>
                </c:pt>
                <c:pt idx="467">
                  <c:v>38551.0</c:v>
                </c:pt>
                <c:pt idx="468">
                  <c:v>38550.0</c:v>
                </c:pt>
                <c:pt idx="469">
                  <c:v>38549.0</c:v>
                </c:pt>
                <c:pt idx="470">
                  <c:v>38548.0</c:v>
                </c:pt>
                <c:pt idx="471">
                  <c:v>38547.0</c:v>
                </c:pt>
                <c:pt idx="472">
                  <c:v>38546.0</c:v>
                </c:pt>
                <c:pt idx="473">
                  <c:v>38545.0</c:v>
                </c:pt>
                <c:pt idx="474">
                  <c:v>38544.0</c:v>
                </c:pt>
                <c:pt idx="475">
                  <c:v>38543.0</c:v>
                </c:pt>
                <c:pt idx="476">
                  <c:v>38542.0</c:v>
                </c:pt>
                <c:pt idx="477">
                  <c:v>38541.0</c:v>
                </c:pt>
                <c:pt idx="478">
                  <c:v>38540.0</c:v>
                </c:pt>
                <c:pt idx="479">
                  <c:v>38539.0</c:v>
                </c:pt>
                <c:pt idx="480">
                  <c:v>38538.0</c:v>
                </c:pt>
                <c:pt idx="481">
                  <c:v>38537.0</c:v>
                </c:pt>
                <c:pt idx="482">
                  <c:v>38536.0</c:v>
                </c:pt>
                <c:pt idx="483">
                  <c:v>38535.0</c:v>
                </c:pt>
                <c:pt idx="484">
                  <c:v>38534.0</c:v>
                </c:pt>
                <c:pt idx="485">
                  <c:v>38533.0</c:v>
                </c:pt>
                <c:pt idx="486">
                  <c:v>38532.0</c:v>
                </c:pt>
                <c:pt idx="487">
                  <c:v>38531.0</c:v>
                </c:pt>
                <c:pt idx="488">
                  <c:v>38530.0</c:v>
                </c:pt>
                <c:pt idx="489">
                  <c:v>38529.0</c:v>
                </c:pt>
                <c:pt idx="490">
                  <c:v>38528.0</c:v>
                </c:pt>
                <c:pt idx="491">
                  <c:v>38527.0</c:v>
                </c:pt>
                <c:pt idx="492">
                  <c:v>38526.0</c:v>
                </c:pt>
                <c:pt idx="493">
                  <c:v>38525.0</c:v>
                </c:pt>
                <c:pt idx="494">
                  <c:v>38524.0</c:v>
                </c:pt>
                <c:pt idx="495">
                  <c:v>38523.0</c:v>
                </c:pt>
                <c:pt idx="496">
                  <c:v>38522.0</c:v>
                </c:pt>
                <c:pt idx="497">
                  <c:v>38521.0</c:v>
                </c:pt>
                <c:pt idx="498">
                  <c:v>38520.0</c:v>
                </c:pt>
                <c:pt idx="499">
                  <c:v>38519.0</c:v>
                </c:pt>
                <c:pt idx="500">
                  <c:v>38518.0</c:v>
                </c:pt>
                <c:pt idx="501">
                  <c:v>38517.0</c:v>
                </c:pt>
                <c:pt idx="502">
                  <c:v>38516.0</c:v>
                </c:pt>
                <c:pt idx="503">
                  <c:v>38515.0</c:v>
                </c:pt>
                <c:pt idx="504">
                  <c:v>38514.0</c:v>
                </c:pt>
                <c:pt idx="505">
                  <c:v>38513.0</c:v>
                </c:pt>
                <c:pt idx="506">
                  <c:v>38512.0</c:v>
                </c:pt>
                <c:pt idx="507">
                  <c:v>38511.0</c:v>
                </c:pt>
                <c:pt idx="508">
                  <c:v>38510.0</c:v>
                </c:pt>
                <c:pt idx="509">
                  <c:v>38509.0</c:v>
                </c:pt>
                <c:pt idx="510">
                  <c:v>38508.0</c:v>
                </c:pt>
                <c:pt idx="511">
                  <c:v>38507.0</c:v>
                </c:pt>
                <c:pt idx="512">
                  <c:v>38506.0</c:v>
                </c:pt>
                <c:pt idx="513">
                  <c:v>38505.0</c:v>
                </c:pt>
                <c:pt idx="514">
                  <c:v>38504.0</c:v>
                </c:pt>
                <c:pt idx="515">
                  <c:v>38503.0</c:v>
                </c:pt>
                <c:pt idx="516">
                  <c:v>38502.0</c:v>
                </c:pt>
                <c:pt idx="517">
                  <c:v>38501.0</c:v>
                </c:pt>
                <c:pt idx="518">
                  <c:v>38500.0</c:v>
                </c:pt>
                <c:pt idx="519">
                  <c:v>38499.0</c:v>
                </c:pt>
                <c:pt idx="520">
                  <c:v>38498.0</c:v>
                </c:pt>
                <c:pt idx="521">
                  <c:v>38497.0</c:v>
                </c:pt>
                <c:pt idx="522">
                  <c:v>38496.0</c:v>
                </c:pt>
                <c:pt idx="523">
                  <c:v>38495.0</c:v>
                </c:pt>
                <c:pt idx="524">
                  <c:v>38494.0</c:v>
                </c:pt>
                <c:pt idx="525">
                  <c:v>38493.0</c:v>
                </c:pt>
                <c:pt idx="526">
                  <c:v>38492.0</c:v>
                </c:pt>
                <c:pt idx="527">
                  <c:v>38491.0</c:v>
                </c:pt>
                <c:pt idx="528">
                  <c:v>38490.0</c:v>
                </c:pt>
                <c:pt idx="529">
                  <c:v>38489.0</c:v>
                </c:pt>
                <c:pt idx="530">
                  <c:v>38488.0</c:v>
                </c:pt>
                <c:pt idx="531">
                  <c:v>38487.0</c:v>
                </c:pt>
                <c:pt idx="532">
                  <c:v>38486.0</c:v>
                </c:pt>
                <c:pt idx="533">
                  <c:v>38485.0</c:v>
                </c:pt>
                <c:pt idx="534">
                  <c:v>38484.0</c:v>
                </c:pt>
                <c:pt idx="535">
                  <c:v>38483.0</c:v>
                </c:pt>
                <c:pt idx="536">
                  <c:v>38482.0</c:v>
                </c:pt>
                <c:pt idx="537">
                  <c:v>38481.0</c:v>
                </c:pt>
                <c:pt idx="538">
                  <c:v>38480.0</c:v>
                </c:pt>
                <c:pt idx="539">
                  <c:v>38479.0</c:v>
                </c:pt>
                <c:pt idx="540">
                  <c:v>38478.0</c:v>
                </c:pt>
                <c:pt idx="541">
                  <c:v>38477.0</c:v>
                </c:pt>
                <c:pt idx="542">
                  <c:v>38476.0</c:v>
                </c:pt>
                <c:pt idx="543">
                  <c:v>38475.0</c:v>
                </c:pt>
                <c:pt idx="544">
                  <c:v>38474.0</c:v>
                </c:pt>
                <c:pt idx="545">
                  <c:v>38473.0</c:v>
                </c:pt>
                <c:pt idx="546">
                  <c:v>38472.0</c:v>
                </c:pt>
                <c:pt idx="547">
                  <c:v>38471.0</c:v>
                </c:pt>
                <c:pt idx="548">
                  <c:v>38470.0</c:v>
                </c:pt>
                <c:pt idx="549">
                  <c:v>38469.0</c:v>
                </c:pt>
                <c:pt idx="550">
                  <c:v>38468.0</c:v>
                </c:pt>
                <c:pt idx="551">
                  <c:v>38467.0</c:v>
                </c:pt>
                <c:pt idx="552">
                  <c:v>38466.0</c:v>
                </c:pt>
                <c:pt idx="553">
                  <c:v>38465.0</c:v>
                </c:pt>
                <c:pt idx="554">
                  <c:v>38464.0</c:v>
                </c:pt>
                <c:pt idx="555">
                  <c:v>38463.0</c:v>
                </c:pt>
                <c:pt idx="556">
                  <c:v>38462.0</c:v>
                </c:pt>
                <c:pt idx="557">
                  <c:v>38461.0</c:v>
                </c:pt>
                <c:pt idx="558">
                  <c:v>38460.0</c:v>
                </c:pt>
                <c:pt idx="559">
                  <c:v>38459.0</c:v>
                </c:pt>
                <c:pt idx="560">
                  <c:v>38458.0</c:v>
                </c:pt>
                <c:pt idx="561">
                  <c:v>38457.0</c:v>
                </c:pt>
                <c:pt idx="562">
                  <c:v>38456.0</c:v>
                </c:pt>
                <c:pt idx="563">
                  <c:v>38455.0</c:v>
                </c:pt>
                <c:pt idx="564">
                  <c:v>38454.0</c:v>
                </c:pt>
                <c:pt idx="565">
                  <c:v>38453.0</c:v>
                </c:pt>
                <c:pt idx="566">
                  <c:v>38452.0</c:v>
                </c:pt>
                <c:pt idx="567">
                  <c:v>38451.0</c:v>
                </c:pt>
                <c:pt idx="568">
                  <c:v>38450.0</c:v>
                </c:pt>
                <c:pt idx="569">
                  <c:v>38449.0</c:v>
                </c:pt>
                <c:pt idx="570">
                  <c:v>38448.0</c:v>
                </c:pt>
                <c:pt idx="571">
                  <c:v>38447.0</c:v>
                </c:pt>
                <c:pt idx="572">
                  <c:v>38446.0</c:v>
                </c:pt>
                <c:pt idx="573">
                  <c:v>38445.0</c:v>
                </c:pt>
                <c:pt idx="574">
                  <c:v>38444.0</c:v>
                </c:pt>
                <c:pt idx="575">
                  <c:v>38443.0</c:v>
                </c:pt>
                <c:pt idx="576">
                  <c:v>38442.0</c:v>
                </c:pt>
                <c:pt idx="577">
                  <c:v>38441.0</c:v>
                </c:pt>
                <c:pt idx="578">
                  <c:v>38440.0</c:v>
                </c:pt>
                <c:pt idx="579">
                  <c:v>38439.0</c:v>
                </c:pt>
                <c:pt idx="580">
                  <c:v>38438.0</c:v>
                </c:pt>
                <c:pt idx="581">
                  <c:v>38437.0</c:v>
                </c:pt>
                <c:pt idx="582">
                  <c:v>38436.0</c:v>
                </c:pt>
                <c:pt idx="583">
                  <c:v>38435.0</c:v>
                </c:pt>
                <c:pt idx="584">
                  <c:v>38434.0</c:v>
                </c:pt>
                <c:pt idx="585">
                  <c:v>38433.0</c:v>
                </c:pt>
                <c:pt idx="586">
                  <c:v>38432.0</c:v>
                </c:pt>
                <c:pt idx="587">
                  <c:v>38431.0</c:v>
                </c:pt>
                <c:pt idx="588">
                  <c:v>38430.0</c:v>
                </c:pt>
                <c:pt idx="589">
                  <c:v>38429.0</c:v>
                </c:pt>
                <c:pt idx="590">
                  <c:v>38428.0</c:v>
                </c:pt>
                <c:pt idx="591">
                  <c:v>38427.0</c:v>
                </c:pt>
                <c:pt idx="592">
                  <c:v>38426.0</c:v>
                </c:pt>
                <c:pt idx="593">
                  <c:v>38425.0</c:v>
                </c:pt>
                <c:pt idx="594">
                  <c:v>38424.0</c:v>
                </c:pt>
                <c:pt idx="595">
                  <c:v>38423.0</c:v>
                </c:pt>
                <c:pt idx="596">
                  <c:v>38422.0</c:v>
                </c:pt>
                <c:pt idx="597">
                  <c:v>38421.0</c:v>
                </c:pt>
                <c:pt idx="598">
                  <c:v>38420.0</c:v>
                </c:pt>
                <c:pt idx="599">
                  <c:v>38419.0</c:v>
                </c:pt>
                <c:pt idx="600">
                  <c:v>38418.0</c:v>
                </c:pt>
                <c:pt idx="601">
                  <c:v>38417.0</c:v>
                </c:pt>
                <c:pt idx="602">
                  <c:v>38416.0</c:v>
                </c:pt>
                <c:pt idx="603">
                  <c:v>38415.0</c:v>
                </c:pt>
                <c:pt idx="604">
                  <c:v>38414.0</c:v>
                </c:pt>
                <c:pt idx="605">
                  <c:v>38413.0</c:v>
                </c:pt>
                <c:pt idx="606">
                  <c:v>38412.0</c:v>
                </c:pt>
                <c:pt idx="607">
                  <c:v>38411.0</c:v>
                </c:pt>
                <c:pt idx="608">
                  <c:v>38410.0</c:v>
                </c:pt>
                <c:pt idx="609">
                  <c:v>38409.0</c:v>
                </c:pt>
                <c:pt idx="610">
                  <c:v>38408.0</c:v>
                </c:pt>
                <c:pt idx="611">
                  <c:v>38407.0</c:v>
                </c:pt>
                <c:pt idx="612">
                  <c:v>38406.0</c:v>
                </c:pt>
                <c:pt idx="613">
                  <c:v>38405.0</c:v>
                </c:pt>
                <c:pt idx="614">
                  <c:v>38404.0</c:v>
                </c:pt>
                <c:pt idx="615">
                  <c:v>38403.0</c:v>
                </c:pt>
                <c:pt idx="616">
                  <c:v>38402.0</c:v>
                </c:pt>
                <c:pt idx="617">
                  <c:v>38401.0</c:v>
                </c:pt>
                <c:pt idx="618">
                  <c:v>38400.0</c:v>
                </c:pt>
                <c:pt idx="619">
                  <c:v>38399.0</c:v>
                </c:pt>
                <c:pt idx="620">
                  <c:v>38398.0</c:v>
                </c:pt>
                <c:pt idx="621">
                  <c:v>38397.0</c:v>
                </c:pt>
                <c:pt idx="622">
                  <c:v>38396.0</c:v>
                </c:pt>
                <c:pt idx="623">
                  <c:v>38395.0</c:v>
                </c:pt>
                <c:pt idx="624">
                  <c:v>38394.0</c:v>
                </c:pt>
                <c:pt idx="625">
                  <c:v>38393.0</c:v>
                </c:pt>
                <c:pt idx="626">
                  <c:v>38392.0</c:v>
                </c:pt>
                <c:pt idx="627">
                  <c:v>38391.0</c:v>
                </c:pt>
                <c:pt idx="628">
                  <c:v>38390.0</c:v>
                </c:pt>
                <c:pt idx="629">
                  <c:v>38389.0</c:v>
                </c:pt>
                <c:pt idx="630">
                  <c:v>38388.0</c:v>
                </c:pt>
                <c:pt idx="631">
                  <c:v>38387.0</c:v>
                </c:pt>
                <c:pt idx="632">
                  <c:v>38386.0</c:v>
                </c:pt>
                <c:pt idx="633">
                  <c:v>38385.0</c:v>
                </c:pt>
                <c:pt idx="634">
                  <c:v>38384.0</c:v>
                </c:pt>
                <c:pt idx="635">
                  <c:v>38383.0</c:v>
                </c:pt>
                <c:pt idx="636">
                  <c:v>38382.0</c:v>
                </c:pt>
                <c:pt idx="637">
                  <c:v>38381.0</c:v>
                </c:pt>
                <c:pt idx="638">
                  <c:v>38380.0</c:v>
                </c:pt>
                <c:pt idx="639">
                  <c:v>38379.0</c:v>
                </c:pt>
                <c:pt idx="640">
                  <c:v>38378.0</c:v>
                </c:pt>
                <c:pt idx="641">
                  <c:v>38377.0</c:v>
                </c:pt>
                <c:pt idx="642">
                  <c:v>38376.0</c:v>
                </c:pt>
                <c:pt idx="643">
                  <c:v>38375.0</c:v>
                </c:pt>
                <c:pt idx="644">
                  <c:v>38374.0</c:v>
                </c:pt>
                <c:pt idx="645">
                  <c:v>38373.0</c:v>
                </c:pt>
                <c:pt idx="646">
                  <c:v>38372.0</c:v>
                </c:pt>
                <c:pt idx="647">
                  <c:v>38371.0</c:v>
                </c:pt>
                <c:pt idx="648">
                  <c:v>38370.0</c:v>
                </c:pt>
                <c:pt idx="649">
                  <c:v>38369.0</c:v>
                </c:pt>
                <c:pt idx="650">
                  <c:v>38368.0</c:v>
                </c:pt>
                <c:pt idx="651">
                  <c:v>38367.0</c:v>
                </c:pt>
                <c:pt idx="652">
                  <c:v>38366.0</c:v>
                </c:pt>
                <c:pt idx="653">
                  <c:v>38365.0</c:v>
                </c:pt>
                <c:pt idx="654">
                  <c:v>38364.0</c:v>
                </c:pt>
                <c:pt idx="655">
                  <c:v>38363.0</c:v>
                </c:pt>
                <c:pt idx="656">
                  <c:v>38362.0</c:v>
                </c:pt>
                <c:pt idx="657">
                  <c:v>38361.0</c:v>
                </c:pt>
                <c:pt idx="658">
                  <c:v>38360.0</c:v>
                </c:pt>
                <c:pt idx="659">
                  <c:v>38359.0</c:v>
                </c:pt>
                <c:pt idx="660">
                  <c:v>38358.0</c:v>
                </c:pt>
                <c:pt idx="661">
                  <c:v>38357.0</c:v>
                </c:pt>
                <c:pt idx="662">
                  <c:v>38356.0</c:v>
                </c:pt>
                <c:pt idx="663">
                  <c:v>38355.0</c:v>
                </c:pt>
                <c:pt idx="664">
                  <c:v>38354.0</c:v>
                </c:pt>
                <c:pt idx="665">
                  <c:v>38353.0</c:v>
                </c:pt>
                <c:pt idx="666">
                  <c:v>38352.0</c:v>
                </c:pt>
                <c:pt idx="667">
                  <c:v>38351.0</c:v>
                </c:pt>
                <c:pt idx="668">
                  <c:v>38350.0</c:v>
                </c:pt>
                <c:pt idx="669">
                  <c:v>38349.0</c:v>
                </c:pt>
                <c:pt idx="670">
                  <c:v>38348.0</c:v>
                </c:pt>
                <c:pt idx="671">
                  <c:v>38347.0</c:v>
                </c:pt>
                <c:pt idx="672">
                  <c:v>38346.0</c:v>
                </c:pt>
                <c:pt idx="673">
                  <c:v>38345.0</c:v>
                </c:pt>
                <c:pt idx="674">
                  <c:v>38344.0</c:v>
                </c:pt>
                <c:pt idx="675">
                  <c:v>38343.0</c:v>
                </c:pt>
                <c:pt idx="676">
                  <c:v>38342.0</c:v>
                </c:pt>
                <c:pt idx="677">
                  <c:v>38341.0</c:v>
                </c:pt>
                <c:pt idx="678">
                  <c:v>38340.0</c:v>
                </c:pt>
                <c:pt idx="679">
                  <c:v>38339.0</c:v>
                </c:pt>
                <c:pt idx="680">
                  <c:v>38338.0</c:v>
                </c:pt>
                <c:pt idx="681">
                  <c:v>38337.0</c:v>
                </c:pt>
                <c:pt idx="682">
                  <c:v>38336.0</c:v>
                </c:pt>
                <c:pt idx="683">
                  <c:v>38335.0</c:v>
                </c:pt>
                <c:pt idx="684">
                  <c:v>38334.0</c:v>
                </c:pt>
                <c:pt idx="685">
                  <c:v>38333.0</c:v>
                </c:pt>
                <c:pt idx="686">
                  <c:v>38332.0</c:v>
                </c:pt>
                <c:pt idx="687">
                  <c:v>38331.0</c:v>
                </c:pt>
                <c:pt idx="688">
                  <c:v>38330.0</c:v>
                </c:pt>
                <c:pt idx="689">
                  <c:v>38329.0</c:v>
                </c:pt>
                <c:pt idx="690">
                  <c:v>38328.0</c:v>
                </c:pt>
                <c:pt idx="691">
                  <c:v>38327.0</c:v>
                </c:pt>
                <c:pt idx="692">
                  <c:v>38326.0</c:v>
                </c:pt>
                <c:pt idx="693">
                  <c:v>38325.0</c:v>
                </c:pt>
                <c:pt idx="694">
                  <c:v>38324.0</c:v>
                </c:pt>
                <c:pt idx="695">
                  <c:v>38323.0</c:v>
                </c:pt>
                <c:pt idx="696">
                  <c:v>38322.0</c:v>
                </c:pt>
                <c:pt idx="697">
                  <c:v>38321.0</c:v>
                </c:pt>
                <c:pt idx="698">
                  <c:v>38320.0</c:v>
                </c:pt>
                <c:pt idx="699">
                  <c:v>38319.0</c:v>
                </c:pt>
                <c:pt idx="700">
                  <c:v>38318.0</c:v>
                </c:pt>
                <c:pt idx="701">
                  <c:v>38317.0</c:v>
                </c:pt>
                <c:pt idx="702">
                  <c:v>38316.0</c:v>
                </c:pt>
                <c:pt idx="703">
                  <c:v>38315.0</c:v>
                </c:pt>
                <c:pt idx="704">
                  <c:v>38314.0</c:v>
                </c:pt>
                <c:pt idx="705">
                  <c:v>38313.0</c:v>
                </c:pt>
                <c:pt idx="706">
                  <c:v>38312.0</c:v>
                </c:pt>
                <c:pt idx="707">
                  <c:v>38311.0</c:v>
                </c:pt>
                <c:pt idx="708">
                  <c:v>38310.0</c:v>
                </c:pt>
                <c:pt idx="709">
                  <c:v>38309.0</c:v>
                </c:pt>
                <c:pt idx="710">
                  <c:v>38308.0</c:v>
                </c:pt>
                <c:pt idx="711">
                  <c:v>38307.0</c:v>
                </c:pt>
                <c:pt idx="712">
                  <c:v>38306.0</c:v>
                </c:pt>
                <c:pt idx="713">
                  <c:v>38305.0</c:v>
                </c:pt>
                <c:pt idx="714">
                  <c:v>38304.0</c:v>
                </c:pt>
                <c:pt idx="715">
                  <c:v>38303.0</c:v>
                </c:pt>
                <c:pt idx="716">
                  <c:v>38302.0</c:v>
                </c:pt>
                <c:pt idx="717">
                  <c:v>38301.0</c:v>
                </c:pt>
                <c:pt idx="718">
                  <c:v>38300.0</c:v>
                </c:pt>
                <c:pt idx="719">
                  <c:v>38299.0</c:v>
                </c:pt>
                <c:pt idx="720">
                  <c:v>38298.0</c:v>
                </c:pt>
                <c:pt idx="721">
                  <c:v>38297.0</c:v>
                </c:pt>
                <c:pt idx="722">
                  <c:v>38296.0</c:v>
                </c:pt>
                <c:pt idx="723">
                  <c:v>38295.0</c:v>
                </c:pt>
                <c:pt idx="724">
                  <c:v>38294.0</c:v>
                </c:pt>
                <c:pt idx="725">
                  <c:v>38293.0</c:v>
                </c:pt>
                <c:pt idx="726">
                  <c:v>38292.0</c:v>
                </c:pt>
                <c:pt idx="727">
                  <c:v>38291.0</c:v>
                </c:pt>
                <c:pt idx="728">
                  <c:v>38290.0</c:v>
                </c:pt>
                <c:pt idx="729">
                  <c:v>38289.0</c:v>
                </c:pt>
                <c:pt idx="730">
                  <c:v>38288.0</c:v>
                </c:pt>
                <c:pt idx="731">
                  <c:v>38287.0</c:v>
                </c:pt>
                <c:pt idx="732">
                  <c:v>38286.0</c:v>
                </c:pt>
                <c:pt idx="733">
                  <c:v>38285.0</c:v>
                </c:pt>
                <c:pt idx="734">
                  <c:v>38284.0</c:v>
                </c:pt>
                <c:pt idx="735">
                  <c:v>38283.0</c:v>
                </c:pt>
                <c:pt idx="736">
                  <c:v>38282.0</c:v>
                </c:pt>
                <c:pt idx="737">
                  <c:v>38281.0</c:v>
                </c:pt>
                <c:pt idx="738">
                  <c:v>38280.0</c:v>
                </c:pt>
                <c:pt idx="739">
                  <c:v>38279.0</c:v>
                </c:pt>
                <c:pt idx="740">
                  <c:v>38278.0</c:v>
                </c:pt>
                <c:pt idx="741">
                  <c:v>38277.0</c:v>
                </c:pt>
                <c:pt idx="742">
                  <c:v>38276.0</c:v>
                </c:pt>
                <c:pt idx="743">
                  <c:v>38275.0</c:v>
                </c:pt>
                <c:pt idx="744">
                  <c:v>38274.0</c:v>
                </c:pt>
                <c:pt idx="745">
                  <c:v>38273.0</c:v>
                </c:pt>
                <c:pt idx="746">
                  <c:v>38272.0</c:v>
                </c:pt>
                <c:pt idx="747">
                  <c:v>38271.0</c:v>
                </c:pt>
                <c:pt idx="748">
                  <c:v>38270.0</c:v>
                </c:pt>
                <c:pt idx="749">
                  <c:v>38269.0</c:v>
                </c:pt>
                <c:pt idx="750">
                  <c:v>38268.0</c:v>
                </c:pt>
                <c:pt idx="751">
                  <c:v>38267.0</c:v>
                </c:pt>
                <c:pt idx="752">
                  <c:v>38266.0</c:v>
                </c:pt>
                <c:pt idx="753">
                  <c:v>38265.0</c:v>
                </c:pt>
                <c:pt idx="754">
                  <c:v>38264.0</c:v>
                </c:pt>
                <c:pt idx="755">
                  <c:v>38263.0</c:v>
                </c:pt>
                <c:pt idx="756">
                  <c:v>38262.0</c:v>
                </c:pt>
                <c:pt idx="757">
                  <c:v>38261.0</c:v>
                </c:pt>
                <c:pt idx="758">
                  <c:v>38260.0</c:v>
                </c:pt>
                <c:pt idx="759">
                  <c:v>38259.0</c:v>
                </c:pt>
                <c:pt idx="760">
                  <c:v>38258.0</c:v>
                </c:pt>
                <c:pt idx="761">
                  <c:v>38257.0</c:v>
                </c:pt>
                <c:pt idx="762">
                  <c:v>38256.0</c:v>
                </c:pt>
                <c:pt idx="763">
                  <c:v>38255.0</c:v>
                </c:pt>
                <c:pt idx="764">
                  <c:v>38254.0</c:v>
                </c:pt>
                <c:pt idx="765">
                  <c:v>38253.0</c:v>
                </c:pt>
                <c:pt idx="766">
                  <c:v>38252.0</c:v>
                </c:pt>
                <c:pt idx="767">
                  <c:v>38251.0</c:v>
                </c:pt>
                <c:pt idx="768">
                  <c:v>38250.0</c:v>
                </c:pt>
                <c:pt idx="769">
                  <c:v>38249.0</c:v>
                </c:pt>
                <c:pt idx="770">
                  <c:v>38248.0</c:v>
                </c:pt>
                <c:pt idx="771">
                  <c:v>38247.0</c:v>
                </c:pt>
                <c:pt idx="772">
                  <c:v>38246.0</c:v>
                </c:pt>
                <c:pt idx="773">
                  <c:v>38245.0</c:v>
                </c:pt>
                <c:pt idx="774">
                  <c:v>38244.0</c:v>
                </c:pt>
                <c:pt idx="775">
                  <c:v>38243.0</c:v>
                </c:pt>
                <c:pt idx="776">
                  <c:v>38242.0</c:v>
                </c:pt>
                <c:pt idx="777">
                  <c:v>38241.0</c:v>
                </c:pt>
                <c:pt idx="778">
                  <c:v>38240.0</c:v>
                </c:pt>
                <c:pt idx="779">
                  <c:v>38239.0</c:v>
                </c:pt>
                <c:pt idx="780">
                  <c:v>38238.0</c:v>
                </c:pt>
                <c:pt idx="781">
                  <c:v>38237.0</c:v>
                </c:pt>
                <c:pt idx="782">
                  <c:v>38236.0</c:v>
                </c:pt>
                <c:pt idx="783">
                  <c:v>38235.0</c:v>
                </c:pt>
                <c:pt idx="784">
                  <c:v>38234.0</c:v>
                </c:pt>
                <c:pt idx="785">
                  <c:v>38233.0</c:v>
                </c:pt>
                <c:pt idx="786">
                  <c:v>38232.0</c:v>
                </c:pt>
                <c:pt idx="787">
                  <c:v>38231.0</c:v>
                </c:pt>
                <c:pt idx="788">
                  <c:v>38230.0</c:v>
                </c:pt>
                <c:pt idx="789">
                  <c:v>38229.0</c:v>
                </c:pt>
                <c:pt idx="790">
                  <c:v>38228.0</c:v>
                </c:pt>
                <c:pt idx="791">
                  <c:v>38227.0</c:v>
                </c:pt>
                <c:pt idx="792">
                  <c:v>38226.0</c:v>
                </c:pt>
                <c:pt idx="793">
                  <c:v>38225.0</c:v>
                </c:pt>
                <c:pt idx="794">
                  <c:v>38224.0</c:v>
                </c:pt>
                <c:pt idx="795">
                  <c:v>38223.0</c:v>
                </c:pt>
                <c:pt idx="796">
                  <c:v>38222.0</c:v>
                </c:pt>
                <c:pt idx="797">
                  <c:v>38221.0</c:v>
                </c:pt>
                <c:pt idx="798">
                  <c:v>38220.0</c:v>
                </c:pt>
                <c:pt idx="799">
                  <c:v>38219.0</c:v>
                </c:pt>
                <c:pt idx="800">
                  <c:v>38218.0</c:v>
                </c:pt>
                <c:pt idx="801">
                  <c:v>38217.0</c:v>
                </c:pt>
                <c:pt idx="802">
                  <c:v>38216.0</c:v>
                </c:pt>
                <c:pt idx="803">
                  <c:v>38215.0</c:v>
                </c:pt>
                <c:pt idx="804">
                  <c:v>38214.0</c:v>
                </c:pt>
                <c:pt idx="805">
                  <c:v>38213.0</c:v>
                </c:pt>
                <c:pt idx="806">
                  <c:v>38212.0</c:v>
                </c:pt>
                <c:pt idx="807">
                  <c:v>38211.0</c:v>
                </c:pt>
                <c:pt idx="808">
                  <c:v>38210.0</c:v>
                </c:pt>
                <c:pt idx="809">
                  <c:v>38209.0</c:v>
                </c:pt>
                <c:pt idx="810">
                  <c:v>38208.0</c:v>
                </c:pt>
                <c:pt idx="811">
                  <c:v>38207.0</c:v>
                </c:pt>
                <c:pt idx="812">
                  <c:v>38206.0</c:v>
                </c:pt>
                <c:pt idx="813">
                  <c:v>38205.0</c:v>
                </c:pt>
                <c:pt idx="814">
                  <c:v>38204.0</c:v>
                </c:pt>
                <c:pt idx="815">
                  <c:v>38203.0</c:v>
                </c:pt>
                <c:pt idx="816">
                  <c:v>38202.0</c:v>
                </c:pt>
                <c:pt idx="817">
                  <c:v>38201.0</c:v>
                </c:pt>
                <c:pt idx="818">
                  <c:v>38200.0</c:v>
                </c:pt>
                <c:pt idx="819">
                  <c:v>38199.0</c:v>
                </c:pt>
                <c:pt idx="820">
                  <c:v>38198.0</c:v>
                </c:pt>
                <c:pt idx="821">
                  <c:v>38197.0</c:v>
                </c:pt>
                <c:pt idx="822">
                  <c:v>38196.0</c:v>
                </c:pt>
                <c:pt idx="823">
                  <c:v>38195.0</c:v>
                </c:pt>
                <c:pt idx="824">
                  <c:v>38194.0</c:v>
                </c:pt>
                <c:pt idx="825">
                  <c:v>38193.0</c:v>
                </c:pt>
                <c:pt idx="826">
                  <c:v>38192.0</c:v>
                </c:pt>
                <c:pt idx="827">
                  <c:v>38191.0</c:v>
                </c:pt>
                <c:pt idx="828">
                  <c:v>38190.0</c:v>
                </c:pt>
                <c:pt idx="829">
                  <c:v>38189.0</c:v>
                </c:pt>
                <c:pt idx="830">
                  <c:v>38188.0</c:v>
                </c:pt>
                <c:pt idx="831">
                  <c:v>38187.0</c:v>
                </c:pt>
                <c:pt idx="832">
                  <c:v>38186.0</c:v>
                </c:pt>
                <c:pt idx="833">
                  <c:v>38185.0</c:v>
                </c:pt>
                <c:pt idx="834">
                  <c:v>38184.0</c:v>
                </c:pt>
                <c:pt idx="835">
                  <c:v>38183.0</c:v>
                </c:pt>
                <c:pt idx="836">
                  <c:v>38182.0</c:v>
                </c:pt>
                <c:pt idx="837">
                  <c:v>38181.0</c:v>
                </c:pt>
                <c:pt idx="838">
                  <c:v>38180.0</c:v>
                </c:pt>
                <c:pt idx="839">
                  <c:v>38179.0</c:v>
                </c:pt>
                <c:pt idx="840">
                  <c:v>38178.0</c:v>
                </c:pt>
                <c:pt idx="841">
                  <c:v>38177.0</c:v>
                </c:pt>
                <c:pt idx="842">
                  <c:v>38176.0</c:v>
                </c:pt>
                <c:pt idx="843">
                  <c:v>38175.0</c:v>
                </c:pt>
                <c:pt idx="844">
                  <c:v>38174.0</c:v>
                </c:pt>
                <c:pt idx="845">
                  <c:v>38173.0</c:v>
                </c:pt>
                <c:pt idx="846">
                  <c:v>38172.0</c:v>
                </c:pt>
                <c:pt idx="847">
                  <c:v>38171.0</c:v>
                </c:pt>
                <c:pt idx="848">
                  <c:v>38170.0</c:v>
                </c:pt>
                <c:pt idx="849">
                  <c:v>38169.0</c:v>
                </c:pt>
                <c:pt idx="850">
                  <c:v>38168.0</c:v>
                </c:pt>
                <c:pt idx="851">
                  <c:v>38167.0</c:v>
                </c:pt>
                <c:pt idx="852">
                  <c:v>38166.0</c:v>
                </c:pt>
                <c:pt idx="853">
                  <c:v>38165.0</c:v>
                </c:pt>
                <c:pt idx="854">
                  <c:v>38164.0</c:v>
                </c:pt>
                <c:pt idx="855">
                  <c:v>38163.0</c:v>
                </c:pt>
                <c:pt idx="856">
                  <c:v>38162.0</c:v>
                </c:pt>
                <c:pt idx="857">
                  <c:v>38161.0</c:v>
                </c:pt>
                <c:pt idx="858">
                  <c:v>38160.0</c:v>
                </c:pt>
                <c:pt idx="859">
                  <c:v>38159.0</c:v>
                </c:pt>
                <c:pt idx="860">
                  <c:v>38158.0</c:v>
                </c:pt>
                <c:pt idx="861">
                  <c:v>38157.0</c:v>
                </c:pt>
                <c:pt idx="862">
                  <c:v>38156.0</c:v>
                </c:pt>
                <c:pt idx="863">
                  <c:v>38155.0</c:v>
                </c:pt>
                <c:pt idx="864">
                  <c:v>38154.0</c:v>
                </c:pt>
                <c:pt idx="865">
                  <c:v>38153.0</c:v>
                </c:pt>
                <c:pt idx="866">
                  <c:v>38152.0</c:v>
                </c:pt>
                <c:pt idx="867">
                  <c:v>38151.0</c:v>
                </c:pt>
                <c:pt idx="868">
                  <c:v>38150.0</c:v>
                </c:pt>
                <c:pt idx="869">
                  <c:v>38149.0</c:v>
                </c:pt>
                <c:pt idx="870">
                  <c:v>38148.0</c:v>
                </c:pt>
                <c:pt idx="871">
                  <c:v>38147.0</c:v>
                </c:pt>
                <c:pt idx="872">
                  <c:v>38146.0</c:v>
                </c:pt>
                <c:pt idx="873">
                  <c:v>38145.0</c:v>
                </c:pt>
                <c:pt idx="874">
                  <c:v>38144.0</c:v>
                </c:pt>
                <c:pt idx="875">
                  <c:v>38143.0</c:v>
                </c:pt>
                <c:pt idx="876">
                  <c:v>38142.0</c:v>
                </c:pt>
                <c:pt idx="877">
                  <c:v>38141.0</c:v>
                </c:pt>
                <c:pt idx="878">
                  <c:v>38140.0</c:v>
                </c:pt>
                <c:pt idx="879">
                  <c:v>38139.0</c:v>
                </c:pt>
                <c:pt idx="880">
                  <c:v>38138.0</c:v>
                </c:pt>
                <c:pt idx="881">
                  <c:v>38137.0</c:v>
                </c:pt>
                <c:pt idx="882">
                  <c:v>38136.0</c:v>
                </c:pt>
                <c:pt idx="883">
                  <c:v>38135.0</c:v>
                </c:pt>
                <c:pt idx="884">
                  <c:v>38134.0</c:v>
                </c:pt>
                <c:pt idx="885">
                  <c:v>38133.0</c:v>
                </c:pt>
                <c:pt idx="886">
                  <c:v>38132.0</c:v>
                </c:pt>
                <c:pt idx="887">
                  <c:v>38131.0</c:v>
                </c:pt>
                <c:pt idx="888">
                  <c:v>38130.0</c:v>
                </c:pt>
                <c:pt idx="889">
                  <c:v>38129.0</c:v>
                </c:pt>
                <c:pt idx="890">
                  <c:v>38128.0</c:v>
                </c:pt>
                <c:pt idx="891">
                  <c:v>38127.0</c:v>
                </c:pt>
                <c:pt idx="892">
                  <c:v>38126.0</c:v>
                </c:pt>
                <c:pt idx="893">
                  <c:v>38125.0</c:v>
                </c:pt>
                <c:pt idx="894">
                  <c:v>38124.0</c:v>
                </c:pt>
                <c:pt idx="895">
                  <c:v>38123.0</c:v>
                </c:pt>
                <c:pt idx="896">
                  <c:v>38122.0</c:v>
                </c:pt>
                <c:pt idx="897">
                  <c:v>38121.0</c:v>
                </c:pt>
                <c:pt idx="898">
                  <c:v>38120.0</c:v>
                </c:pt>
                <c:pt idx="899">
                  <c:v>38119.0</c:v>
                </c:pt>
                <c:pt idx="900">
                  <c:v>38118.0</c:v>
                </c:pt>
                <c:pt idx="901">
                  <c:v>38117.0</c:v>
                </c:pt>
                <c:pt idx="902">
                  <c:v>38116.0</c:v>
                </c:pt>
                <c:pt idx="903">
                  <c:v>38115.0</c:v>
                </c:pt>
                <c:pt idx="904">
                  <c:v>38114.0</c:v>
                </c:pt>
                <c:pt idx="905">
                  <c:v>38113.0</c:v>
                </c:pt>
                <c:pt idx="906">
                  <c:v>38112.0</c:v>
                </c:pt>
                <c:pt idx="907">
                  <c:v>38111.0</c:v>
                </c:pt>
                <c:pt idx="908">
                  <c:v>38110.0</c:v>
                </c:pt>
                <c:pt idx="909">
                  <c:v>38109.0</c:v>
                </c:pt>
                <c:pt idx="910">
                  <c:v>38108.0</c:v>
                </c:pt>
                <c:pt idx="911">
                  <c:v>38107.0</c:v>
                </c:pt>
                <c:pt idx="912">
                  <c:v>38106.0</c:v>
                </c:pt>
                <c:pt idx="913">
                  <c:v>38105.0</c:v>
                </c:pt>
                <c:pt idx="914">
                  <c:v>38104.0</c:v>
                </c:pt>
                <c:pt idx="915">
                  <c:v>38103.0</c:v>
                </c:pt>
                <c:pt idx="916">
                  <c:v>38102.0</c:v>
                </c:pt>
                <c:pt idx="917">
                  <c:v>38101.0</c:v>
                </c:pt>
                <c:pt idx="918">
                  <c:v>38100.0</c:v>
                </c:pt>
                <c:pt idx="919">
                  <c:v>38099.0</c:v>
                </c:pt>
                <c:pt idx="920">
                  <c:v>38098.0</c:v>
                </c:pt>
                <c:pt idx="921">
                  <c:v>38097.0</c:v>
                </c:pt>
                <c:pt idx="922">
                  <c:v>38096.0</c:v>
                </c:pt>
                <c:pt idx="923">
                  <c:v>38095.0</c:v>
                </c:pt>
                <c:pt idx="924">
                  <c:v>38094.0</c:v>
                </c:pt>
                <c:pt idx="925">
                  <c:v>38093.0</c:v>
                </c:pt>
                <c:pt idx="926">
                  <c:v>38092.0</c:v>
                </c:pt>
                <c:pt idx="927">
                  <c:v>38091.0</c:v>
                </c:pt>
                <c:pt idx="928">
                  <c:v>38090.0</c:v>
                </c:pt>
                <c:pt idx="929">
                  <c:v>38089.0</c:v>
                </c:pt>
                <c:pt idx="930">
                  <c:v>38088.0</c:v>
                </c:pt>
                <c:pt idx="931">
                  <c:v>38087.0</c:v>
                </c:pt>
                <c:pt idx="932">
                  <c:v>38086.0</c:v>
                </c:pt>
                <c:pt idx="933">
                  <c:v>38085.0</c:v>
                </c:pt>
                <c:pt idx="934">
                  <c:v>38084.0</c:v>
                </c:pt>
                <c:pt idx="935">
                  <c:v>38083.0</c:v>
                </c:pt>
                <c:pt idx="936">
                  <c:v>38082.0</c:v>
                </c:pt>
                <c:pt idx="937">
                  <c:v>38081.0</c:v>
                </c:pt>
                <c:pt idx="938">
                  <c:v>38080.0</c:v>
                </c:pt>
                <c:pt idx="939">
                  <c:v>38079.0</c:v>
                </c:pt>
                <c:pt idx="940">
                  <c:v>38078.0</c:v>
                </c:pt>
                <c:pt idx="941">
                  <c:v>38077.0</c:v>
                </c:pt>
                <c:pt idx="942">
                  <c:v>38076.0</c:v>
                </c:pt>
                <c:pt idx="943">
                  <c:v>38075.0</c:v>
                </c:pt>
                <c:pt idx="944">
                  <c:v>38074.0</c:v>
                </c:pt>
                <c:pt idx="945">
                  <c:v>38073.0</c:v>
                </c:pt>
                <c:pt idx="946">
                  <c:v>38072.0</c:v>
                </c:pt>
                <c:pt idx="947">
                  <c:v>38071.0</c:v>
                </c:pt>
                <c:pt idx="948">
                  <c:v>38070.0</c:v>
                </c:pt>
                <c:pt idx="949">
                  <c:v>38069.0</c:v>
                </c:pt>
                <c:pt idx="950">
                  <c:v>38068.0</c:v>
                </c:pt>
                <c:pt idx="951">
                  <c:v>38067.0</c:v>
                </c:pt>
                <c:pt idx="952">
                  <c:v>38066.0</c:v>
                </c:pt>
                <c:pt idx="953">
                  <c:v>38065.0</c:v>
                </c:pt>
                <c:pt idx="954">
                  <c:v>38064.0</c:v>
                </c:pt>
                <c:pt idx="955">
                  <c:v>38063.0</c:v>
                </c:pt>
                <c:pt idx="956">
                  <c:v>38062.0</c:v>
                </c:pt>
                <c:pt idx="957">
                  <c:v>38061.0</c:v>
                </c:pt>
                <c:pt idx="958">
                  <c:v>38060.0</c:v>
                </c:pt>
                <c:pt idx="959">
                  <c:v>38059.0</c:v>
                </c:pt>
                <c:pt idx="960">
                  <c:v>38058.0</c:v>
                </c:pt>
                <c:pt idx="961">
                  <c:v>38057.0</c:v>
                </c:pt>
                <c:pt idx="962">
                  <c:v>38056.0</c:v>
                </c:pt>
                <c:pt idx="963">
                  <c:v>38055.0</c:v>
                </c:pt>
                <c:pt idx="964">
                  <c:v>38054.0</c:v>
                </c:pt>
                <c:pt idx="965">
                  <c:v>38053.0</c:v>
                </c:pt>
                <c:pt idx="966">
                  <c:v>38052.0</c:v>
                </c:pt>
                <c:pt idx="967">
                  <c:v>38051.0</c:v>
                </c:pt>
                <c:pt idx="968">
                  <c:v>38050.0</c:v>
                </c:pt>
                <c:pt idx="969">
                  <c:v>38049.0</c:v>
                </c:pt>
                <c:pt idx="970">
                  <c:v>38048.0</c:v>
                </c:pt>
                <c:pt idx="971">
                  <c:v>38047.0</c:v>
                </c:pt>
                <c:pt idx="972">
                  <c:v>38046.0</c:v>
                </c:pt>
                <c:pt idx="973">
                  <c:v>38044.0</c:v>
                </c:pt>
                <c:pt idx="974">
                  <c:v>38043.0</c:v>
                </c:pt>
                <c:pt idx="975">
                  <c:v>38042.0</c:v>
                </c:pt>
                <c:pt idx="976">
                  <c:v>38041.0</c:v>
                </c:pt>
                <c:pt idx="977">
                  <c:v>38040.0</c:v>
                </c:pt>
                <c:pt idx="978">
                  <c:v>38039.0</c:v>
                </c:pt>
                <c:pt idx="979">
                  <c:v>38038.0</c:v>
                </c:pt>
                <c:pt idx="980">
                  <c:v>38037.0</c:v>
                </c:pt>
                <c:pt idx="981">
                  <c:v>38036.0</c:v>
                </c:pt>
                <c:pt idx="982">
                  <c:v>38035.0</c:v>
                </c:pt>
                <c:pt idx="983">
                  <c:v>38034.0</c:v>
                </c:pt>
                <c:pt idx="984">
                  <c:v>38033.0</c:v>
                </c:pt>
                <c:pt idx="985">
                  <c:v>38032.0</c:v>
                </c:pt>
                <c:pt idx="986">
                  <c:v>38031.0</c:v>
                </c:pt>
                <c:pt idx="987">
                  <c:v>38030.0</c:v>
                </c:pt>
                <c:pt idx="988">
                  <c:v>38029.0</c:v>
                </c:pt>
                <c:pt idx="989">
                  <c:v>38028.0</c:v>
                </c:pt>
                <c:pt idx="990">
                  <c:v>38027.0</c:v>
                </c:pt>
                <c:pt idx="991">
                  <c:v>38026.0</c:v>
                </c:pt>
                <c:pt idx="992">
                  <c:v>38025.0</c:v>
                </c:pt>
                <c:pt idx="993">
                  <c:v>38024.0</c:v>
                </c:pt>
                <c:pt idx="994">
                  <c:v>38023.0</c:v>
                </c:pt>
                <c:pt idx="995">
                  <c:v>38022.0</c:v>
                </c:pt>
                <c:pt idx="996">
                  <c:v>38021.0</c:v>
                </c:pt>
                <c:pt idx="997">
                  <c:v>38020.0</c:v>
                </c:pt>
                <c:pt idx="998">
                  <c:v>38019.0</c:v>
                </c:pt>
                <c:pt idx="999">
                  <c:v>38018.0</c:v>
                </c:pt>
                <c:pt idx="1000">
                  <c:v>38017.0</c:v>
                </c:pt>
                <c:pt idx="1001">
                  <c:v>38016.0</c:v>
                </c:pt>
                <c:pt idx="1002">
                  <c:v>38015.0</c:v>
                </c:pt>
                <c:pt idx="1003">
                  <c:v>38014.0</c:v>
                </c:pt>
                <c:pt idx="1004">
                  <c:v>38013.0</c:v>
                </c:pt>
                <c:pt idx="1005">
                  <c:v>38012.0</c:v>
                </c:pt>
                <c:pt idx="1006">
                  <c:v>38011.0</c:v>
                </c:pt>
                <c:pt idx="1007">
                  <c:v>38010.0</c:v>
                </c:pt>
                <c:pt idx="1008">
                  <c:v>38009.0</c:v>
                </c:pt>
                <c:pt idx="1009">
                  <c:v>38008.0</c:v>
                </c:pt>
                <c:pt idx="1010">
                  <c:v>38007.0</c:v>
                </c:pt>
                <c:pt idx="1011">
                  <c:v>38006.0</c:v>
                </c:pt>
                <c:pt idx="1012">
                  <c:v>38005.0</c:v>
                </c:pt>
                <c:pt idx="1013">
                  <c:v>38004.0</c:v>
                </c:pt>
                <c:pt idx="1014">
                  <c:v>38003.0</c:v>
                </c:pt>
                <c:pt idx="1015">
                  <c:v>38002.0</c:v>
                </c:pt>
                <c:pt idx="1016">
                  <c:v>38001.0</c:v>
                </c:pt>
                <c:pt idx="1017">
                  <c:v>38000.0</c:v>
                </c:pt>
                <c:pt idx="1018">
                  <c:v>37999.0</c:v>
                </c:pt>
                <c:pt idx="1019">
                  <c:v>37998.0</c:v>
                </c:pt>
                <c:pt idx="1020">
                  <c:v>37997.0</c:v>
                </c:pt>
                <c:pt idx="1021">
                  <c:v>37996.0</c:v>
                </c:pt>
                <c:pt idx="1022">
                  <c:v>37995.0</c:v>
                </c:pt>
                <c:pt idx="1023">
                  <c:v>37994.0</c:v>
                </c:pt>
                <c:pt idx="1024">
                  <c:v>37993.0</c:v>
                </c:pt>
                <c:pt idx="1025">
                  <c:v>37992.0</c:v>
                </c:pt>
                <c:pt idx="1026">
                  <c:v>37991.0</c:v>
                </c:pt>
                <c:pt idx="1027">
                  <c:v>37990.0</c:v>
                </c:pt>
                <c:pt idx="1028">
                  <c:v>37989.0</c:v>
                </c:pt>
                <c:pt idx="1029">
                  <c:v>37988.0</c:v>
                </c:pt>
                <c:pt idx="1030">
                  <c:v>37987.0</c:v>
                </c:pt>
                <c:pt idx="1031">
                  <c:v>37986.0</c:v>
                </c:pt>
                <c:pt idx="1032">
                  <c:v>37985.0</c:v>
                </c:pt>
                <c:pt idx="1033">
                  <c:v>37984.0</c:v>
                </c:pt>
                <c:pt idx="1034">
                  <c:v>37983.0</c:v>
                </c:pt>
                <c:pt idx="1035">
                  <c:v>37982.0</c:v>
                </c:pt>
                <c:pt idx="1036">
                  <c:v>37981.0</c:v>
                </c:pt>
                <c:pt idx="1037">
                  <c:v>37980.0</c:v>
                </c:pt>
                <c:pt idx="1038">
                  <c:v>37979.0</c:v>
                </c:pt>
                <c:pt idx="1039">
                  <c:v>37978.0</c:v>
                </c:pt>
                <c:pt idx="1040">
                  <c:v>37977.0</c:v>
                </c:pt>
                <c:pt idx="1041">
                  <c:v>37976.0</c:v>
                </c:pt>
                <c:pt idx="1042">
                  <c:v>37975.0</c:v>
                </c:pt>
                <c:pt idx="1043">
                  <c:v>37974.0</c:v>
                </c:pt>
                <c:pt idx="1044">
                  <c:v>37973.0</c:v>
                </c:pt>
                <c:pt idx="1045">
                  <c:v>37972.0</c:v>
                </c:pt>
                <c:pt idx="1046">
                  <c:v>37971.0</c:v>
                </c:pt>
                <c:pt idx="1047">
                  <c:v>37970.0</c:v>
                </c:pt>
                <c:pt idx="1048">
                  <c:v>37969.0</c:v>
                </c:pt>
                <c:pt idx="1049">
                  <c:v>37968.0</c:v>
                </c:pt>
                <c:pt idx="1050">
                  <c:v>37967.0</c:v>
                </c:pt>
                <c:pt idx="1051">
                  <c:v>37966.0</c:v>
                </c:pt>
                <c:pt idx="1052">
                  <c:v>37965.0</c:v>
                </c:pt>
                <c:pt idx="1053">
                  <c:v>37964.0</c:v>
                </c:pt>
                <c:pt idx="1054">
                  <c:v>37963.0</c:v>
                </c:pt>
                <c:pt idx="1055">
                  <c:v>37962.0</c:v>
                </c:pt>
                <c:pt idx="1056">
                  <c:v>37961.0</c:v>
                </c:pt>
                <c:pt idx="1057">
                  <c:v>37960.0</c:v>
                </c:pt>
                <c:pt idx="1058">
                  <c:v>37959.0</c:v>
                </c:pt>
                <c:pt idx="1059">
                  <c:v>37958.0</c:v>
                </c:pt>
                <c:pt idx="1060">
                  <c:v>37957.0</c:v>
                </c:pt>
                <c:pt idx="1061">
                  <c:v>37956.0</c:v>
                </c:pt>
                <c:pt idx="1062">
                  <c:v>37955.0</c:v>
                </c:pt>
              </c:numCache>
            </c:numRef>
          </c:cat>
          <c:val>
            <c:numRef>
              <c:f>Traffic!$B$67:$B$1129</c:f>
              <c:numCache>
                <c:formatCode>#,##0</c:formatCode>
                <c:ptCount val="1063"/>
                <c:pt idx="0">
                  <c:v>56988.0</c:v>
                </c:pt>
                <c:pt idx="1">
                  <c:v>72417.0</c:v>
                </c:pt>
                <c:pt idx="2">
                  <c:v>69984.0</c:v>
                </c:pt>
                <c:pt idx="3">
                  <c:v>97327.0</c:v>
                </c:pt>
                <c:pt idx="4">
                  <c:v>68143.0</c:v>
                </c:pt>
                <c:pt idx="5">
                  <c:v>32557.0</c:v>
                </c:pt>
                <c:pt idx="6">
                  <c:v>25070.0</c:v>
                </c:pt>
                <c:pt idx="7">
                  <c:v>18108.0</c:v>
                </c:pt>
                <c:pt idx="8">
                  <c:v>52923.0</c:v>
                </c:pt>
                <c:pt idx="9">
                  <c:v>78096.0</c:v>
                </c:pt>
                <c:pt idx="10">
                  <c:v>54682.0</c:v>
                </c:pt>
                <c:pt idx="11">
                  <c:v>58986.0</c:v>
                </c:pt>
                <c:pt idx="12">
                  <c:v>43454.0</c:v>
                </c:pt>
                <c:pt idx="13">
                  <c:v>45416.0</c:v>
                </c:pt>
                <c:pt idx="14">
                  <c:v>43781.0</c:v>
                </c:pt>
                <c:pt idx="15">
                  <c:v>53925.0</c:v>
                </c:pt>
                <c:pt idx="16">
                  <c:v>54688.0</c:v>
                </c:pt>
                <c:pt idx="17">
                  <c:v>102774.0</c:v>
                </c:pt>
                <c:pt idx="18">
                  <c:v>98686.0</c:v>
                </c:pt>
                <c:pt idx="19">
                  <c:v>66174.0</c:v>
                </c:pt>
                <c:pt idx="20">
                  <c:v>55753.0</c:v>
                </c:pt>
                <c:pt idx="21">
                  <c:v>68982.0</c:v>
                </c:pt>
                <c:pt idx="22">
                  <c:v>61319.0</c:v>
                </c:pt>
                <c:pt idx="23">
                  <c:v>76538.0</c:v>
                </c:pt>
                <c:pt idx="24">
                  <c:v>78794.0</c:v>
                </c:pt>
                <c:pt idx="25">
                  <c:v>56048.0</c:v>
                </c:pt>
                <c:pt idx="26">
                  <c:v>45970.0</c:v>
                </c:pt>
                <c:pt idx="27">
                  <c:v>39000.0</c:v>
                </c:pt>
                <c:pt idx="28">
                  <c:v>56144.0</c:v>
                </c:pt>
                <c:pt idx="29">
                  <c:v>79846.0</c:v>
                </c:pt>
                <c:pt idx="30">
                  <c:v>84742.0</c:v>
                </c:pt>
                <c:pt idx="31">
                  <c:v>116086.0</c:v>
                </c:pt>
                <c:pt idx="32">
                  <c:v>108122.0</c:v>
                </c:pt>
                <c:pt idx="33">
                  <c:v>57448.0</c:v>
                </c:pt>
                <c:pt idx="34">
                  <c:v>43358.0</c:v>
                </c:pt>
                <c:pt idx="35">
                  <c:v>71565.0</c:v>
                </c:pt>
                <c:pt idx="36">
                  <c:v>91939.0</c:v>
                </c:pt>
                <c:pt idx="37">
                  <c:v>50357.0</c:v>
                </c:pt>
                <c:pt idx="38">
                  <c:v>21089.0</c:v>
                </c:pt>
                <c:pt idx="39">
                  <c:v>63717.0</c:v>
                </c:pt>
                <c:pt idx="40">
                  <c:v>26915.0</c:v>
                </c:pt>
                <c:pt idx="41">
                  <c:v>30875.0</c:v>
                </c:pt>
                <c:pt idx="42">
                  <c:v>74498.0</c:v>
                </c:pt>
                <c:pt idx="43">
                  <c:v>75434.0</c:v>
                </c:pt>
                <c:pt idx="44">
                  <c:v>43189.0</c:v>
                </c:pt>
                <c:pt idx="45">
                  <c:v>41925.0</c:v>
                </c:pt>
                <c:pt idx="46">
                  <c:v>50073.0</c:v>
                </c:pt>
                <c:pt idx="47">
                  <c:v>31104.0</c:v>
                </c:pt>
                <c:pt idx="48">
                  <c:v>28439.0</c:v>
                </c:pt>
                <c:pt idx="49">
                  <c:v>124640.0</c:v>
                </c:pt>
                <c:pt idx="50">
                  <c:v>45160.0</c:v>
                </c:pt>
                <c:pt idx="51">
                  <c:v>39677.0</c:v>
                </c:pt>
                <c:pt idx="52">
                  <c:v>44694.0</c:v>
                </c:pt>
                <c:pt idx="53">
                  <c:v>73531.0</c:v>
                </c:pt>
                <c:pt idx="54">
                  <c:v>21699.0</c:v>
                </c:pt>
                <c:pt idx="55">
                  <c:v>19768.0</c:v>
                </c:pt>
                <c:pt idx="56">
                  <c:v>44775.0</c:v>
                </c:pt>
                <c:pt idx="57">
                  <c:v>47996.0</c:v>
                </c:pt>
                <c:pt idx="58">
                  <c:v>40310.0</c:v>
                </c:pt>
                <c:pt idx="59">
                  <c:v>34419.0</c:v>
                </c:pt>
                <c:pt idx="60">
                  <c:v>50022.0</c:v>
                </c:pt>
                <c:pt idx="61">
                  <c:v>33439.0</c:v>
                </c:pt>
                <c:pt idx="62">
                  <c:v>36174.0</c:v>
                </c:pt>
                <c:pt idx="63">
                  <c:v>61807.0</c:v>
                </c:pt>
                <c:pt idx="64">
                  <c:v>46270.0</c:v>
                </c:pt>
                <c:pt idx="65">
                  <c:v>58691.0</c:v>
                </c:pt>
                <c:pt idx="66">
                  <c:v>126555.0</c:v>
                </c:pt>
                <c:pt idx="67">
                  <c:v>84760.0</c:v>
                </c:pt>
                <c:pt idx="68">
                  <c:v>36980.0</c:v>
                </c:pt>
                <c:pt idx="69">
                  <c:v>43248.0</c:v>
                </c:pt>
                <c:pt idx="70">
                  <c:v>71070.0</c:v>
                </c:pt>
                <c:pt idx="71">
                  <c:v>76228.0</c:v>
                </c:pt>
                <c:pt idx="72">
                  <c:v>71338.0</c:v>
                </c:pt>
                <c:pt idx="73">
                  <c:v>81017.0</c:v>
                </c:pt>
                <c:pt idx="74">
                  <c:v>63437.0</c:v>
                </c:pt>
                <c:pt idx="75">
                  <c:v>35105.0</c:v>
                </c:pt>
                <c:pt idx="76">
                  <c:v>22519.0</c:v>
                </c:pt>
                <c:pt idx="77">
                  <c:v>28115.0</c:v>
                </c:pt>
                <c:pt idx="78">
                  <c:v>49799.0</c:v>
                </c:pt>
                <c:pt idx="79">
                  <c:v>44199.0</c:v>
                </c:pt>
                <c:pt idx="80">
                  <c:v>61267.0</c:v>
                </c:pt>
                <c:pt idx="81">
                  <c:v>65657.0</c:v>
                </c:pt>
                <c:pt idx="82">
                  <c:v>38762.0</c:v>
                </c:pt>
                <c:pt idx="83">
                  <c:v>22877.0</c:v>
                </c:pt>
                <c:pt idx="84">
                  <c:v>48473.0</c:v>
                </c:pt>
                <c:pt idx="85">
                  <c:v>64780.0</c:v>
                </c:pt>
                <c:pt idx="86">
                  <c:v>54411.0</c:v>
                </c:pt>
                <c:pt idx="87">
                  <c:v>90527.0</c:v>
                </c:pt>
                <c:pt idx="88">
                  <c:v>73332.0</c:v>
                </c:pt>
                <c:pt idx="89">
                  <c:v>46325.0</c:v>
                </c:pt>
                <c:pt idx="90">
                  <c:v>44372.0</c:v>
                </c:pt>
                <c:pt idx="91">
                  <c:v>66626.0</c:v>
                </c:pt>
                <c:pt idx="92">
                  <c:v>63165.0</c:v>
                </c:pt>
                <c:pt idx="93">
                  <c:v>58255.0</c:v>
                </c:pt>
                <c:pt idx="94">
                  <c:v>40312.0</c:v>
                </c:pt>
                <c:pt idx="95">
                  <c:v>37249.0</c:v>
                </c:pt>
                <c:pt idx="96">
                  <c:v>36654.0</c:v>
                </c:pt>
                <c:pt idx="97">
                  <c:v>32626.0</c:v>
                </c:pt>
                <c:pt idx="98">
                  <c:v>47825.0</c:v>
                </c:pt>
                <c:pt idx="99">
                  <c:v>42510.0</c:v>
                </c:pt>
                <c:pt idx="100">
                  <c:v>52624.0</c:v>
                </c:pt>
                <c:pt idx="101">
                  <c:v>46506.0</c:v>
                </c:pt>
                <c:pt idx="102">
                  <c:v>60355.0</c:v>
                </c:pt>
                <c:pt idx="103">
                  <c:v>23514.0</c:v>
                </c:pt>
                <c:pt idx="104">
                  <c:v>34985.0</c:v>
                </c:pt>
                <c:pt idx="105">
                  <c:v>65309.0</c:v>
                </c:pt>
                <c:pt idx="106">
                  <c:v>71177.0</c:v>
                </c:pt>
                <c:pt idx="107">
                  <c:v>74209.0</c:v>
                </c:pt>
                <c:pt idx="108">
                  <c:v>65102.0</c:v>
                </c:pt>
                <c:pt idx="109">
                  <c:v>47947.0</c:v>
                </c:pt>
                <c:pt idx="110">
                  <c:v>20989.0</c:v>
                </c:pt>
                <c:pt idx="111">
                  <c:v>26521.0</c:v>
                </c:pt>
                <c:pt idx="112">
                  <c:v>40382.0</c:v>
                </c:pt>
                <c:pt idx="113">
                  <c:v>19818.0</c:v>
                </c:pt>
                <c:pt idx="114">
                  <c:v>49716.0</c:v>
                </c:pt>
                <c:pt idx="115">
                  <c:v>57223.0</c:v>
                </c:pt>
                <c:pt idx="116">
                  <c:v>79529.0</c:v>
                </c:pt>
                <c:pt idx="117">
                  <c:v>41815.0</c:v>
                </c:pt>
                <c:pt idx="118">
                  <c:v>43482.0</c:v>
                </c:pt>
                <c:pt idx="119">
                  <c:v>47917.0</c:v>
                </c:pt>
                <c:pt idx="120">
                  <c:v>44230.0</c:v>
                </c:pt>
                <c:pt idx="121">
                  <c:v>54464.0</c:v>
                </c:pt>
                <c:pt idx="122">
                  <c:v>41557.0</c:v>
                </c:pt>
                <c:pt idx="123">
                  <c:v>71945.0</c:v>
                </c:pt>
                <c:pt idx="124">
                  <c:v>49888.0</c:v>
                </c:pt>
                <c:pt idx="125">
                  <c:v>34159.0</c:v>
                </c:pt>
                <c:pt idx="126">
                  <c:v>62147.0</c:v>
                </c:pt>
                <c:pt idx="127">
                  <c:v>37582.0</c:v>
                </c:pt>
                <c:pt idx="128">
                  <c:v>46059.0</c:v>
                </c:pt>
                <c:pt idx="129">
                  <c:v>23347.0</c:v>
                </c:pt>
                <c:pt idx="130">
                  <c:v>32961.0</c:v>
                </c:pt>
                <c:pt idx="131">
                  <c:v>40437.0</c:v>
                </c:pt>
                <c:pt idx="132">
                  <c:v>19362.0</c:v>
                </c:pt>
                <c:pt idx="133">
                  <c:v>22224.0</c:v>
                </c:pt>
                <c:pt idx="134">
                  <c:v>18005.0</c:v>
                </c:pt>
                <c:pt idx="135">
                  <c:v>32728.0</c:v>
                </c:pt>
                <c:pt idx="136">
                  <c:v>45635.0</c:v>
                </c:pt>
                <c:pt idx="137">
                  <c:v>55233.0</c:v>
                </c:pt>
                <c:pt idx="138">
                  <c:v>20837.0</c:v>
                </c:pt>
                <c:pt idx="139">
                  <c:v>38063.0</c:v>
                </c:pt>
                <c:pt idx="140">
                  <c:v>43721.0</c:v>
                </c:pt>
                <c:pt idx="141">
                  <c:v>60826.0</c:v>
                </c:pt>
                <c:pt idx="142">
                  <c:v>54305.0</c:v>
                </c:pt>
                <c:pt idx="143">
                  <c:v>63261.0</c:v>
                </c:pt>
                <c:pt idx="144">
                  <c:v>75374.0</c:v>
                </c:pt>
                <c:pt idx="145">
                  <c:v>43113.0</c:v>
                </c:pt>
                <c:pt idx="146">
                  <c:v>49315.0</c:v>
                </c:pt>
                <c:pt idx="147">
                  <c:v>49082.0</c:v>
                </c:pt>
                <c:pt idx="148">
                  <c:v>76240.0</c:v>
                </c:pt>
                <c:pt idx="149">
                  <c:v>49632.0</c:v>
                </c:pt>
                <c:pt idx="150">
                  <c:v>48284.0</c:v>
                </c:pt>
                <c:pt idx="151">
                  <c:v>58762.0</c:v>
                </c:pt>
                <c:pt idx="152">
                  <c:v>54236.0</c:v>
                </c:pt>
                <c:pt idx="153">
                  <c:v>38654.0</c:v>
                </c:pt>
                <c:pt idx="154">
                  <c:v>73721.0</c:v>
                </c:pt>
                <c:pt idx="155">
                  <c:v>59198.0</c:v>
                </c:pt>
                <c:pt idx="156">
                  <c:v>59861.0</c:v>
                </c:pt>
                <c:pt idx="157">
                  <c:v>81997.0</c:v>
                </c:pt>
                <c:pt idx="158">
                  <c:v>40144.0</c:v>
                </c:pt>
                <c:pt idx="159">
                  <c:v>39076.0</c:v>
                </c:pt>
                <c:pt idx="160">
                  <c:v>28918.0</c:v>
                </c:pt>
                <c:pt idx="161">
                  <c:v>25839.0</c:v>
                </c:pt>
                <c:pt idx="162">
                  <c:v>29723.0</c:v>
                </c:pt>
                <c:pt idx="163">
                  <c:v>41280.0</c:v>
                </c:pt>
                <c:pt idx="164">
                  <c:v>52509.0</c:v>
                </c:pt>
                <c:pt idx="165">
                  <c:v>81889.0</c:v>
                </c:pt>
                <c:pt idx="166">
                  <c:v>68088.0</c:v>
                </c:pt>
                <c:pt idx="167">
                  <c:v>59613.0</c:v>
                </c:pt>
                <c:pt idx="168">
                  <c:v>32855.0</c:v>
                </c:pt>
                <c:pt idx="169">
                  <c:v>18807.0</c:v>
                </c:pt>
                <c:pt idx="170">
                  <c:v>43882.0</c:v>
                </c:pt>
                <c:pt idx="171">
                  <c:v>68451.0</c:v>
                </c:pt>
                <c:pt idx="172">
                  <c:v>85480.0</c:v>
                </c:pt>
                <c:pt idx="173">
                  <c:v>48969.0</c:v>
                </c:pt>
                <c:pt idx="174">
                  <c:v>23737.0</c:v>
                </c:pt>
                <c:pt idx="175">
                  <c:v>49652.0</c:v>
                </c:pt>
                <c:pt idx="176">
                  <c:v>42086.0</c:v>
                </c:pt>
                <c:pt idx="177">
                  <c:v>57628.0</c:v>
                </c:pt>
                <c:pt idx="178">
                  <c:v>88220.0</c:v>
                </c:pt>
                <c:pt idx="179">
                  <c:v>115095.0</c:v>
                </c:pt>
                <c:pt idx="180">
                  <c:v>56715.0</c:v>
                </c:pt>
                <c:pt idx="181">
                  <c:v>49975.0</c:v>
                </c:pt>
                <c:pt idx="182">
                  <c:v>58808.0</c:v>
                </c:pt>
                <c:pt idx="183">
                  <c:v>112351.0</c:v>
                </c:pt>
                <c:pt idx="184">
                  <c:v>109734.0</c:v>
                </c:pt>
                <c:pt idx="185">
                  <c:v>52568.0</c:v>
                </c:pt>
                <c:pt idx="186">
                  <c:v>93806.0</c:v>
                </c:pt>
                <c:pt idx="187">
                  <c:v>64395.0</c:v>
                </c:pt>
                <c:pt idx="188">
                  <c:v>81540.0</c:v>
                </c:pt>
                <c:pt idx="189">
                  <c:v>86177.0</c:v>
                </c:pt>
                <c:pt idx="190">
                  <c:v>67545.0</c:v>
                </c:pt>
                <c:pt idx="191">
                  <c:v>78119.0</c:v>
                </c:pt>
                <c:pt idx="192">
                  <c:v>71418.0</c:v>
                </c:pt>
                <c:pt idx="193">
                  <c:v>76805.0</c:v>
                </c:pt>
                <c:pt idx="194">
                  <c:v>50539.0</c:v>
                </c:pt>
                <c:pt idx="195">
                  <c:v>62977.0</c:v>
                </c:pt>
                <c:pt idx="196">
                  <c:v>61171.0</c:v>
                </c:pt>
                <c:pt idx="197">
                  <c:v>67180.0</c:v>
                </c:pt>
                <c:pt idx="198">
                  <c:v>65411.0</c:v>
                </c:pt>
                <c:pt idx="199">
                  <c:v>72780.0</c:v>
                </c:pt>
                <c:pt idx="200">
                  <c:v>71206.0</c:v>
                </c:pt>
                <c:pt idx="201">
                  <c:v>61451.0</c:v>
                </c:pt>
                <c:pt idx="202">
                  <c:v>62350.0</c:v>
                </c:pt>
                <c:pt idx="203">
                  <c:v>73247.0</c:v>
                </c:pt>
                <c:pt idx="204">
                  <c:v>53395.0</c:v>
                </c:pt>
                <c:pt idx="205">
                  <c:v>71600.0</c:v>
                </c:pt>
                <c:pt idx="206">
                  <c:v>90541.0</c:v>
                </c:pt>
                <c:pt idx="207">
                  <c:v>68846.0</c:v>
                </c:pt>
                <c:pt idx="208">
                  <c:v>44646.0</c:v>
                </c:pt>
                <c:pt idx="209">
                  <c:v>44065.0</c:v>
                </c:pt>
                <c:pt idx="210">
                  <c:v>42965.0</c:v>
                </c:pt>
                <c:pt idx="211">
                  <c:v>65704.0</c:v>
                </c:pt>
                <c:pt idx="212">
                  <c:v>59534.0</c:v>
                </c:pt>
                <c:pt idx="213">
                  <c:v>83892.0</c:v>
                </c:pt>
                <c:pt idx="214">
                  <c:v>38875.0</c:v>
                </c:pt>
                <c:pt idx="215">
                  <c:v>34532.0</c:v>
                </c:pt>
                <c:pt idx="216">
                  <c:v>22560.0</c:v>
                </c:pt>
                <c:pt idx="217">
                  <c:v>31893.0</c:v>
                </c:pt>
                <c:pt idx="218">
                  <c:v>26185.0</c:v>
                </c:pt>
                <c:pt idx="219">
                  <c:v>19844.0</c:v>
                </c:pt>
                <c:pt idx="220">
                  <c:v>27186.0</c:v>
                </c:pt>
                <c:pt idx="221">
                  <c:v>24406.0</c:v>
                </c:pt>
                <c:pt idx="222">
                  <c:v>5370.0</c:v>
                </c:pt>
                <c:pt idx="223">
                  <c:v>5970.0</c:v>
                </c:pt>
                <c:pt idx="224">
                  <c:v>26498.0</c:v>
                </c:pt>
                <c:pt idx="225">
                  <c:v>36885.0</c:v>
                </c:pt>
                <c:pt idx="226">
                  <c:v>40581.0</c:v>
                </c:pt>
                <c:pt idx="227">
                  <c:v>32122.0</c:v>
                </c:pt>
                <c:pt idx="228">
                  <c:v>27414.0</c:v>
                </c:pt>
                <c:pt idx="229">
                  <c:v>3156.0</c:v>
                </c:pt>
                <c:pt idx="230">
                  <c:v>12410.0</c:v>
                </c:pt>
                <c:pt idx="231">
                  <c:v>28778.0</c:v>
                </c:pt>
                <c:pt idx="232">
                  <c:v>29276.0</c:v>
                </c:pt>
                <c:pt idx="233">
                  <c:v>23619.0</c:v>
                </c:pt>
                <c:pt idx="234">
                  <c:v>28716.0</c:v>
                </c:pt>
                <c:pt idx="235">
                  <c:v>38843.0</c:v>
                </c:pt>
                <c:pt idx="236">
                  <c:v>10746.0</c:v>
                </c:pt>
                <c:pt idx="237">
                  <c:v>22567.0</c:v>
                </c:pt>
                <c:pt idx="238">
                  <c:v>48044.0</c:v>
                </c:pt>
                <c:pt idx="239">
                  <c:v>32915.0</c:v>
                </c:pt>
                <c:pt idx="240">
                  <c:v>32363.0</c:v>
                </c:pt>
                <c:pt idx="241">
                  <c:v>37353.0</c:v>
                </c:pt>
                <c:pt idx="242">
                  <c:v>38468.0</c:v>
                </c:pt>
                <c:pt idx="243">
                  <c:v>26185.0</c:v>
                </c:pt>
                <c:pt idx="244">
                  <c:v>26195.0</c:v>
                </c:pt>
                <c:pt idx="245">
                  <c:v>29844.0</c:v>
                </c:pt>
                <c:pt idx="246">
                  <c:v>20790.0</c:v>
                </c:pt>
                <c:pt idx="247">
                  <c:v>29686.0</c:v>
                </c:pt>
                <c:pt idx="248">
                  <c:v>38591.0</c:v>
                </c:pt>
                <c:pt idx="249">
                  <c:v>43272.0</c:v>
                </c:pt>
                <c:pt idx="250">
                  <c:v>11426.0</c:v>
                </c:pt>
                <c:pt idx="251">
                  <c:v>4685.0</c:v>
                </c:pt>
                <c:pt idx="252">
                  <c:v>19778.0</c:v>
                </c:pt>
                <c:pt idx="253">
                  <c:v>35609.0</c:v>
                </c:pt>
                <c:pt idx="254">
                  <c:v>25354.0</c:v>
                </c:pt>
                <c:pt idx="255">
                  <c:v>25144.0</c:v>
                </c:pt>
                <c:pt idx="256">
                  <c:v>32965.0</c:v>
                </c:pt>
                <c:pt idx="257">
                  <c:v>10495.0</c:v>
                </c:pt>
                <c:pt idx="258">
                  <c:v>9628.0</c:v>
                </c:pt>
                <c:pt idx="259">
                  <c:v>18979.0</c:v>
                </c:pt>
                <c:pt idx="260">
                  <c:v>19334.0</c:v>
                </c:pt>
                <c:pt idx="261">
                  <c:v>33921.0</c:v>
                </c:pt>
                <c:pt idx="262">
                  <c:v>23436.0</c:v>
                </c:pt>
                <c:pt idx="263">
                  <c:v>14053.0</c:v>
                </c:pt>
                <c:pt idx="264">
                  <c:v>1679.0</c:v>
                </c:pt>
                <c:pt idx="265">
                  <c:v>1340.0</c:v>
                </c:pt>
                <c:pt idx="266">
                  <c:v>7578.0</c:v>
                </c:pt>
                <c:pt idx="267">
                  <c:v>11263.0</c:v>
                </c:pt>
                <c:pt idx="268">
                  <c:v>11110.0</c:v>
                </c:pt>
                <c:pt idx="269">
                  <c:v>11736.0</c:v>
                </c:pt>
                <c:pt idx="270">
                  <c:v>18472.0</c:v>
                </c:pt>
                <c:pt idx="271">
                  <c:v>589.0</c:v>
                </c:pt>
                <c:pt idx="272">
                  <c:v>705.0</c:v>
                </c:pt>
                <c:pt idx="273">
                  <c:v>10616.0</c:v>
                </c:pt>
                <c:pt idx="274">
                  <c:v>6515.0</c:v>
                </c:pt>
                <c:pt idx="275">
                  <c:v>5374.0</c:v>
                </c:pt>
                <c:pt idx="276">
                  <c:v>9318.0</c:v>
                </c:pt>
                <c:pt idx="277">
                  <c:v>8395.0</c:v>
                </c:pt>
                <c:pt idx="278">
                  <c:v>980.0</c:v>
                </c:pt>
                <c:pt idx="279">
                  <c:v>918.0</c:v>
                </c:pt>
                <c:pt idx="280">
                  <c:v>7837.0</c:v>
                </c:pt>
                <c:pt idx="281">
                  <c:v>3861.0</c:v>
                </c:pt>
                <c:pt idx="282">
                  <c:v>4812.0</c:v>
                </c:pt>
                <c:pt idx="283">
                  <c:v>14734.0</c:v>
                </c:pt>
                <c:pt idx="284">
                  <c:v>8519.0</c:v>
                </c:pt>
                <c:pt idx="285">
                  <c:v>395.0</c:v>
                </c:pt>
                <c:pt idx="286">
                  <c:v>617.0</c:v>
                </c:pt>
                <c:pt idx="287">
                  <c:v>3671.0</c:v>
                </c:pt>
                <c:pt idx="288">
                  <c:v>5767.0</c:v>
                </c:pt>
                <c:pt idx="289">
                  <c:v>3221.0</c:v>
                </c:pt>
                <c:pt idx="290">
                  <c:v>1861.0</c:v>
                </c:pt>
                <c:pt idx="291">
                  <c:v>3930.0</c:v>
                </c:pt>
                <c:pt idx="292">
                  <c:v>593.0</c:v>
                </c:pt>
                <c:pt idx="293">
                  <c:v>1011.0</c:v>
                </c:pt>
                <c:pt idx="294">
                  <c:v>3645.0</c:v>
                </c:pt>
                <c:pt idx="295">
                  <c:v>2153.0</c:v>
                </c:pt>
                <c:pt idx="296">
                  <c:v>2248.0</c:v>
                </c:pt>
                <c:pt idx="297">
                  <c:v>2092.0</c:v>
                </c:pt>
                <c:pt idx="298">
                  <c:v>1393.0</c:v>
                </c:pt>
                <c:pt idx="299">
                  <c:v>441.0</c:v>
                </c:pt>
                <c:pt idx="300">
                  <c:v>442.0</c:v>
                </c:pt>
                <c:pt idx="301">
                  <c:v>671.0</c:v>
                </c:pt>
                <c:pt idx="302">
                  <c:v>496.0</c:v>
                </c:pt>
                <c:pt idx="303">
                  <c:v>487.0</c:v>
                </c:pt>
                <c:pt idx="304">
                  <c:v>744.0</c:v>
                </c:pt>
                <c:pt idx="305">
                  <c:v>577.0</c:v>
                </c:pt>
                <c:pt idx="306">
                  <c:v>787.0</c:v>
                </c:pt>
                <c:pt idx="307">
                  <c:v>827.0</c:v>
                </c:pt>
                <c:pt idx="308">
                  <c:v>513.0</c:v>
                </c:pt>
                <c:pt idx="309">
                  <c:v>441.0</c:v>
                </c:pt>
                <c:pt idx="310">
                  <c:v>2067.0</c:v>
                </c:pt>
                <c:pt idx="311">
                  <c:v>1160.0</c:v>
                </c:pt>
                <c:pt idx="312">
                  <c:v>8063.0</c:v>
                </c:pt>
                <c:pt idx="313">
                  <c:v>18107.0</c:v>
                </c:pt>
                <c:pt idx="314">
                  <c:v>14443.0</c:v>
                </c:pt>
                <c:pt idx="315">
                  <c:v>19854.0</c:v>
                </c:pt>
                <c:pt idx="316">
                  <c:v>37057.0</c:v>
                </c:pt>
                <c:pt idx="317">
                  <c:v>43764.0</c:v>
                </c:pt>
                <c:pt idx="318">
                  <c:v>56168.0</c:v>
                </c:pt>
                <c:pt idx="319">
                  <c:v>52583.0</c:v>
                </c:pt>
                <c:pt idx="320">
                  <c:v>29590.0</c:v>
                </c:pt>
                <c:pt idx="321">
                  <c:v>40866.0</c:v>
                </c:pt>
                <c:pt idx="322">
                  <c:v>46770.0</c:v>
                </c:pt>
                <c:pt idx="323">
                  <c:v>36332.0</c:v>
                </c:pt>
                <c:pt idx="324">
                  <c:v>48798.0</c:v>
                </c:pt>
                <c:pt idx="325">
                  <c:v>52462.0</c:v>
                </c:pt>
                <c:pt idx="326">
                  <c:v>56260.0</c:v>
                </c:pt>
                <c:pt idx="327">
                  <c:v>58411.0</c:v>
                </c:pt>
                <c:pt idx="328">
                  <c:v>25374.0</c:v>
                </c:pt>
                <c:pt idx="329">
                  <c:v>31109.0</c:v>
                </c:pt>
                <c:pt idx="330">
                  <c:v>42203.0</c:v>
                </c:pt>
                <c:pt idx="331">
                  <c:v>24172.0</c:v>
                </c:pt>
                <c:pt idx="332">
                  <c:v>72339.0</c:v>
                </c:pt>
                <c:pt idx="333">
                  <c:v>62659.0</c:v>
                </c:pt>
                <c:pt idx="334">
                  <c:v>31673.0</c:v>
                </c:pt>
                <c:pt idx="335">
                  <c:v>32927.0</c:v>
                </c:pt>
                <c:pt idx="336">
                  <c:v>45313.0</c:v>
                </c:pt>
                <c:pt idx="337">
                  <c:v>28794.0</c:v>
                </c:pt>
                <c:pt idx="338">
                  <c:v>43674.0</c:v>
                </c:pt>
                <c:pt idx="339">
                  <c:v>40846.0</c:v>
                </c:pt>
                <c:pt idx="340">
                  <c:v>47310.0</c:v>
                </c:pt>
                <c:pt idx="341">
                  <c:v>26522.0</c:v>
                </c:pt>
                <c:pt idx="342">
                  <c:v>25119.0</c:v>
                </c:pt>
                <c:pt idx="343">
                  <c:v>54540.0</c:v>
                </c:pt>
                <c:pt idx="344">
                  <c:v>48201.0</c:v>
                </c:pt>
                <c:pt idx="345">
                  <c:v>45462.0</c:v>
                </c:pt>
                <c:pt idx="346">
                  <c:v>42158.0</c:v>
                </c:pt>
                <c:pt idx="347">
                  <c:v>41464.0</c:v>
                </c:pt>
                <c:pt idx="348">
                  <c:v>14379.0</c:v>
                </c:pt>
                <c:pt idx="349">
                  <c:v>13347.0</c:v>
                </c:pt>
                <c:pt idx="350">
                  <c:v>29510.0</c:v>
                </c:pt>
                <c:pt idx="351">
                  <c:v>24425.0</c:v>
                </c:pt>
                <c:pt idx="352">
                  <c:v>26388.0</c:v>
                </c:pt>
                <c:pt idx="353">
                  <c:v>41925.0</c:v>
                </c:pt>
                <c:pt idx="354">
                  <c:v>35967.0</c:v>
                </c:pt>
                <c:pt idx="355">
                  <c:v>19931.0</c:v>
                </c:pt>
                <c:pt idx="356">
                  <c:v>17983.0</c:v>
                </c:pt>
                <c:pt idx="357">
                  <c:v>24985.0</c:v>
                </c:pt>
                <c:pt idx="358">
                  <c:v>32210.0</c:v>
                </c:pt>
                <c:pt idx="359">
                  <c:v>32540.0</c:v>
                </c:pt>
                <c:pt idx="360">
                  <c:v>53663.0</c:v>
                </c:pt>
                <c:pt idx="361">
                  <c:v>53834.0</c:v>
                </c:pt>
                <c:pt idx="362">
                  <c:v>18170.0</c:v>
                </c:pt>
                <c:pt idx="363">
                  <c:v>18050.0</c:v>
                </c:pt>
                <c:pt idx="364">
                  <c:v>22325.0</c:v>
                </c:pt>
                <c:pt idx="365">
                  <c:v>21278.0</c:v>
                </c:pt>
                <c:pt idx="366">
                  <c:v>30562.0</c:v>
                </c:pt>
                <c:pt idx="367">
                  <c:v>19427.0</c:v>
                </c:pt>
                <c:pt idx="368">
                  <c:v>15117.0</c:v>
                </c:pt>
                <c:pt idx="369">
                  <c:v>4131.0</c:v>
                </c:pt>
                <c:pt idx="370">
                  <c:v>1037.0</c:v>
                </c:pt>
                <c:pt idx="371">
                  <c:v>15148.0</c:v>
                </c:pt>
                <c:pt idx="372">
                  <c:v>26124.0</c:v>
                </c:pt>
                <c:pt idx="373">
                  <c:v>24863.0</c:v>
                </c:pt>
                <c:pt idx="374">
                  <c:v>41746.0</c:v>
                </c:pt>
                <c:pt idx="375">
                  <c:v>22557.0</c:v>
                </c:pt>
                <c:pt idx="376">
                  <c:v>2216.0</c:v>
                </c:pt>
                <c:pt idx="377">
                  <c:v>1401.0</c:v>
                </c:pt>
                <c:pt idx="378">
                  <c:v>11951.0</c:v>
                </c:pt>
                <c:pt idx="379">
                  <c:v>18219.0</c:v>
                </c:pt>
                <c:pt idx="380">
                  <c:v>9209.0</c:v>
                </c:pt>
                <c:pt idx="381">
                  <c:v>3268.0</c:v>
                </c:pt>
                <c:pt idx="382">
                  <c:v>11266.0</c:v>
                </c:pt>
                <c:pt idx="383">
                  <c:v>1039.0</c:v>
                </c:pt>
                <c:pt idx="384">
                  <c:v>694.0</c:v>
                </c:pt>
                <c:pt idx="385">
                  <c:v>7236.0</c:v>
                </c:pt>
                <c:pt idx="386">
                  <c:v>15183.0</c:v>
                </c:pt>
                <c:pt idx="387">
                  <c:v>6472.0</c:v>
                </c:pt>
                <c:pt idx="388">
                  <c:v>7106.0</c:v>
                </c:pt>
                <c:pt idx="389">
                  <c:v>11173.0</c:v>
                </c:pt>
                <c:pt idx="390">
                  <c:v>1478.0</c:v>
                </c:pt>
                <c:pt idx="391">
                  <c:v>958.0</c:v>
                </c:pt>
                <c:pt idx="392">
                  <c:v>14827.0</c:v>
                </c:pt>
                <c:pt idx="393">
                  <c:v>11974.0</c:v>
                </c:pt>
                <c:pt idx="394">
                  <c:v>14390.0</c:v>
                </c:pt>
                <c:pt idx="395">
                  <c:v>15512.0</c:v>
                </c:pt>
                <c:pt idx="396">
                  <c:v>12300.0</c:v>
                </c:pt>
                <c:pt idx="397">
                  <c:v>2647.0</c:v>
                </c:pt>
                <c:pt idx="398">
                  <c:v>2629.0</c:v>
                </c:pt>
                <c:pt idx="399">
                  <c:v>9726.0</c:v>
                </c:pt>
                <c:pt idx="400">
                  <c:v>12779.0</c:v>
                </c:pt>
                <c:pt idx="401">
                  <c:v>21388.0</c:v>
                </c:pt>
                <c:pt idx="402">
                  <c:v>8744.0</c:v>
                </c:pt>
                <c:pt idx="403">
                  <c:v>7471.0</c:v>
                </c:pt>
                <c:pt idx="404">
                  <c:v>52.0</c:v>
                </c:pt>
                <c:pt idx="405">
                  <c:v>56.0</c:v>
                </c:pt>
                <c:pt idx="406">
                  <c:v>9556.0</c:v>
                </c:pt>
                <c:pt idx="407">
                  <c:v>18611.0</c:v>
                </c:pt>
                <c:pt idx="408">
                  <c:v>22389.0</c:v>
                </c:pt>
                <c:pt idx="409">
                  <c:v>16204.0</c:v>
                </c:pt>
                <c:pt idx="410">
                  <c:v>17469.0</c:v>
                </c:pt>
                <c:pt idx="411">
                  <c:v>12034.0</c:v>
                </c:pt>
                <c:pt idx="412">
                  <c:v>12616.0</c:v>
                </c:pt>
                <c:pt idx="413">
                  <c:v>7911.0</c:v>
                </c:pt>
                <c:pt idx="414">
                  <c:v>3289.0</c:v>
                </c:pt>
                <c:pt idx="415">
                  <c:v>5348.0</c:v>
                </c:pt>
                <c:pt idx="416">
                  <c:v>21506.0</c:v>
                </c:pt>
                <c:pt idx="417">
                  <c:v>12867.0</c:v>
                </c:pt>
                <c:pt idx="418">
                  <c:v>12481.0</c:v>
                </c:pt>
                <c:pt idx="419">
                  <c:v>14209.0</c:v>
                </c:pt>
                <c:pt idx="420">
                  <c:v>18359.0</c:v>
                </c:pt>
                <c:pt idx="421">
                  <c:v>41563.0</c:v>
                </c:pt>
                <c:pt idx="422">
                  <c:v>56958.0</c:v>
                </c:pt>
                <c:pt idx="423">
                  <c:v>52741.0</c:v>
                </c:pt>
                <c:pt idx="424">
                  <c:v>67854.0</c:v>
                </c:pt>
                <c:pt idx="425">
                  <c:v>35393.0</c:v>
                </c:pt>
                <c:pt idx="426">
                  <c:v>7513.0</c:v>
                </c:pt>
                <c:pt idx="427">
                  <c:v>42249.0</c:v>
                </c:pt>
                <c:pt idx="428">
                  <c:v>40751.0</c:v>
                </c:pt>
                <c:pt idx="429">
                  <c:v>58400.0</c:v>
                </c:pt>
                <c:pt idx="430">
                  <c:v>39836.0</c:v>
                </c:pt>
                <c:pt idx="431">
                  <c:v>36325.0</c:v>
                </c:pt>
                <c:pt idx="432">
                  <c:v>20411.0</c:v>
                </c:pt>
                <c:pt idx="433">
                  <c:v>1615.0</c:v>
                </c:pt>
                <c:pt idx="434">
                  <c:v>37990.0</c:v>
                </c:pt>
                <c:pt idx="435">
                  <c:v>43374.0</c:v>
                </c:pt>
                <c:pt idx="436">
                  <c:v>41838.0</c:v>
                </c:pt>
                <c:pt idx="437">
                  <c:v>38074.0</c:v>
                </c:pt>
                <c:pt idx="438">
                  <c:v>61757.0</c:v>
                </c:pt>
                <c:pt idx="439">
                  <c:v>49565.0</c:v>
                </c:pt>
                <c:pt idx="440">
                  <c:v>22218.0</c:v>
                </c:pt>
                <c:pt idx="441">
                  <c:v>40377.0</c:v>
                </c:pt>
                <c:pt idx="442">
                  <c:v>44133.0</c:v>
                </c:pt>
                <c:pt idx="443">
                  <c:v>43244.0</c:v>
                </c:pt>
                <c:pt idx="444">
                  <c:v>52638.0</c:v>
                </c:pt>
                <c:pt idx="445">
                  <c:v>32653.0</c:v>
                </c:pt>
                <c:pt idx="446">
                  <c:v>28488.0</c:v>
                </c:pt>
                <c:pt idx="447">
                  <c:v>25682.0</c:v>
                </c:pt>
                <c:pt idx="448">
                  <c:v>40423.0</c:v>
                </c:pt>
                <c:pt idx="449">
                  <c:v>51917.0</c:v>
                </c:pt>
                <c:pt idx="450">
                  <c:v>47354.0</c:v>
                </c:pt>
                <c:pt idx="451">
                  <c:v>36493.0</c:v>
                </c:pt>
                <c:pt idx="452">
                  <c:v>51374.0</c:v>
                </c:pt>
                <c:pt idx="453">
                  <c:v>23269.0</c:v>
                </c:pt>
                <c:pt idx="454">
                  <c:v>28772.0</c:v>
                </c:pt>
                <c:pt idx="455">
                  <c:v>37394.0</c:v>
                </c:pt>
                <c:pt idx="456">
                  <c:v>32857.0</c:v>
                </c:pt>
                <c:pt idx="457">
                  <c:v>36857.0</c:v>
                </c:pt>
                <c:pt idx="458">
                  <c:v>42196.0</c:v>
                </c:pt>
                <c:pt idx="459">
                  <c:v>30574.0</c:v>
                </c:pt>
                <c:pt idx="460">
                  <c:v>30247.0</c:v>
                </c:pt>
                <c:pt idx="461">
                  <c:v>30182.0</c:v>
                </c:pt>
                <c:pt idx="462">
                  <c:v>26979.0</c:v>
                </c:pt>
                <c:pt idx="463">
                  <c:v>7990.0</c:v>
                </c:pt>
                <c:pt idx="464">
                  <c:v>5241.0</c:v>
                </c:pt>
                <c:pt idx="465">
                  <c:v>2002.0</c:v>
                </c:pt>
                <c:pt idx="466">
                  <c:v>5802.0</c:v>
                </c:pt>
                <c:pt idx="467">
                  <c:v>2581.0</c:v>
                </c:pt>
                <c:pt idx="468">
                  <c:v>623.0</c:v>
                </c:pt>
                <c:pt idx="469">
                  <c:v>16816.0</c:v>
                </c:pt>
                <c:pt idx="470">
                  <c:v>24805.0</c:v>
                </c:pt>
                <c:pt idx="471">
                  <c:v>10431.0</c:v>
                </c:pt>
                <c:pt idx="472">
                  <c:v>18499.0</c:v>
                </c:pt>
                <c:pt idx="473">
                  <c:v>13233.0</c:v>
                </c:pt>
                <c:pt idx="474">
                  <c:v>11764.0</c:v>
                </c:pt>
                <c:pt idx="475">
                  <c:v>11559.0</c:v>
                </c:pt>
                <c:pt idx="476">
                  <c:v>7289.0</c:v>
                </c:pt>
                <c:pt idx="477">
                  <c:v>6598.0</c:v>
                </c:pt>
                <c:pt idx="478">
                  <c:v>13896.0</c:v>
                </c:pt>
                <c:pt idx="479">
                  <c:v>7063.0</c:v>
                </c:pt>
                <c:pt idx="480">
                  <c:v>4497.0</c:v>
                </c:pt>
                <c:pt idx="481">
                  <c:v>3922.0</c:v>
                </c:pt>
                <c:pt idx="482">
                  <c:v>3747.0</c:v>
                </c:pt>
                <c:pt idx="483">
                  <c:v>5842.0</c:v>
                </c:pt>
                <c:pt idx="484">
                  <c:v>6504.0</c:v>
                </c:pt>
                <c:pt idx="485">
                  <c:v>7328.0</c:v>
                </c:pt>
                <c:pt idx="486">
                  <c:v>4547.0</c:v>
                </c:pt>
                <c:pt idx="487">
                  <c:v>3924.0</c:v>
                </c:pt>
                <c:pt idx="488">
                  <c:v>3693.0</c:v>
                </c:pt>
                <c:pt idx="489">
                  <c:v>3865.0</c:v>
                </c:pt>
                <c:pt idx="490">
                  <c:v>5036.0</c:v>
                </c:pt>
                <c:pt idx="491">
                  <c:v>6580.0</c:v>
                </c:pt>
                <c:pt idx="492">
                  <c:v>6589.0</c:v>
                </c:pt>
                <c:pt idx="493">
                  <c:v>6319.0</c:v>
                </c:pt>
                <c:pt idx="494">
                  <c:v>3803.0</c:v>
                </c:pt>
                <c:pt idx="495">
                  <c:v>3769.0</c:v>
                </c:pt>
                <c:pt idx="496">
                  <c:v>3888.0</c:v>
                </c:pt>
                <c:pt idx="497">
                  <c:v>4565.0</c:v>
                </c:pt>
                <c:pt idx="498">
                  <c:v>7789.0</c:v>
                </c:pt>
                <c:pt idx="499">
                  <c:v>5010.0</c:v>
                </c:pt>
                <c:pt idx="500">
                  <c:v>4948.0</c:v>
                </c:pt>
                <c:pt idx="501">
                  <c:v>7000.0</c:v>
                </c:pt>
                <c:pt idx="502">
                  <c:v>3610.0</c:v>
                </c:pt>
                <c:pt idx="503">
                  <c:v>3606.0</c:v>
                </c:pt>
                <c:pt idx="504">
                  <c:v>10742.0</c:v>
                </c:pt>
                <c:pt idx="505">
                  <c:v>9595.0</c:v>
                </c:pt>
                <c:pt idx="506">
                  <c:v>4310.0</c:v>
                </c:pt>
                <c:pt idx="507">
                  <c:v>3886.0</c:v>
                </c:pt>
                <c:pt idx="508">
                  <c:v>6072.0</c:v>
                </c:pt>
                <c:pt idx="509">
                  <c:v>3596.0</c:v>
                </c:pt>
                <c:pt idx="510">
                  <c:v>4785.0</c:v>
                </c:pt>
                <c:pt idx="511">
                  <c:v>9405.0</c:v>
                </c:pt>
                <c:pt idx="512">
                  <c:v>7754.0</c:v>
                </c:pt>
                <c:pt idx="513">
                  <c:v>6962.0</c:v>
                </c:pt>
                <c:pt idx="514">
                  <c:v>5516.0</c:v>
                </c:pt>
                <c:pt idx="515">
                  <c:v>5389.0</c:v>
                </c:pt>
                <c:pt idx="516">
                  <c:v>4372.0</c:v>
                </c:pt>
                <c:pt idx="517">
                  <c:v>5410.0</c:v>
                </c:pt>
                <c:pt idx="518">
                  <c:v>9417.0</c:v>
                </c:pt>
                <c:pt idx="519">
                  <c:v>3923.0</c:v>
                </c:pt>
                <c:pt idx="520">
                  <c:v>3382.0</c:v>
                </c:pt>
                <c:pt idx="521">
                  <c:v>4355.0</c:v>
                </c:pt>
                <c:pt idx="522">
                  <c:v>4340.0</c:v>
                </c:pt>
                <c:pt idx="523">
                  <c:v>3604.0</c:v>
                </c:pt>
                <c:pt idx="524">
                  <c:v>3655.0</c:v>
                </c:pt>
                <c:pt idx="525">
                  <c:v>3747.0</c:v>
                </c:pt>
                <c:pt idx="526">
                  <c:v>4459.0</c:v>
                </c:pt>
                <c:pt idx="527">
                  <c:v>7107.0</c:v>
                </c:pt>
                <c:pt idx="528">
                  <c:v>9370.0</c:v>
                </c:pt>
                <c:pt idx="529">
                  <c:v>5541.0</c:v>
                </c:pt>
                <c:pt idx="530">
                  <c:v>4147.0</c:v>
                </c:pt>
                <c:pt idx="531">
                  <c:v>3959.0</c:v>
                </c:pt>
                <c:pt idx="532">
                  <c:v>7945.0</c:v>
                </c:pt>
                <c:pt idx="533">
                  <c:v>7825.0</c:v>
                </c:pt>
                <c:pt idx="534">
                  <c:v>5904.0</c:v>
                </c:pt>
                <c:pt idx="535">
                  <c:v>4837.0</c:v>
                </c:pt>
                <c:pt idx="536">
                  <c:v>1372.0</c:v>
                </c:pt>
                <c:pt idx="537">
                  <c:v>576.0</c:v>
                </c:pt>
                <c:pt idx="538">
                  <c:v>2556.0</c:v>
                </c:pt>
                <c:pt idx="539">
                  <c:v>7605.0</c:v>
                </c:pt>
                <c:pt idx="540">
                  <c:v>10320.0</c:v>
                </c:pt>
                <c:pt idx="541">
                  <c:v>4626.0</c:v>
                </c:pt>
                <c:pt idx="542">
                  <c:v>6537.0</c:v>
                </c:pt>
                <c:pt idx="543">
                  <c:v>6795.0</c:v>
                </c:pt>
                <c:pt idx="544">
                  <c:v>3961.0</c:v>
                </c:pt>
                <c:pt idx="545">
                  <c:v>3915.0</c:v>
                </c:pt>
                <c:pt idx="546">
                  <c:v>7324.0</c:v>
                </c:pt>
                <c:pt idx="547">
                  <c:v>12924.0</c:v>
                </c:pt>
                <c:pt idx="548">
                  <c:v>4867.0</c:v>
                </c:pt>
                <c:pt idx="549">
                  <c:v>6415.0</c:v>
                </c:pt>
                <c:pt idx="550">
                  <c:v>4319.0</c:v>
                </c:pt>
                <c:pt idx="551">
                  <c:v>4196.0</c:v>
                </c:pt>
                <c:pt idx="552">
                  <c:v>4397.0</c:v>
                </c:pt>
                <c:pt idx="553">
                  <c:v>9602.0</c:v>
                </c:pt>
                <c:pt idx="554">
                  <c:v>9927.0</c:v>
                </c:pt>
                <c:pt idx="555">
                  <c:v>4721.0</c:v>
                </c:pt>
                <c:pt idx="556">
                  <c:v>4866.0</c:v>
                </c:pt>
                <c:pt idx="557">
                  <c:v>4208.0</c:v>
                </c:pt>
                <c:pt idx="558">
                  <c:v>4069.0</c:v>
                </c:pt>
                <c:pt idx="559">
                  <c:v>4021.0</c:v>
                </c:pt>
                <c:pt idx="560">
                  <c:v>4106.0</c:v>
                </c:pt>
                <c:pt idx="561">
                  <c:v>4196.0</c:v>
                </c:pt>
                <c:pt idx="562">
                  <c:v>4789.0</c:v>
                </c:pt>
                <c:pt idx="563">
                  <c:v>5120.0</c:v>
                </c:pt>
                <c:pt idx="564">
                  <c:v>3605.0</c:v>
                </c:pt>
                <c:pt idx="565">
                  <c:v>3600.0</c:v>
                </c:pt>
                <c:pt idx="566">
                  <c:v>4042.0</c:v>
                </c:pt>
                <c:pt idx="567">
                  <c:v>3624.0</c:v>
                </c:pt>
                <c:pt idx="568">
                  <c:v>5943.0</c:v>
                </c:pt>
                <c:pt idx="569">
                  <c:v>8035.0</c:v>
                </c:pt>
                <c:pt idx="570">
                  <c:v>4814.0</c:v>
                </c:pt>
                <c:pt idx="571">
                  <c:v>4009.0</c:v>
                </c:pt>
                <c:pt idx="572">
                  <c:v>3665.0</c:v>
                </c:pt>
                <c:pt idx="573">
                  <c:v>4244.0</c:v>
                </c:pt>
                <c:pt idx="574">
                  <c:v>1628.0</c:v>
                </c:pt>
                <c:pt idx="575">
                  <c:v>2704.0</c:v>
                </c:pt>
                <c:pt idx="576">
                  <c:v>3780.0</c:v>
                </c:pt>
                <c:pt idx="577">
                  <c:v>3784.0</c:v>
                </c:pt>
                <c:pt idx="578">
                  <c:v>4522.0</c:v>
                </c:pt>
                <c:pt idx="579">
                  <c:v>4277.0</c:v>
                </c:pt>
                <c:pt idx="580">
                  <c:v>4538.0</c:v>
                </c:pt>
                <c:pt idx="581">
                  <c:v>2668.0</c:v>
                </c:pt>
                <c:pt idx="582">
                  <c:v>1388.0</c:v>
                </c:pt>
                <c:pt idx="583">
                  <c:v>4184.0</c:v>
                </c:pt>
                <c:pt idx="584">
                  <c:v>2137.0</c:v>
                </c:pt>
                <c:pt idx="585">
                  <c:v>1396.0</c:v>
                </c:pt>
                <c:pt idx="586">
                  <c:v>222.0</c:v>
                </c:pt>
                <c:pt idx="587">
                  <c:v>12.0</c:v>
                </c:pt>
                <c:pt idx="588">
                  <c:v>5.0</c:v>
                </c:pt>
                <c:pt idx="589">
                  <c:v>557.0</c:v>
                </c:pt>
                <c:pt idx="590">
                  <c:v>714.0</c:v>
                </c:pt>
                <c:pt idx="591">
                  <c:v>686.0</c:v>
                </c:pt>
                <c:pt idx="592">
                  <c:v>2634.0</c:v>
                </c:pt>
                <c:pt idx="593">
                  <c:v>766.0</c:v>
                </c:pt>
                <c:pt idx="594">
                  <c:v>689.0</c:v>
                </c:pt>
                <c:pt idx="595">
                  <c:v>877.0</c:v>
                </c:pt>
                <c:pt idx="596">
                  <c:v>3443.0</c:v>
                </c:pt>
                <c:pt idx="597">
                  <c:v>2768.0</c:v>
                </c:pt>
                <c:pt idx="598">
                  <c:v>6374.0</c:v>
                </c:pt>
                <c:pt idx="599">
                  <c:v>2633.0</c:v>
                </c:pt>
                <c:pt idx="600">
                  <c:v>1179.0</c:v>
                </c:pt>
                <c:pt idx="601">
                  <c:v>1524.0</c:v>
                </c:pt>
                <c:pt idx="602">
                  <c:v>16866.0</c:v>
                </c:pt>
                <c:pt idx="603">
                  <c:v>3224.0</c:v>
                </c:pt>
                <c:pt idx="604">
                  <c:v>6657.0</c:v>
                </c:pt>
                <c:pt idx="605">
                  <c:v>6413.0</c:v>
                </c:pt>
                <c:pt idx="606">
                  <c:v>9678.0</c:v>
                </c:pt>
                <c:pt idx="607">
                  <c:v>288.0</c:v>
                </c:pt>
                <c:pt idx="608">
                  <c:v>803.0</c:v>
                </c:pt>
                <c:pt idx="609">
                  <c:v>9589.0</c:v>
                </c:pt>
                <c:pt idx="610">
                  <c:v>4689.0</c:v>
                </c:pt>
                <c:pt idx="611">
                  <c:v>3706.0</c:v>
                </c:pt>
                <c:pt idx="612">
                  <c:v>3262.0</c:v>
                </c:pt>
                <c:pt idx="613">
                  <c:v>4199.0</c:v>
                </c:pt>
                <c:pt idx="614">
                  <c:v>1204.0</c:v>
                </c:pt>
                <c:pt idx="615">
                  <c:v>935.0</c:v>
                </c:pt>
                <c:pt idx="616">
                  <c:v>1765.0</c:v>
                </c:pt>
                <c:pt idx="617">
                  <c:v>4793.0</c:v>
                </c:pt>
                <c:pt idx="618">
                  <c:v>6242.0</c:v>
                </c:pt>
                <c:pt idx="619">
                  <c:v>6427.0</c:v>
                </c:pt>
                <c:pt idx="620">
                  <c:v>9539.0</c:v>
                </c:pt>
                <c:pt idx="621">
                  <c:v>6420.0</c:v>
                </c:pt>
                <c:pt idx="622">
                  <c:v>1912.0</c:v>
                </c:pt>
                <c:pt idx="623">
                  <c:v>5543.0</c:v>
                </c:pt>
                <c:pt idx="624">
                  <c:v>5759.0</c:v>
                </c:pt>
                <c:pt idx="625">
                  <c:v>9100.0</c:v>
                </c:pt>
                <c:pt idx="626">
                  <c:v>7786.0</c:v>
                </c:pt>
                <c:pt idx="627">
                  <c:v>6708.0</c:v>
                </c:pt>
                <c:pt idx="628">
                  <c:v>4043.0</c:v>
                </c:pt>
                <c:pt idx="629">
                  <c:v>4919.0</c:v>
                </c:pt>
                <c:pt idx="630">
                  <c:v>7223.0</c:v>
                </c:pt>
                <c:pt idx="631">
                  <c:v>6955.0</c:v>
                </c:pt>
                <c:pt idx="632">
                  <c:v>5443.0</c:v>
                </c:pt>
                <c:pt idx="633">
                  <c:v>4268.0</c:v>
                </c:pt>
                <c:pt idx="634">
                  <c:v>5682.0</c:v>
                </c:pt>
                <c:pt idx="635">
                  <c:v>4440.0</c:v>
                </c:pt>
                <c:pt idx="636">
                  <c:v>3927.0</c:v>
                </c:pt>
                <c:pt idx="637">
                  <c:v>7308.0</c:v>
                </c:pt>
                <c:pt idx="638">
                  <c:v>7850.0</c:v>
                </c:pt>
                <c:pt idx="639">
                  <c:v>6322.0</c:v>
                </c:pt>
                <c:pt idx="640">
                  <c:v>6597.0</c:v>
                </c:pt>
                <c:pt idx="641">
                  <c:v>4358.0</c:v>
                </c:pt>
                <c:pt idx="642">
                  <c:v>1.0</c:v>
                </c:pt>
                <c:pt idx="644">
                  <c:v>1455.0</c:v>
                </c:pt>
                <c:pt idx="645">
                  <c:v>1115.0</c:v>
                </c:pt>
                <c:pt idx="646">
                  <c:v>4603.0</c:v>
                </c:pt>
                <c:pt idx="647">
                  <c:v>3956.0</c:v>
                </c:pt>
                <c:pt idx="648">
                  <c:v>2235.0</c:v>
                </c:pt>
                <c:pt idx="650">
                  <c:v>402.0</c:v>
                </c:pt>
                <c:pt idx="651">
                  <c:v>1707.0</c:v>
                </c:pt>
                <c:pt idx="652">
                  <c:v>4299.0</c:v>
                </c:pt>
                <c:pt idx="653">
                  <c:v>3123.0</c:v>
                </c:pt>
                <c:pt idx="654">
                  <c:v>1817.0</c:v>
                </c:pt>
                <c:pt idx="655">
                  <c:v>1388.0</c:v>
                </c:pt>
                <c:pt idx="656">
                  <c:v>1841.0</c:v>
                </c:pt>
                <c:pt idx="657">
                  <c:v>1191.0</c:v>
                </c:pt>
                <c:pt idx="658">
                  <c:v>935.0</c:v>
                </c:pt>
                <c:pt idx="659">
                  <c:v>1067.0</c:v>
                </c:pt>
                <c:pt idx="660">
                  <c:v>760.0</c:v>
                </c:pt>
                <c:pt idx="661">
                  <c:v>749.0</c:v>
                </c:pt>
                <c:pt idx="662">
                  <c:v>877.0</c:v>
                </c:pt>
                <c:pt idx="663">
                  <c:v>576.0</c:v>
                </c:pt>
                <c:pt idx="664">
                  <c:v>3511.0</c:v>
                </c:pt>
                <c:pt idx="665">
                  <c:v>3621.0</c:v>
                </c:pt>
                <c:pt idx="666">
                  <c:v>3600.0</c:v>
                </c:pt>
                <c:pt idx="667">
                  <c:v>3600.0</c:v>
                </c:pt>
                <c:pt idx="668">
                  <c:v>3595.0</c:v>
                </c:pt>
                <c:pt idx="669">
                  <c:v>3599.0</c:v>
                </c:pt>
                <c:pt idx="670">
                  <c:v>3618.0</c:v>
                </c:pt>
                <c:pt idx="671">
                  <c:v>3596.0</c:v>
                </c:pt>
                <c:pt idx="672">
                  <c:v>3600.0</c:v>
                </c:pt>
                <c:pt idx="673">
                  <c:v>4208.0</c:v>
                </c:pt>
                <c:pt idx="674">
                  <c:v>3600.0</c:v>
                </c:pt>
                <c:pt idx="675">
                  <c:v>3595.0</c:v>
                </c:pt>
                <c:pt idx="676">
                  <c:v>3615.0</c:v>
                </c:pt>
                <c:pt idx="677">
                  <c:v>3707.0</c:v>
                </c:pt>
                <c:pt idx="678">
                  <c:v>3634.0</c:v>
                </c:pt>
                <c:pt idx="679">
                  <c:v>2445.0</c:v>
                </c:pt>
                <c:pt idx="680">
                  <c:v>496.0</c:v>
                </c:pt>
                <c:pt idx="681">
                  <c:v>1063.0</c:v>
                </c:pt>
                <c:pt idx="682">
                  <c:v>298.0</c:v>
                </c:pt>
                <c:pt idx="683">
                  <c:v>1293.0</c:v>
                </c:pt>
                <c:pt idx="685">
                  <c:v>44.0</c:v>
                </c:pt>
                <c:pt idx="686">
                  <c:v>842.0</c:v>
                </c:pt>
                <c:pt idx="687">
                  <c:v>954.0</c:v>
                </c:pt>
                <c:pt idx="688">
                  <c:v>615.0</c:v>
                </c:pt>
                <c:pt idx="689">
                  <c:v>1774.0</c:v>
                </c:pt>
                <c:pt idx="690">
                  <c:v>520.0</c:v>
                </c:pt>
                <c:pt idx="693">
                  <c:v>963.0</c:v>
                </c:pt>
                <c:pt idx="694">
                  <c:v>780.0</c:v>
                </c:pt>
                <c:pt idx="695">
                  <c:v>4107.0</c:v>
                </c:pt>
                <c:pt idx="696">
                  <c:v>5900.0</c:v>
                </c:pt>
                <c:pt idx="697">
                  <c:v>8046.0</c:v>
                </c:pt>
                <c:pt idx="698">
                  <c:v>5450.0</c:v>
                </c:pt>
                <c:pt idx="699">
                  <c:v>4982.0</c:v>
                </c:pt>
                <c:pt idx="700">
                  <c:v>7784.0</c:v>
                </c:pt>
                <c:pt idx="701">
                  <c:v>4621.0</c:v>
                </c:pt>
                <c:pt idx="702">
                  <c:v>7308.0</c:v>
                </c:pt>
                <c:pt idx="703">
                  <c:v>5852.0</c:v>
                </c:pt>
                <c:pt idx="704">
                  <c:v>4032.0</c:v>
                </c:pt>
                <c:pt idx="705">
                  <c:v>1099.0</c:v>
                </c:pt>
                <c:pt idx="706">
                  <c:v>2106.0</c:v>
                </c:pt>
                <c:pt idx="707">
                  <c:v>9573.0</c:v>
                </c:pt>
                <c:pt idx="708">
                  <c:v>9387.0</c:v>
                </c:pt>
                <c:pt idx="709">
                  <c:v>7056.0</c:v>
                </c:pt>
                <c:pt idx="710">
                  <c:v>4623.0</c:v>
                </c:pt>
                <c:pt idx="711">
                  <c:v>3139.0</c:v>
                </c:pt>
                <c:pt idx="712">
                  <c:v>1138.0</c:v>
                </c:pt>
                <c:pt idx="713">
                  <c:v>1037.0</c:v>
                </c:pt>
                <c:pt idx="714">
                  <c:v>5214.0</c:v>
                </c:pt>
                <c:pt idx="715">
                  <c:v>5000.0</c:v>
                </c:pt>
                <c:pt idx="716">
                  <c:v>4249.0</c:v>
                </c:pt>
                <c:pt idx="717">
                  <c:v>12317.0</c:v>
                </c:pt>
                <c:pt idx="718">
                  <c:v>7046.0</c:v>
                </c:pt>
                <c:pt idx="719">
                  <c:v>5107.0</c:v>
                </c:pt>
                <c:pt idx="720">
                  <c:v>5708.0</c:v>
                </c:pt>
                <c:pt idx="721">
                  <c:v>7278.0</c:v>
                </c:pt>
                <c:pt idx="722">
                  <c:v>9480.0</c:v>
                </c:pt>
                <c:pt idx="723">
                  <c:v>8679.0</c:v>
                </c:pt>
                <c:pt idx="724">
                  <c:v>7992.0</c:v>
                </c:pt>
                <c:pt idx="725">
                  <c:v>7181.0</c:v>
                </c:pt>
                <c:pt idx="726">
                  <c:v>7463.0</c:v>
                </c:pt>
                <c:pt idx="727">
                  <c:v>5013.0</c:v>
                </c:pt>
                <c:pt idx="728">
                  <c:v>10736.0</c:v>
                </c:pt>
                <c:pt idx="729">
                  <c:v>12258.0</c:v>
                </c:pt>
                <c:pt idx="730">
                  <c:v>9884.0</c:v>
                </c:pt>
                <c:pt idx="731">
                  <c:v>8107.0</c:v>
                </c:pt>
                <c:pt idx="732">
                  <c:v>8903.0</c:v>
                </c:pt>
                <c:pt idx="733">
                  <c:v>8367.0</c:v>
                </c:pt>
                <c:pt idx="734">
                  <c:v>6191.0</c:v>
                </c:pt>
                <c:pt idx="735">
                  <c:v>14751.0</c:v>
                </c:pt>
                <c:pt idx="736">
                  <c:v>14096.0</c:v>
                </c:pt>
                <c:pt idx="737">
                  <c:v>16559.0</c:v>
                </c:pt>
                <c:pt idx="738">
                  <c:v>12747.0</c:v>
                </c:pt>
                <c:pt idx="739">
                  <c:v>17035.0</c:v>
                </c:pt>
                <c:pt idx="740">
                  <c:v>6394.0</c:v>
                </c:pt>
                <c:pt idx="741">
                  <c:v>9709.0</c:v>
                </c:pt>
                <c:pt idx="742">
                  <c:v>13205.0</c:v>
                </c:pt>
                <c:pt idx="743">
                  <c:v>6631.0</c:v>
                </c:pt>
                <c:pt idx="744">
                  <c:v>8384.0</c:v>
                </c:pt>
                <c:pt idx="745">
                  <c:v>3486.0</c:v>
                </c:pt>
                <c:pt idx="746">
                  <c:v>6204.0</c:v>
                </c:pt>
                <c:pt idx="747">
                  <c:v>1613.0</c:v>
                </c:pt>
                <c:pt idx="748">
                  <c:v>1662.0</c:v>
                </c:pt>
                <c:pt idx="749">
                  <c:v>4778.0</c:v>
                </c:pt>
                <c:pt idx="750">
                  <c:v>9546.0</c:v>
                </c:pt>
                <c:pt idx="751">
                  <c:v>2631.0</c:v>
                </c:pt>
                <c:pt idx="752">
                  <c:v>1339.0</c:v>
                </c:pt>
                <c:pt idx="753">
                  <c:v>1450.0</c:v>
                </c:pt>
                <c:pt idx="754">
                  <c:v>300.0</c:v>
                </c:pt>
                <c:pt idx="755">
                  <c:v>280.0</c:v>
                </c:pt>
                <c:pt idx="756">
                  <c:v>3523.0</c:v>
                </c:pt>
                <c:pt idx="757">
                  <c:v>7538.0</c:v>
                </c:pt>
                <c:pt idx="758">
                  <c:v>3576.0</c:v>
                </c:pt>
                <c:pt idx="759">
                  <c:v>5899.0</c:v>
                </c:pt>
                <c:pt idx="760">
                  <c:v>2099.0</c:v>
                </c:pt>
                <c:pt idx="761">
                  <c:v>385.0</c:v>
                </c:pt>
                <c:pt idx="762">
                  <c:v>287.0</c:v>
                </c:pt>
                <c:pt idx="763">
                  <c:v>1211.0</c:v>
                </c:pt>
                <c:pt idx="764">
                  <c:v>2922.0</c:v>
                </c:pt>
                <c:pt idx="765">
                  <c:v>6062.0</c:v>
                </c:pt>
                <c:pt idx="766">
                  <c:v>8421.0</c:v>
                </c:pt>
                <c:pt idx="767">
                  <c:v>2442.0</c:v>
                </c:pt>
                <c:pt idx="768">
                  <c:v>455.0</c:v>
                </c:pt>
                <c:pt idx="769">
                  <c:v>391.0</c:v>
                </c:pt>
                <c:pt idx="770">
                  <c:v>3132.0</c:v>
                </c:pt>
                <c:pt idx="771">
                  <c:v>8170.0</c:v>
                </c:pt>
                <c:pt idx="772">
                  <c:v>6387.0</c:v>
                </c:pt>
                <c:pt idx="773">
                  <c:v>7774.0</c:v>
                </c:pt>
                <c:pt idx="774">
                  <c:v>3668.0</c:v>
                </c:pt>
                <c:pt idx="775">
                  <c:v>3136.0</c:v>
                </c:pt>
                <c:pt idx="776">
                  <c:v>2431.0</c:v>
                </c:pt>
                <c:pt idx="777">
                  <c:v>3501.0</c:v>
                </c:pt>
                <c:pt idx="778">
                  <c:v>2250.0</c:v>
                </c:pt>
                <c:pt idx="779">
                  <c:v>5043.0</c:v>
                </c:pt>
                <c:pt idx="780">
                  <c:v>2551.0</c:v>
                </c:pt>
                <c:pt idx="781">
                  <c:v>2178.0</c:v>
                </c:pt>
                <c:pt idx="782">
                  <c:v>51.0</c:v>
                </c:pt>
                <c:pt idx="783">
                  <c:v>1718.0</c:v>
                </c:pt>
                <c:pt idx="784">
                  <c:v>3068.0</c:v>
                </c:pt>
                <c:pt idx="785">
                  <c:v>3054.0</c:v>
                </c:pt>
                <c:pt idx="786">
                  <c:v>13792.0</c:v>
                </c:pt>
                <c:pt idx="787">
                  <c:v>20576.0</c:v>
                </c:pt>
                <c:pt idx="788">
                  <c:v>10668.0</c:v>
                </c:pt>
                <c:pt idx="789">
                  <c:v>4345.0</c:v>
                </c:pt>
                <c:pt idx="790">
                  <c:v>3473.0</c:v>
                </c:pt>
                <c:pt idx="791">
                  <c:v>9771.0</c:v>
                </c:pt>
                <c:pt idx="792">
                  <c:v>4857.0</c:v>
                </c:pt>
                <c:pt idx="793">
                  <c:v>5080.0</c:v>
                </c:pt>
                <c:pt idx="794">
                  <c:v>6729.0</c:v>
                </c:pt>
                <c:pt idx="795">
                  <c:v>14037.0</c:v>
                </c:pt>
                <c:pt idx="796">
                  <c:v>3518.0</c:v>
                </c:pt>
                <c:pt idx="797">
                  <c:v>3521.0</c:v>
                </c:pt>
                <c:pt idx="798">
                  <c:v>9042.0</c:v>
                </c:pt>
                <c:pt idx="799">
                  <c:v>8923.0</c:v>
                </c:pt>
                <c:pt idx="800">
                  <c:v>6098.0</c:v>
                </c:pt>
                <c:pt idx="801">
                  <c:v>3036.0</c:v>
                </c:pt>
                <c:pt idx="802">
                  <c:v>1842.0</c:v>
                </c:pt>
                <c:pt idx="803">
                  <c:v>467.0</c:v>
                </c:pt>
                <c:pt idx="804">
                  <c:v>356.0</c:v>
                </c:pt>
                <c:pt idx="805">
                  <c:v>928.0</c:v>
                </c:pt>
                <c:pt idx="806">
                  <c:v>2678.0</c:v>
                </c:pt>
                <c:pt idx="807">
                  <c:v>2305.0</c:v>
                </c:pt>
                <c:pt idx="808">
                  <c:v>1555.0</c:v>
                </c:pt>
                <c:pt idx="809">
                  <c:v>1708.0</c:v>
                </c:pt>
                <c:pt idx="810">
                  <c:v>292.0</c:v>
                </c:pt>
                <c:pt idx="811">
                  <c:v>288.0</c:v>
                </c:pt>
                <c:pt idx="812">
                  <c:v>2344.0</c:v>
                </c:pt>
                <c:pt idx="813">
                  <c:v>558.0</c:v>
                </c:pt>
                <c:pt idx="814">
                  <c:v>282.0</c:v>
                </c:pt>
                <c:pt idx="815">
                  <c:v>591.0</c:v>
                </c:pt>
                <c:pt idx="816">
                  <c:v>96.0</c:v>
                </c:pt>
                <c:pt idx="817">
                  <c:v>154.0</c:v>
                </c:pt>
                <c:pt idx="818">
                  <c:v>39.0</c:v>
                </c:pt>
                <c:pt idx="819">
                  <c:v>483.0</c:v>
                </c:pt>
                <c:pt idx="820">
                  <c:v>747.0</c:v>
                </c:pt>
                <c:pt idx="821">
                  <c:v>1465.0</c:v>
                </c:pt>
                <c:pt idx="822">
                  <c:v>771.0</c:v>
                </c:pt>
                <c:pt idx="823">
                  <c:v>2620.0</c:v>
                </c:pt>
                <c:pt idx="824">
                  <c:v>2.0</c:v>
                </c:pt>
                <c:pt idx="825">
                  <c:v>870.0</c:v>
                </c:pt>
                <c:pt idx="826">
                  <c:v>8180.0</c:v>
                </c:pt>
                <c:pt idx="827">
                  <c:v>5001.0</c:v>
                </c:pt>
                <c:pt idx="828">
                  <c:v>1047.0</c:v>
                </c:pt>
                <c:pt idx="829">
                  <c:v>715.0</c:v>
                </c:pt>
                <c:pt idx="830">
                  <c:v>595.0</c:v>
                </c:pt>
                <c:pt idx="831">
                  <c:v>1734.0</c:v>
                </c:pt>
                <c:pt idx="832">
                  <c:v>15.0</c:v>
                </c:pt>
                <c:pt idx="833">
                  <c:v>421.0</c:v>
                </c:pt>
                <c:pt idx="834">
                  <c:v>3193.0</c:v>
                </c:pt>
                <c:pt idx="835">
                  <c:v>510.0</c:v>
                </c:pt>
                <c:pt idx="836">
                  <c:v>1279.0</c:v>
                </c:pt>
                <c:pt idx="837">
                  <c:v>5932.0</c:v>
                </c:pt>
                <c:pt idx="838">
                  <c:v>6728.0</c:v>
                </c:pt>
                <c:pt idx="839">
                  <c:v>9955.0</c:v>
                </c:pt>
                <c:pt idx="840">
                  <c:v>6547.0</c:v>
                </c:pt>
                <c:pt idx="841">
                  <c:v>11562.0</c:v>
                </c:pt>
                <c:pt idx="842">
                  <c:v>10569.0</c:v>
                </c:pt>
                <c:pt idx="843">
                  <c:v>3153.0</c:v>
                </c:pt>
                <c:pt idx="844">
                  <c:v>1341.0</c:v>
                </c:pt>
                <c:pt idx="845">
                  <c:v>447.0</c:v>
                </c:pt>
                <c:pt idx="846">
                  <c:v>1485.0</c:v>
                </c:pt>
                <c:pt idx="847">
                  <c:v>640.0</c:v>
                </c:pt>
                <c:pt idx="848">
                  <c:v>964.0</c:v>
                </c:pt>
                <c:pt idx="849">
                  <c:v>161.0</c:v>
                </c:pt>
                <c:pt idx="850">
                  <c:v>2443.0</c:v>
                </c:pt>
                <c:pt idx="851">
                  <c:v>998.0</c:v>
                </c:pt>
                <c:pt idx="852">
                  <c:v>18.0</c:v>
                </c:pt>
                <c:pt idx="854">
                  <c:v>57.0</c:v>
                </c:pt>
                <c:pt idx="855">
                  <c:v>28.0</c:v>
                </c:pt>
                <c:pt idx="856">
                  <c:v>44.0</c:v>
                </c:pt>
                <c:pt idx="857">
                  <c:v>121.0</c:v>
                </c:pt>
                <c:pt idx="858">
                  <c:v>2078.0</c:v>
                </c:pt>
                <c:pt idx="859">
                  <c:v>2950.0</c:v>
                </c:pt>
                <c:pt idx="860">
                  <c:v>2873.0</c:v>
                </c:pt>
                <c:pt idx="861">
                  <c:v>2886.0</c:v>
                </c:pt>
                <c:pt idx="862">
                  <c:v>6869.0</c:v>
                </c:pt>
                <c:pt idx="863">
                  <c:v>8742.0</c:v>
                </c:pt>
                <c:pt idx="864">
                  <c:v>10033.0</c:v>
                </c:pt>
                <c:pt idx="865">
                  <c:v>12076.0</c:v>
                </c:pt>
                <c:pt idx="866">
                  <c:v>8779.0</c:v>
                </c:pt>
                <c:pt idx="867">
                  <c:v>11491.0</c:v>
                </c:pt>
                <c:pt idx="868">
                  <c:v>16516.0</c:v>
                </c:pt>
                <c:pt idx="869">
                  <c:v>647.0</c:v>
                </c:pt>
                <c:pt idx="870">
                  <c:v>1542.0</c:v>
                </c:pt>
                <c:pt idx="871">
                  <c:v>620.0</c:v>
                </c:pt>
                <c:pt idx="872">
                  <c:v>12.0</c:v>
                </c:pt>
                <c:pt idx="873">
                  <c:v>14.0</c:v>
                </c:pt>
                <c:pt idx="875">
                  <c:v>844.0</c:v>
                </c:pt>
                <c:pt idx="876">
                  <c:v>100.0</c:v>
                </c:pt>
                <c:pt idx="877">
                  <c:v>77.0</c:v>
                </c:pt>
                <c:pt idx="878">
                  <c:v>105.0</c:v>
                </c:pt>
                <c:pt idx="879">
                  <c:v>237.0</c:v>
                </c:pt>
                <c:pt idx="880">
                  <c:v>13.0</c:v>
                </c:pt>
                <c:pt idx="882">
                  <c:v>3451.0</c:v>
                </c:pt>
                <c:pt idx="883">
                  <c:v>1597.0</c:v>
                </c:pt>
                <c:pt idx="884">
                  <c:v>695.0</c:v>
                </c:pt>
                <c:pt idx="885">
                  <c:v>246.0</c:v>
                </c:pt>
                <c:pt idx="886">
                  <c:v>1409.0</c:v>
                </c:pt>
                <c:pt idx="887">
                  <c:v>12.0</c:v>
                </c:pt>
                <c:pt idx="888">
                  <c:v>12.0</c:v>
                </c:pt>
                <c:pt idx="889">
                  <c:v>375.0</c:v>
                </c:pt>
                <c:pt idx="890">
                  <c:v>1264.0</c:v>
                </c:pt>
                <c:pt idx="891">
                  <c:v>149.0</c:v>
                </c:pt>
                <c:pt idx="892">
                  <c:v>807.0</c:v>
                </c:pt>
                <c:pt idx="893">
                  <c:v>59.0</c:v>
                </c:pt>
                <c:pt idx="894">
                  <c:v>501.0</c:v>
                </c:pt>
                <c:pt idx="895">
                  <c:v>13.0</c:v>
                </c:pt>
                <c:pt idx="896">
                  <c:v>251.0</c:v>
                </c:pt>
                <c:pt idx="897">
                  <c:v>522.0</c:v>
                </c:pt>
                <c:pt idx="898">
                  <c:v>3138.0</c:v>
                </c:pt>
                <c:pt idx="899">
                  <c:v>4228.0</c:v>
                </c:pt>
                <c:pt idx="900">
                  <c:v>738.0</c:v>
                </c:pt>
                <c:pt idx="901">
                  <c:v>5686.0</c:v>
                </c:pt>
                <c:pt idx="902">
                  <c:v>6227.0</c:v>
                </c:pt>
                <c:pt idx="903">
                  <c:v>13673.0</c:v>
                </c:pt>
                <c:pt idx="904">
                  <c:v>10862.0</c:v>
                </c:pt>
                <c:pt idx="905">
                  <c:v>8669.0</c:v>
                </c:pt>
                <c:pt idx="906">
                  <c:v>1859.0</c:v>
                </c:pt>
                <c:pt idx="907">
                  <c:v>547.0</c:v>
                </c:pt>
                <c:pt idx="908">
                  <c:v>62.0</c:v>
                </c:pt>
                <c:pt idx="909">
                  <c:v>272.0</c:v>
                </c:pt>
                <c:pt idx="910">
                  <c:v>1710.0</c:v>
                </c:pt>
              </c:numCache>
            </c:numRef>
          </c:val>
        </c:ser>
        <c:ser>
          <c:idx val="2"/>
          <c:order val="2"/>
          <c:tx>
            <c:v>Online, remote access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Traffic!$A$67:$A$1129</c:f>
              <c:numCache>
                <c:formatCode>dd\.mm\.yyyy</c:formatCode>
                <c:ptCount val="1063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  <c:pt idx="457">
                  <c:v>38561.0</c:v>
                </c:pt>
                <c:pt idx="458">
                  <c:v>38560.0</c:v>
                </c:pt>
                <c:pt idx="459">
                  <c:v>38559.0</c:v>
                </c:pt>
                <c:pt idx="460">
                  <c:v>38558.0</c:v>
                </c:pt>
                <c:pt idx="461">
                  <c:v>38557.0</c:v>
                </c:pt>
                <c:pt idx="462">
                  <c:v>38556.0</c:v>
                </c:pt>
                <c:pt idx="463">
                  <c:v>38555.0</c:v>
                </c:pt>
                <c:pt idx="464">
                  <c:v>38554.0</c:v>
                </c:pt>
                <c:pt idx="465">
                  <c:v>38553.0</c:v>
                </c:pt>
                <c:pt idx="466">
                  <c:v>38552.0</c:v>
                </c:pt>
                <c:pt idx="467">
                  <c:v>38551.0</c:v>
                </c:pt>
                <c:pt idx="468">
                  <c:v>38550.0</c:v>
                </c:pt>
                <c:pt idx="469">
                  <c:v>38549.0</c:v>
                </c:pt>
                <c:pt idx="470">
                  <c:v>38548.0</c:v>
                </c:pt>
                <c:pt idx="471">
                  <c:v>38547.0</c:v>
                </c:pt>
                <c:pt idx="472">
                  <c:v>38546.0</c:v>
                </c:pt>
                <c:pt idx="473">
                  <c:v>38545.0</c:v>
                </c:pt>
                <c:pt idx="474">
                  <c:v>38544.0</c:v>
                </c:pt>
                <c:pt idx="475">
                  <c:v>38543.0</c:v>
                </c:pt>
                <c:pt idx="476">
                  <c:v>38542.0</c:v>
                </c:pt>
                <c:pt idx="477">
                  <c:v>38541.0</c:v>
                </c:pt>
                <c:pt idx="478">
                  <c:v>38540.0</c:v>
                </c:pt>
                <c:pt idx="479">
                  <c:v>38539.0</c:v>
                </c:pt>
                <c:pt idx="480">
                  <c:v>38538.0</c:v>
                </c:pt>
                <c:pt idx="481">
                  <c:v>38537.0</c:v>
                </c:pt>
                <c:pt idx="482">
                  <c:v>38536.0</c:v>
                </c:pt>
                <c:pt idx="483">
                  <c:v>38535.0</c:v>
                </c:pt>
                <c:pt idx="484">
                  <c:v>38534.0</c:v>
                </c:pt>
                <c:pt idx="485">
                  <c:v>38533.0</c:v>
                </c:pt>
                <c:pt idx="486">
                  <c:v>38532.0</c:v>
                </c:pt>
                <c:pt idx="487">
                  <c:v>38531.0</c:v>
                </c:pt>
                <c:pt idx="488">
                  <c:v>38530.0</c:v>
                </c:pt>
                <c:pt idx="489">
                  <c:v>38529.0</c:v>
                </c:pt>
                <c:pt idx="490">
                  <c:v>38528.0</c:v>
                </c:pt>
                <c:pt idx="491">
                  <c:v>38527.0</c:v>
                </c:pt>
                <c:pt idx="492">
                  <c:v>38526.0</c:v>
                </c:pt>
                <c:pt idx="493">
                  <c:v>38525.0</c:v>
                </c:pt>
                <c:pt idx="494">
                  <c:v>38524.0</c:v>
                </c:pt>
                <c:pt idx="495">
                  <c:v>38523.0</c:v>
                </c:pt>
                <c:pt idx="496">
                  <c:v>38522.0</c:v>
                </c:pt>
                <c:pt idx="497">
                  <c:v>38521.0</c:v>
                </c:pt>
                <c:pt idx="498">
                  <c:v>38520.0</c:v>
                </c:pt>
                <c:pt idx="499">
                  <c:v>38519.0</c:v>
                </c:pt>
                <c:pt idx="500">
                  <c:v>38518.0</c:v>
                </c:pt>
                <c:pt idx="501">
                  <c:v>38517.0</c:v>
                </c:pt>
                <c:pt idx="502">
                  <c:v>38516.0</c:v>
                </c:pt>
                <c:pt idx="503">
                  <c:v>38515.0</c:v>
                </c:pt>
                <c:pt idx="504">
                  <c:v>38514.0</c:v>
                </c:pt>
                <c:pt idx="505">
                  <c:v>38513.0</c:v>
                </c:pt>
                <c:pt idx="506">
                  <c:v>38512.0</c:v>
                </c:pt>
                <c:pt idx="507">
                  <c:v>38511.0</c:v>
                </c:pt>
                <c:pt idx="508">
                  <c:v>38510.0</c:v>
                </c:pt>
                <c:pt idx="509">
                  <c:v>38509.0</c:v>
                </c:pt>
                <c:pt idx="510">
                  <c:v>38508.0</c:v>
                </c:pt>
                <c:pt idx="511">
                  <c:v>38507.0</c:v>
                </c:pt>
                <c:pt idx="512">
                  <c:v>38506.0</c:v>
                </c:pt>
                <c:pt idx="513">
                  <c:v>38505.0</c:v>
                </c:pt>
                <c:pt idx="514">
                  <c:v>38504.0</c:v>
                </c:pt>
                <c:pt idx="515">
                  <c:v>38503.0</c:v>
                </c:pt>
                <c:pt idx="516">
                  <c:v>38502.0</c:v>
                </c:pt>
                <c:pt idx="517">
                  <c:v>38501.0</c:v>
                </c:pt>
                <c:pt idx="518">
                  <c:v>38500.0</c:v>
                </c:pt>
                <c:pt idx="519">
                  <c:v>38499.0</c:v>
                </c:pt>
                <c:pt idx="520">
                  <c:v>38498.0</c:v>
                </c:pt>
                <c:pt idx="521">
                  <c:v>38497.0</c:v>
                </c:pt>
                <c:pt idx="522">
                  <c:v>38496.0</c:v>
                </c:pt>
                <c:pt idx="523">
                  <c:v>38495.0</c:v>
                </c:pt>
                <c:pt idx="524">
                  <c:v>38494.0</c:v>
                </c:pt>
                <c:pt idx="525">
                  <c:v>38493.0</c:v>
                </c:pt>
                <c:pt idx="526">
                  <c:v>38492.0</c:v>
                </c:pt>
                <c:pt idx="527">
                  <c:v>38491.0</c:v>
                </c:pt>
                <c:pt idx="528">
                  <c:v>38490.0</c:v>
                </c:pt>
                <c:pt idx="529">
                  <c:v>38489.0</c:v>
                </c:pt>
                <c:pt idx="530">
                  <c:v>38488.0</c:v>
                </c:pt>
                <c:pt idx="531">
                  <c:v>38487.0</c:v>
                </c:pt>
                <c:pt idx="532">
                  <c:v>38486.0</c:v>
                </c:pt>
                <c:pt idx="533">
                  <c:v>38485.0</c:v>
                </c:pt>
                <c:pt idx="534">
                  <c:v>38484.0</c:v>
                </c:pt>
                <c:pt idx="535">
                  <c:v>38483.0</c:v>
                </c:pt>
                <c:pt idx="536">
                  <c:v>38482.0</c:v>
                </c:pt>
                <c:pt idx="537">
                  <c:v>38481.0</c:v>
                </c:pt>
                <c:pt idx="538">
                  <c:v>38480.0</c:v>
                </c:pt>
                <c:pt idx="539">
                  <c:v>38479.0</c:v>
                </c:pt>
                <c:pt idx="540">
                  <c:v>38478.0</c:v>
                </c:pt>
                <c:pt idx="541">
                  <c:v>38477.0</c:v>
                </c:pt>
                <c:pt idx="542">
                  <c:v>38476.0</c:v>
                </c:pt>
                <c:pt idx="543">
                  <c:v>38475.0</c:v>
                </c:pt>
                <c:pt idx="544">
                  <c:v>38474.0</c:v>
                </c:pt>
                <c:pt idx="545">
                  <c:v>38473.0</c:v>
                </c:pt>
                <c:pt idx="546">
                  <c:v>38472.0</c:v>
                </c:pt>
                <c:pt idx="547">
                  <c:v>38471.0</c:v>
                </c:pt>
                <c:pt idx="548">
                  <c:v>38470.0</c:v>
                </c:pt>
                <c:pt idx="549">
                  <c:v>38469.0</c:v>
                </c:pt>
                <c:pt idx="550">
                  <c:v>38468.0</c:v>
                </c:pt>
                <c:pt idx="551">
                  <c:v>38467.0</c:v>
                </c:pt>
                <c:pt idx="552">
                  <c:v>38466.0</c:v>
                </c:pt>
                <c:pt idx="553">
                  <c:v>38465.0</c:v>
                </c:pt>
                <c:pt idx="554">
                  <c:v>38464.0</c:v>
                </c:pt>
                <c:pt idx="555">
                  <c:v>38463.0</c:v>
                </c:pt>
                <c:pt idx="556">
                  <c:v>38462.0</c:v>
                </c:pt>
                <c:pt idx="557">
                  <c:v>38461.0</c:v>
                </c:pt>
                <c:pt idx="558">
                  <c:v>38460.0</c:v>
                </c:pt>
                <c:pt idx="559">
                  <c:v>38459.0</c:v>
                </c:pt>
                <c:pt idx="560">
                  <c:v>38458.0</c:v>
                </c:pt>
                <c:pt idx="561">
                  <c:v>38457.0</c:v>
                </c:pt>
                <c:pt idx="562">
                  <c:v>38456.0</c:v>
                </c:pt>
                <c:pt idx="563">
                  <c:v>38455.0</c:v>
                </c:pt>
                <c:pt idx="564">
                  <c:v>38454.0</c:v>
                </c:pt>
                <c:pt idx="565">
                  <c:v>38453.0</c:v>
                </c:pt>
                <c:pt idx="566">
                  <c:v>38452.0</c:v>
                </c:pt>
                <c:pt idx="567">
                  <c:v>38451.0</c:v>
                </c:pt>
                <c:pt idx="568">
                  <c:v>38450.0</c:v>
                </c:pt>
                <c:pt idx="569">
                  <c:v>38449.0</c:v>
                </c:pt>
                <c:pt idx="570">
                  <c:v>38448.0</c:v>
                </c:pt>
                <c:pt idx="571">
                  <c:v>38447.0</c:v>
                </c:pt>
                <c:pt idx="572">
                  <c:v>38446.0</c:v>
                </c:pt>
                <c:pt idx="573">
                  <c:v>38445.0</c:v>
                </c:pt>
                <c:pt idx="574">
                  <c:v>38444.0</c:v>
                </c:pt>
                <c:pt idx="575">
                  <c:v>38443.0</c:v>
                </c:pt>
                <c:pt idx="576">
                  <c:v>38442.0</c:v>
                </c:pt>
                <c:pt idx="577">
                  <c:v>38441.0</c:v>
                </c:pt>
                <c:pt idx="578">
                  <c:v>38440.0</c:v>
                </c:pt>
                <c:pt idx="579">
                  <c:v>38439.0</c:v>
                </c:pt>
                <c:pt idx="580">
                  <c:v>38438.0</c:v>
                </c:pt>
                <c:pt idx="581">
                  <c:v>38437.0</c:v>
                </c:pt>
                <c:pt idx="582">
                  <c:v>38436.0</c:v>
                </c:pt>
                <c:pt idx="583">
                  <c:v>38435.0</c:v>
                </c:pt>
                <c:pt idx="584">
                  <c:v>38434.0</c:v>
                </c:pt>
                <c:pt idx="585">
                  <c:v>38433.0</c:v>
                </c:pt>
                <c:pt idx="586">
                  <c:v>38432.0</c:v>
                </c:pt>
                <c:pt idx="587">
                  <c:v>38431.0</c:v>
                </c:pt>
                <c:pt idx="588">
                  <c:v>38430.0</c:v>
                </c:pt>
                <c:pt idx="589">
                  <c:v>38429.0</c:v>
                </c:pt>
                <c:pt idx="590">
                  <c:v>38428.0</c:v>
                </c:pt>
                <c:pt idx="591">
                  <c:v>38427.0</c:v>
                </c:pt>
                <c:pt idx="592">
                  <c:v>38426.0</c:v>
                </c:pt>
                <c:pt idx="593">
                  <c:v>38425.0</c:v>
                </c:pt>
                <c:pt idx="594">
                  <c:v>38424.0</c:v>
                </c:pt>
                <c:pt idx="595">
                  <c:v>38423.0</c:v>
                </c:pt>
                <c:pt idx="596">
                  <c:v>38422.0</c:v>
                </c:pt>
                <c:pt idx="597">
                  <c:v>38421.0</c:v>
                </c:pt>
                <c:pt idx="598">
                  <c:v>38420.0</c:v>
                </c:pt>
                <c:pt idx="599">
                  <c:v>38419.0</c:v>
                </c:pt>
                <c:pt idx="600">
                  <c:v>38418.0</c:v>
                </c:pt>
                <c:pt idx="601">
                  <c:v>38417.0</c:v>
                </c:pt>
                <c:pt idx="602">
                  <c:v>38416.0</c:v>
                </c:pt>
                <c:pt idx="603">
                  <c:v>38415.0</c:v>
                </c:pt>
                <c:pt idx="604">
                  <c:v>38414.0</c:v>
                </c:pt>
                <c:pt idx="605">
                  <c:v>38413.0</c:v>
                </c:pt>
                <c:pt idx="606">
                  <c:v>38412.0</c:v>
                </c:pt>
                <c:pt idx="607">
                  <c:v>38411.0</c:v>
                </c:pt>
                <c:pt idx="608">
                  <c:v>38410.0</c:v>
                </c:pt>
                <c:pt idx="609">
                  <c:v>38409.0</c:v>
                </c:pt>
                <c:pt idx="610">
                  <c:v>38408.0</c:v>
                </c:pt>
                <c:pt idx="611">
                  <c:v>38407.0</c:v>
                </c:pt>
                <c:pt idx="612">
                  <c:v>38406.0</c:v>
                </c:pt>
                <c:pt idx="613">
                  <c:v>38405.0</c:v>
                </c:pt>
                <c:pt idx="614">
                  <c:v>38404.0</c:v>
                </c:pt>
                <c:pt idx="615">
                  <c:v>38403.0</c:v>
                </c:pt>
                <c:pt idx="616">
                  <c:v>38402.0</c:v>
                </c:pt>
                <c:pt idx="617">
                  <c:v>38401.0</c:v>
                </c:pt>
                <c:pt idx="618">
                  <c:v>38400.0</c:v>
                </c:pt>
                <c:pt idx="619">
                  <c:v>38399.0</c:v>
                </c:pt>
                <c:pt idx="620">
                  <c:v>38398.0</c:v>
                </c:pt>
                <c:pt idx="621">
                  <c:v>38397.0</c:v>
                </c:pt>
                <c:pt idx="622">
                  <c:v>38396.0</c:v>
                </c:pt>
                <c:pt idx="623">
                  <c:v>38395.0</c:v>
                </c:pt>
                <c:pt idx="624">
                  <c:v>38394.0</c:v>
                </c:pt>
                <c:pt idx="625">
                  <c:v>38393.0</c:v>
                </c:pt>
                <c:pt idx="626">
                  <c:v>38392.0</c:v>
                </c:pt>
                <c:pt idx="627">
                  <c:v>38391.0</c:v>
                </c:pt>
                <c:pt idx="628">
                  <c:v>38390.0</c:v>
                </c:pt>
                <c:pt idx="629">
                  <c:v>38389.0</c:v>
                </c:pt>
                <c:pt idx="630">
                  <c:v>38388.0</c:v>
                </c:pt>
                <c:pt idx="631">
                  <c:v>38387.0</c:v>
                </c:pt>
                <c:pt idx="632">
                  <c:v>38386.0</c:v>
                </c:pt>
                <c:pt idx="633">
                  <c:v>38385.0</c:v>
                </c:pt>
                <c:pt idx="634">
                  <c:v>38384.0</c:v>
                </c:pt>
                <c:pt idx="635">
                  <c:v>38383.0</c:v>
                </c:pt>
                <c:pt idx="636">
                  <c:v>38382.0</c:v>
                </c:pt>
                <c:pt idx="637">
                  <c:v>38381.0</c:v>
                </c:pt>
                <c:pt idx="638">
                  <c:v>38380.0</c:v>
                </c:pt>
                <c:pt idx="639">
                  <c:v>38379.0</c:v>
                </c:pt>
                <c:pt idx="640">
                  <c:v>38378.0</c:v>
                </c:pt>
                <c:pt idx="641">
                  <c:v>38377.0</c:v>
                </c:pt>
                <c:pt idx="642">
                  <c:v>38376.0</c:v>
                </c:pt>
                <c:pt idx="643">
                  <c:v>38375.0</c:v>
                </c:pt>
                <c:pt idx="644">
                  <c:v>38374.0</c:v>
                </c:pt>
                <c:pt idx="645">
                  <c:v>38373.0</c:v>
                </c:pt>
                <c:pt idx="646">
                  <c:v>38372.0</c:v>
                </c:pt>
                <c:pt idx="647">
                  <c:v>38371.0</c:v>
                </c:pt>
                <c:pt idx="648">
                  <c:v>38370.0</c:v>
                </c:pt>
                <c:pt idx="649">
                  <c:v>38369.0</c:v>
                </c:pt>
                <c:pt idx="650">
                  <c:v>38368.0</c:v>
                </c:pt>
                <c:pt idx="651">
                  <c:v>38367.0</c:v>
                </c:pt>
                <c:pt idx="652">
                  <c:v>38366.0</c:v>
                </c:pt>
                <c:pt idx="653">
                  <c:v>38365.0</c:v>
                </c:pt>
                <c:pt idx="654">
                  <c:v>38364.0</c:v>
                </c:pt>
                <c:pt idx="655">
                  <c:v>38363.0</c:v>
                </c:pt>
                <c:pt idx="656">
                  <c:v>38362.0</c:v>
                </c:pt>
                <c:pt idx="657">
                  <c:v>38361.0</c:v>
                </c:pt>
                <c:pt idx="658">
                  <c:v>38360.0</c:v>
                </c:pt>
                <c:pt idx="659">
                  <c:v>38359.0</c:v>
                </c:pt>
                <c:pt idx="660">
                  <c:v>38358.0</c:v>
                </c:pt>
                <c:pt idx="661">
                  <c:v>38357.0</c:v>
                </c:pt>
                <c:pt idx="662">
                  <c:v>38356.0</c:v>
                </c:pt>
                <c:pt idx="663">
                  <c:v>38355.0</c:v>
                </c:pt>
                <c:pt idx="664">
                  <c:v>38354.0</c:v>
                </c:pt>
                <c:pt idx="665">
                  <c:v>38353.0</c:v>
                </c:pt>
                <c:pt idx="666">
                  <c:v>38352.0</c:v>
                </c:pt>
                <c:pt idx="667">
                  <c:v>38351.0</c:v>
                </c:pt>
                <c:pt idx="668">
                  <c:v>38350.0</c:v>
                </c:pt>
                <c:pt idx="669">
                  <c:v>38349.0</c:v>
                </c:pt>
                <c:pt idx="670">
                  <c:v>38348.0</c:v>
                </c:pt>
                <c:pt idx="671">
                  <c:v>38347.0</c:v>
                </c:pt>
                <c:pt idx="672">
                  <c:v>38346.0</c:v>
                </c:pt>
                <c:pt idx="673">
                  <c:v>38345.0</c:v>
                </c:pt>
                <c:pt idx="674">
                  <c:v>38344.0</c:v>
                </c:pt>
                <c:pt idx="675">
                  <c:v>38343.0</c:v>
                </c:pt>
                <c:pt idx="676">
                  <c:v>38342.0</c:v>
                </c:pt>
                <c:pt idx="677">
                  <c:v>38341.0</c:v>
                </c:pt>
                <c:pt idx="678">
                  <c:v>38340.0</c:v>
                </c:pt>
                <c:pt idx="679">
                  <c:v>38339.0</c:v>
                </c:pt>
                <c:pt idx="680">
                  <c:v>38338.0</c:v>
                </c:pt>
                <c:pt idx="681">
                  <c:v>38337.0</c:v>
                </c:pt>
                <c:pt idx="682">
                  <c:v>38336.0</c:v>
                </c:pt>
                <c:pt idx="683">
                  <c:v>38335.0</c:v>
                </c:pt>
                <c:pt idx="684">
                  <c:v>38334.0</c:v>
                </c:pt>
                <c:pt idx="685">
                  <c:v>38333.0</c:v>
                </c:pt>
                <c:pt idx="686">
                  <c:v>38332.0</c:v>
                </c:pt>
                <c:pt idx="687">
                  <c:v>38331.0</c:v>
                </c:pt>
                <c:pt idx="688">
                  <c:v>38330.0</c:v>
                </c:pt>
                <c:pt idx="689">
                  <c:v>38329.0</c:v>
                </c:pt>
                <c:pt idx="690">
                  <c:v>38328.0</c:v>
                </c:pt>
                <c:pt idx="691">
                  <c:v>38327.0</c:v>
                </c:pt>
                <c:pt idx="692">
                  <c:v>38326.0</c:v>
                </c:pt>
                <c:pt idx="693">
                  <c:v>38325.0</c:v>
                </c:pt>
                <c:pt idx="694">
                  <c:v>38324.0</c:v>
                </c:pt>
                <c:pt idx="695">
                  <c:v>38323.0</c:v>
                </c:pt>
                <c:pt idx="696">
                  <c:v>38322.0</c:v>
                </c:pt>
                <c:pt idx="697">
                  <c:v>38321.0</c:v>
                </c:pt>
                <c:pt idx="698">
                  <c:v>38320.0</c:v>
                </c:pt>
                <c:pt idx="699">
                  <c:v>38319.0</c:v>
                </c:pt>
                <c:pt idx="700">
                  <c:v>38318.0</c:v>
                </c:pt>
                <c:pt idx="701">
                  <c:v>38317.0</c:v>
                </c:pt>
                <c:pt idx="702">
                  <c:v>38316.0</c:v>
                </c:pt>
                <c:pt idx="703">
                  <c:v>38315.0</c:v>
                </c:pt>
                <c:pt idx="704">
                  <c:v>38314.0</c:v>
                </c:pt>
                <c:pt idx="705">
                  <c:v>38313.0</c:v>
                </c:pt>
                <c:pt idx="706">
                  <c:v>38312.0</c:v>
                </c:pt>
                <c:pt idx="707">
                  <c:v>38311.0</c:v>
                </c:pt>
                <c:pt idx="708">
                  <c:v>38310.0</c:v>
                </c:pt>
                <c:pt idx="709">
                  <c:v>38309.0</c:v>
                </c:pt>
                <c:pt idx="710">
                  <c:v>38308.0</c:v>
                </c:pt>
                <c:pt idx="711">
                  <c:v>38307.0</c:v>
                </c:pt>
                <c:pt idx="712">
                  <c:v>38306.0</c:v>
                </c:pt>
                <c:pt idx="713">
                  <c:v>38305.0</c:v>
                </c:pt>
                <c:pt idx="714">
                  <c:v>38304.0</c:v>
                </c:pt>
                <c:pt idx="715">
                  <c:v>38303.0</c:v>
                </c:pt>
                <c:pt idx="716">
                  <c:v>38302.0</c:v>
                </c:pt>
                <c:pt idx="717">
                  <c:v>38301.0</c:v>
                </c:pt>
                <c:pt idx="718">
                  <c:v>38300.0</c:v>
                </c:pt>
                <c:pt idx="719">
                  <c:v>38299.0</c:v>
                </c:pt>
                <c:pt idx="720">
                  <c:v>38298.0</c:v>
                </c:pt>
                <c:pt idx="721">
                  <c:v>38297.0</c:v>
                </c:pt>
                <c:pt idx="722">
                  <c:v>38296.0</c:v>
                </c:pt>
                <c:pt idx="723">
                  <c:v>38295.0</c:v>
                </c:pt>
                <c:pt idx="724">
                  <c:v>38294.0</c:v>
                </c:pt>
                <c:pt idx="725">
                  <c:v>38293.0</c:v>
                </c:pt>
                <c:pt idx="726">
                  <c:v>38292.0</c:v>
                </c:pt>
                <c:pt idx="727">
                  <c:v>38291.0</c:v>
                </c:pt>
                <c:pt idx="728">
                  <c:v>38290.0</c:v>
                </c:pt>
                <c:pt idx="729">
                  <c:v>38289.0</c:v>
                </c:pt>
                <c:pt idx="730">
                  <c:v>38288.0</c:v>
                </c:pt>
                <c:pt idx="731">
                  <c:v>38287.0</c:v>
                </c:pt>
                <c:pt idx="732">
                  <c:v>38286.0</c:v>
                </c:pt>
                <c:pt idx="733">
                  <c:v>38285.0</c:v>
                </c:pt>
                <c:pt idx="734">
                  <c:v>38284.0</c:v>
                </c:pt>
                <c:pt idx="735">
                  <c:v>38283.0</c:v>
                </c:pt>
                <c:pt idx="736">
                  <c:v>38282.0</c:v>
                </c:pt>
                <c:pt idx="737">
                  <c:v>38281.0</c:v>
                </c:pt>
                <c:pt idx="738">
                  <c:v>38280.0</c:v>
                </c:pt>
                <c:pt idx="739">
                  <c:v>38279.0</c:v>
                </c:pt>
                <c:pt idx="740">
                  <c:v>38278.0</c:v>
                </c:pt>
                <c:pt idx="741">
                  <c:v>38277.0</c:v>
                </c:pt>
                <c:pt idx="742">
                  <c:v>38276.0</c:v>
                </c:pt>
                <c:pt idx="743">
                  <c:v>38275.0</c:v>
                </c:pt>
                <c:pt idx="744">
                  <c:v>38274.0</c:v>
                </c:pt>
                <c:pt idx="745">
                  <c:v>38273.0</c:v>
                </c:pt>
                <c:pt idx="746">
                  <c:v>38272.0</c:v>
                </c:pt>
                <c:pt idx="747">
                  <c:v>38271.0</c:v>
                </c:pt>
                <c:pt idx="748">
                  <c:v>38270.0</c:v>
                </c:pt>
                <c:pt idx="749">
                  <c:v>38269.0</c:v>
                </c:pt>
                <c:pt idx="750">
                  <c:v>38268.0</c:v>
                </c:pt>
                <c:pt idx="751">
                  <c:v>38267.0</c:v>
                </c:pt>
                <c:pt idx="752">
                  <c:v>38266.0</c:v>
                </c:pt>
                <c:pt idx="753">
                  <c:v>38265.0</c:v>
                </c:pt>
                <c:pt idx="754">
                  <c:v>38264.0</c:v>
                </c:pt>
                <c:pt idx="755">
                  <c:v>38263.0</c:v>
                </c:pt>
                <c:pt idx="756">
                  <c:v>38262.0</c:v>
                </c:pt>
                <c:pt idx="757">
                  <c:v>38261.0</c:v>
                </c:pt>
                <c:pt idx="758">
                  <c:v>38260.0</c:v>
                </c:pt>
                <c:pt idx="759">
                  <c:v>38259.0</c:v>
                </c:pt>
                <c:pt idx="760">
                  <c:v>38258.0</c:v>
                </c:pt>
                <c:pt idx="761">
                  <c:v>38257.0</c:v>
                </c:pt>
                <c:pt idx="762">
                  <c:v>38256.0</c:v>
                </c:pt>
                <c:pt idx="763">
                  <c:v>38255.0</c:v>
                </c:pt>
                <c:pt idx="764">
                  <c:v>38254.0</c:v>
                </c:pt>
                <c:pt idx="765">
                  <c:v>38253.0</c:v>
                </c:pt>
                <c:pt idx="766">
                  <c:v>38252.0</c:v>
                </c:pt>
                <c:pt idx="767">
                  <c:v>38251.0</c:v>
                </c:pt>
                <c:pt idx="768">
                  <c:v>38250.0</c:v>
                </c:pt>
                <c:pt idx="769">
                  <c:v>38249.0</c:v>
                </c:pt>
                <c:pt idx="770">
                  <c:v>38248.0</c:v>
                </c:pt>
                <c:pt idx="771">
                  <c:v>38247.0</c:v>
                </c:pt>
                <c:pt idx="772">
                  <c:v>38246.0</c:v>
                </c:pt>
                <c:pt idx="773">
                  <c:v>38245.0</c:v>
                </c:pt>
                <c:pt idx="774">
                  <c:v>38244.0</c:v>
                </c:pt>
                <c:pt idx="775">
                  <c:v>38243.0</c:v>
                </c:pt>
                <c:pt idx="776">
                  <c:v>38242.0</c:v>
                </c:pt>
                <c:pt idx="777">
                  <c:v>38241.0</c:v>
                </c:pt>
                <c:pt idx="778">
                  <c:v>38240.0</c:v>
                </c:pt>
                <c:pt idx="779">
                  <c:v>38239.0</c:v>
                </c:pt>
                <c:pt idx="780">
                  <c:v>38238.0</c:v>
                </c:pt>
                <c:pt idx="781">
                  <c:v>38237.0</c:v>
                </c:pt>
                <c:pt idx="782">
                  <c:v>38236.0</c:v>
                </c:pt>
                <c:pt idx="783">
                  <c:v>38235.0</c:v>
                </c:pt>
                <c:pt idx="784">
                  <c:v>38234.0</c:v>
                </c:pt>
                <c:pt idx="785">
                  <c:v>38233.0</c:v>
                </c:pt>
                <c:pt idx="786">
                  <c:v>38232.0</c:v>
                </c:pt>
                <c:pt idx="787">
                  <c:v>38231.0</c:v>
                </c:pt>
                <c:pt idx="788">
                  <c:v>38230.0</c:v>
                </c:pt>
                <c:pt idx="789">
                  <c:v>38229.0</c:v>
                </c:pt>
                <c:pt idx="790">
                  <c:v>38228.0</c:v>
                </c:pt>
                <c:pt idx="791">
                  <c:v>38227.0</c:v>
                </c:pt>
                <c:pt idx="792">
                  <c:v>38226.0</c:v>
                </c:pt>
                <c:pt idx="793">
                  <c:v>38225.0</c:v>
                </c:pt>
                <c:pt idx="794">
                  <c:v>38224.0</c:v>
                </c:pt>
                <c:pt idx="795">
                  <c:v>38223.0</c:v>
                </c:pt>
                <c:pt idx="796">
                  <c:v>38222.0</c:v>
                </c:pt>
                <c:pt idx="797">
                  <c:v>38221.0</c:v>
                </c:pt>
                <c:pt idx="798">
                  <c:v>38220.0</c:v>
                </c:pt>
                <c:pt idx="799">
                  <c:v>38219.0</c:v>
                </c:pt>
                <c:pt idx="800">
                  <c:v>38218.0</c:v>
                </c:pt>
                <c:pt idx="801">
                  <c:v>38217.0</c:v>
                </c:pt>
                <c:pt idx="802">
                  <c:v>38216.0</c:v>
                </c:pt>
                <c:pt idx="803">
                  <c:v>38215.0</c:v>
                </c:pt>
                <c:pt idx="804">
                  <c:v>38214.0</c:v>
                </c:pt>
                <c:pt idx="805">
                  <c:v>38213.0</c:v>
                </c:pt>
                <c:pt idx="806">
                  <c:v>38212.0</c:v>
                </c:pt>
                <c:pt idx="807">
                  <c:v>38211.0</c:v>
                </c:pt>
                <c:pt idx="808">
                  <c:v>38210.0</c:v>
                </c:pt>
                <c:pt idx="809">
                  <c:v>38209.0</c:v>
                </c:pt>
                <c:pt idx="810">
                  <c:v>38208.0</c:v>
                </c:pt>
                <c:pt idx="811">
                  <c:v>38207.0</c:v>
                </c:pt>
                <c:pt idx="812">
                  <c:v>38206.0</c:v>
                </c:pt>
                <c:pt idx="813">
                  <c:v>38205.0</c:v>
                </c:pt>
                <c:pt idx="814">
                  <c:v>38204.0</c:v>
                </c:pt>
                <c:pt idx="815">
                  <c:v>38203.0</c:v>
                </c:pt>
                <c:pt idx="816">
                  <c:v>38202.0</c:v>
                </c:pt>
                <c:pt idx="817">
                  <c:v>38201.0</c:v>
                </c:pt>
                <c:pt idx="818">
                  <c:v>38200.0</c:v>
                </c:pt>
                <c:pt idx="819">
                  <c:v>38199.0</c:v>
                </c:pt>
                <c:pt idx="820">
                  <c:v>38198.0</c:v>
                </c:pt>
                <c:pt idx="821">
                  <c:v>38197.0</c:v>
                </c:pt>
                <c:pt idx="822">
                  <c:v>38196.0</c:v>
                </c:pt>
                <c:pt idx="823">
                  <c:v>38195.0</c:v>
                </c:pt>
                <c:pt idx="824">
                  <c:v>38194.0</c:v>
                </c:pt>
                <c:pt idx="825">
                  <c:v>38193.0</c:v>
                </c:pt>
                <c:pt idx="826">
                  <c:v>38192.0</c:v>
                </c:pt>
                <c:pt idx="827">
                  <c:v>38191.0</c:v>
                </c:pt>
                <c:pt idx="828">
                  <c:v>38190.0</c:v>
                </c:pt>
                <c:pt idx="829">
                  <c:v>38189.0</c:v>
                </c:pt>
                <c:pt idx="830">
                  <c:v>38188.0</c:v>
                </c:pt>
                <c:pt idx="831">
                  <c:v>38187.0</c:v>
                </c:pt>
                <c:pt idx="832">
                  <c:v>38186.0</c:v>
                </c:pt>
                <c:pt idx="833">
                  <c:v>38185.0</c:v>
                </c:pt>
                <c:pt idx="834">
                  <c:v>38184.0</c:v>
                </c:pt>
                <c:pt idx="835">
                  <c:v>38183.0</c:v>
                </c:pt>
                <c:pt idx="836">
                  <c:v>38182.0</c:v>
                </c:pt>
                <c:pt idx="837">
                  <c:v>38181.0</c:v>
                </c:pt>
                <c:pt idx="838">
                  <c:v>38180.0</c:v>
                </c:pt>
                <c:pt idx="839">
                  <c:v>38179.0</c:v>
                </c:pt>
                <c:pt idx="840">
                  <c:v>38178.0</c:v>
                </c:pt>
                <c:pt idx="841">
                  <c:v>38177.0</c:v>
                </c:pt>
                <c:pt idx="842">
                  <c:v>38176.0</c:v>
                </c:pt>
                <c:pt idx="843">
                  <c:v>38175.0</c:v>
                </c:pt>
                <c:pt idx="844">
                  <c:v>38174.0</c:v>
                </c:pt>
                <c:pt idx="845">
                  <c:v>38173.0</c:v>
                </c:pt>
                <c:pt idx="846">
                  <c:v>38172.0</c:v>
                </c:pt>
                <c:pt idx="847">
                  <c:v>38171.0</c:v>
                </c:pt>
                <c:pt idx="848">
                  <c:v>38170.0</c:v>
                </c:pt>
                <c:pt idx="849">
                  <c:v>38169.0</c:v>
                </c:pt>
                <c:pt idx="850">
                  <c:v>38168.0</c:v>
                </c:pt>
                <c:pt idx="851">
                  <c:v>38167.0</c:v>
                </c:pt>
                <c:pt idx="852">
                  <c:v>38166.0</c:v>
                </c:pt>
                <c:pt idx="853">
                  <c:v>38165.0</c:v>
                </c:pt>
                <c:pt idx="854">
                  <c:v>38164.0</c:v>
                </c:pt>
                <c:pt idx="855">
                  <c:v>38163.0</c:v>
                </c:pt>
                <c:pt idx="856">
                  <c:v>38162.0</c:v>
                </c:pt>
                <c:pt idx="857">
                  <c:v>38161.0</c:v>
                </c:pt>
                <c:pt idx="858">
                  <c:v>38160.0</c:v>
                </c:pt>
                <c:pt idx="859">
                  <c:v>38159.0</c:v>
                </c:pt>
                <c:pt idx="860">
                  <c:v>38158.0</c:v>
                </c:pt>
                <c:pt idx="861">
                  <c:v>38157.0</c:v>
                </c:pt>
                <c:pt idx="862">
                  <c:v>38156.0</c:v>
                </c:pt>
                <c:pt idx="863">
                  <c:v>38155.0</c:v>
                </c:pt>
                <c:pt idx="864">
                  <c:v>38154.0</c:v>
                </c:pt>
                <c:pt idx="865">
                  <c:v>38153.0</c:v>
                </c:pt>
                <c:pt idx="866">
                  <c:v>38152.0</c:v>
                </c:pt>
                <c:pt idx="867">
                  <c:v>38151.0</c:v>
                </c:pt>
                <c:pt idx="868">
                  <c:v>38150.0</c:v>
                </c:pt>
                <c:pt idx="869">
                  <c:v>38149.0</c:v>
                </c:pt>
                <c:pt idx="870">
                  <c:v>38148.0</c:v>
                </c:pt>
                <c:pt idx="871">
                  <c:v>38147.0</c:v>
                </c:pt>
                <c:pt idx="872">
                  <c:v>38146.0</c:v>
                </c:pt>
                <c:pt idx="873">
                  <c:v>38145.0</c:v>
                </c:pt>
                <c:pt idx="874">
                  <c:v>38144.0</c:v>
                </c:pt>
                <c:pt idx="875">
                  <c:v>38143.0</c:v>
                </c:pt>
                <c:pt idx="876">
                  <c:v>38142.0</c:v>
                </c:pt>
                <c:pt idx="877">
                  <c:v>38141.0</c:v>
                </c:pt>
                <c:pt idx="878">
                  <c:v>38140.0</c:v>
                </c:pt>
                <c:pt idx="879">
                  <c:v>38139.0</c:v>
                </c:pt>
                <c:pt idx="880">
                  <c:v>38138.0</c:v>
                </c:pt>
                <c:pt idx="881">
                  <c:v>38137.0</c:v>
                </c:pt>
                <c:pt idx="882">
                  <c:v>38136.0</c:v>
                </c:pt>
                <c:pt idx="883">
                  <c:v>38135.0</c:v>
                </c:pt>
                <c:pt idx="884">
                  <c:v>38134.0</c:v>
                </c:pt>
                <c:pt idx="885">
                  <c:v>38133.0</c:v>
                </c:pt>
                <c:pt idx="886">
                  <c:v>38132.0</c:v>
                </c:pt>
                <c:pt idx="887">
                  <c:v>38131.0</c:v>
                </c:pt>
                <c:pt idx="888">
                  <c:v>38130.0</c:v>
                </c:pt>
                <c:pt idx="889">
                  <c:v>38129.0</c:v>
                </c:pt>
                <c:pt idx="890">
                  <c:v>38128.0</c:v>
                </c:pt>
                <c:pt idx="891">
                  <c:v>38127.0</c:v>
                </c:pt>
                <c:pt idx="892">
                  <c:v>38126.0</c:v>
                </c:pt>
                <c:pt idx="893">
                  <c:v>38125.0</c:v>
                </c:pt>
                <c:pt idx="894">
                  <c:v>38124.0</c:v>
                </c:pt>
                <c:pt idx="895">
                  <c:v>38123.0</c:v>
                </c:pt>
                <c:pt idx="896">
                  <c:v>38122.0</c:v>
                </c:pt>
                <c:pt idx="897">
                  <c:v>38121.0</c:v>
                </c:pt>
                <c:pt idx="898">
                  <c:v>38120.0</c:v>
                </c:pt>
                <c:pt idx="899">
                  <c:v>38119.0</c:v>
                </c:pt>
                <c:pt idx="900">
                  <c:v>38118.0</c:v>
                </c:pt>
                <c:pt idx="901">
                  <c:v>38117.0</c:v>
                </c:pt>
                <c:pt idx="902">
                  <c:v>38116.0</c:v>
                </c:pt>
                <c:pt idx="903">
                  <c:v>38115.0</c:v>
                </c:pt>
                <c:pt idx="904">
                  <c:v>38114.0</c:v>
                </c:pt>
                <c:pt idx="905">
                  <c:v>38113.0</c:v>
                </c:pt>
                <c:pt idx="906">
                  <c:v>38112.0</c:v>
                </c:pt>
                <c:pt idx="907">
                  <c:v>38111.0</c:v>
                </c:pt>
                <c:pt idx="908">
                  <c:v>38110.0</c:v>
                </c:pt>
                <c:pt idx="909">
                  <c:v>38109.0</c:v>
                </c:pt>
                <c:pt idx="910">
                  <c:v>38108.0</c:v>
                </c:pt>
                <c:pt idx="911">
                  <c:v>38107.0</c:v>
                </c:pt>
                <c:pt idx="912">
                  <c:v>38106.0</c:v>
                </c:pt>
                <c:pt idx="913">
                  <c:v>38105.0</c:v>
                </c:pt>
                <c:pt idx="914">
                  <c:v>38104.0</c:v>
                </c:pt>
                <c:pt idx="915">
                  <c:v>38103.0</c:v>
                </c:pt>
                <c:pt idx="916">
                  <c:v>38102.0</c:v>
                </c:pt>
                <c:pt idx="917">
                  <c:v>38101.0</c:v>
                </c:pt>
                <c:pt idx="918">
                  <c:v>38100.0</c:v>
                </c:pt>
                <c:pt idx="919">
                  <c:v>38099.0</c:v>
                </c:pt>
                <c:pt idx="920">
                  <c:v>38098.0</c:v>
                </c:pt>
                <c:pt idx="921">
                  <c:v>38097.0</c:v>
                </c:pt>
                <c:pt idx="922">
                  <c:v>38096.0</c:v>
                </c:pt>
                <c:pt idx="923">
                  <c:v>38095.0</c:v>
                </c:pt>
                <c:pt idx="924">
                  <c:v>38094.0</c:v>
                </c:pt>
                <c:pt idx="925">
                  <c:v>38093.0</c:v>
                </c:pt>
                <c:pt idx="926">
                  <c:v>38092.0</c:v>
                </c:pt>
                <c:pt idx="927">
                  <c:v>38091.0</c:v>
                </c:pt>
                <c:pt idx="928">
                  <c:v>38090.0</c:v>
                </c:pt>
                <c:pt idx="929">
                  <c:v>38089.0</c:v>
                </c:pt>
                <c:pt idx="930">
                  <c:v>38088.0</c:v>
                </c:pt>
                <c:pt idx="931">
                  <c:v>38087.0</c:v>
                </c:pt>
                <c:pt idx="932">
                  <c:v>38086.0</c:v>
                </c:pt>
                <c:pt idx="933">
                  <c:v>38085.0</c:v>
                </c:pt>
                <c:pt idx="934">
                  <c:v>38084.0</c:v>
                </c:pt>
                <c:pt idx="935">
                  <c:v>38083.0</c:v>
                </c:pt>
                <c:pt idx="936">
                  <c:v>38082.0</c:v>
                </c:pt>
                <c:pt idx="937">
                  <c:v>38081.0</c:v>
                </c:pt>
                <c:pt idx="938">
                  <c:v>38080.0</c:v>
                </c:pt>
                <c:pt idx="939">
                  <c:v>38079.0</c:v>
                </c:pt>
                <c:pt idx="940">
                  <c:v>38078.0</c:v>
                </c:pt>
                <c:pt idx="941">
                  <c:v>38077.0</c:v>
                </c:pt>
                <c:pt idx="942">
                  <c:v>38076.0</c:v>
                </c:pt>
                <c:pt idx="943">
                  <c:v>38075.0</c:v>
                </c:pt>
                <c:pt idx="944">
                  <c:v>38074.0</c:v>
                </c:pt>
                <c:pt idx="945">
                  <c:v>38073.0</c:v>
                </c:pt>
                <c:pt idx="946">
                  <c:v>38072.0</c:v>
                </c:pt>
                <c:pt idx="947">
                  <c:v>38071.0</c:v>
                </c:pt>
                <c:pt idx="948">
                  <c:v>38070.0</c:v>
                </c:pt>
                <c:pt idx="949">
                  <c:v>38069.0</c:v>
                </c:pt>
                <c:pt idx="950">
                  <c:v>38068.0</c:v>
                </c:pt>
                <c:pt idx="951">
                  <c:v>38067.0</c:v>
                </c:pt>
                <c:pt idx="952">
                  <c:v>38066.0</c:v>
                </c:pt>
                <c:pt idx="953">
                  <c:v>38065.0</c:v>
                </c:pt>
                <c:pt idx="954">
                  <c:v>38064.0</c:v>
                </c:pt>
                <c:pt idx="955">
                  <c:v>38063.0</c:v>
                </c:pt>
                <c:pt idx="956">
                  <c:v>38062.0</c:v>
                </c:pt>
                <c:pt idx="957">
                  <c:v>38061.0</c:v>
                </c:pt>
                <c:pt idx="958">
                  <c:v>38060.0</c:v>
                </c:pt>
                <c:pt idx="959">
                  <c:v>38059.0</c:v>
                </c:pt>
                <c:pt idx="960">
                  <c:v>38058.0</c:v>
                </c:pt>
                <c:pt idx="961">
                  <c:v>38057.0</c:v>
                </c:pt>
                <c:pt idx="962">
                  <c:v>38056.0</c:v>
                </c:pt>
                <c:pt idx="963">
                  <c:v>38055.0</c:v>
                </c:pt>
                <c:pt idx="964">
                  <c:v>38054.0</c:v>
                </c:pt>
                <c:pt idx="965">
                  <c:v>38053.0</c:v>
                </c:pt>
                <c:pt idx="966">
                  <c:v>38052.0</c:v>
                </c:pt>
                <c:pt idx="967">
                  <c:v>38051.0</c:v>
                </c:pt>
                <c:pt idx="968">
                  <c:v>38050.0</c:v>
                </c:pt>
                <c:pt idx="969">
                  <c:v>38049.0</c:v>
                </c:pt>
                <c:pt idx="970">
                  <c:v>38048.0</c:v>
                </c:pt>
                <c:pt idx="971">
                  <c:v>38047.0</c:v>
                </c:pt>
                <c:pt idx="972">
                  <c:v>38046.0</c:v>
                </c:pt>
                <c:pt idx="973">
                  <c:v>38044.0</c:v>
                </c:pt>
                <c:pt idx="974">
                  <c:v>38043.0</c:v>
                </c:pt>
                <c:pt idx="975">
                  <c:v>38042.0</c:v>
                </c:pt>
                <c:pt idx="976">
                  <c:v>38041.0</c:v>
                </c:pt>
                <c:pt idx="977">
                  <c:v>38040.0</c:v>
                </c:pt>
                <c:pt idx="978">
                  <c:v>38039.0</c:v>
                </c:pt>
                <c:pt idx="979">
                  <c:v>38038.0</c:v>
                </c:pt>
                <c:pt idx="980">
                  <c:v>38037.0</c:v>
                </c:pt>
                <c:pt idx="981">
                  <c:v>38036.0</c:v>
                </c:pt>
                <c:pt idx="982">
                  <c:v>38035.0</c:v>
                </c:pt>
                <c:pt idx="983">
                  <c:v>38034.0</c:v>
                </c:pt>
                <c:pt idx="984">
                  <c:v>38033.0</c:v>
                </c:pt>
                <c:pt idx="985">
                  <c:v>38032.0</c:v>
                </c:pt>
                <c:pt idx="986">
                  <c:v>38031.0</c:v>
                </c:pt>
                <c:pt idx="987">
                  <c:v>38030.0</c:v>
                </c:pt>
                <c:pt idx="988">
                  <c:v>38029.0</c:v>
                </c:pt>
                <c:pt idx="989">
                  <c:v>38028.0</c:v>
                </c:pt>
                <c:pt idx="990">
                  <c:v>38027.0</c:v>
                </c:pt>
                <c:pt idx="991">
                  <c:v>38026.0</c:v>
                </c:pt>
                <c:pt idx="992">
                  <c:v>38025.0</c:v>
                </c:pt>
                <c:pt idx="993">
                  <c:v>38024.0</c:v>
                </c:pt>
                <c:pt idx="994">
                  <c:v>38023.0</c:v>
                </c:pt>
                <c:pt idx="995">
                  <c:v>38022.0</c:v>
                </c:pt>
                <c:pt idx="996">
                  <c:v>38021.0</c:v>
                </c:pt>
                <c:pt idx="997">
                  <c:v>38020.0</c:v>
                </c:pt>
                <c:pt idx="998">
                  <c:v>38019.0</c:v>
                </c:pt>
                <c:pt idx="999">
                  <c:v>38018.0</c:v>
                </c:pt>
                <c:pt idx="1000">
                  <c:v>38017.0</c:v>
                </c:pt>
                <c:pt idx="1001">
                  <c:v>38016.0</c:v>
                </c:pt>
                <c:pt idx="1002">
                  <c:v>38015.0</c:v>
                </c:pt>
                <c:pt idx="1003">
                  <c:v>38014.0</c:v>
                </c:pt>
                <c:pt idx="1004">
                  <c:v>38013.0</c:v>
                </c:pt>
                <c:pt idx="1005">
                  <c:v>38012.0</c:v>
                </c:pt>
                <c:pt idx="1006">
                  <c:v>38011.0</c:v>
                </c:pt>
                <c:pt idx="1007">
                  <c:v>38010.0</c:v>
                </c:pt>
                <c:pt idx="1008">
                  <c:v>38009.0</c:v>
                </c:pt>
                <c:pt idx="1009">
                  <c:v>38008.0</c:v>
                </c:pt>
                <c:pt idx="1010">
                  <c:v>38007.0</c:v>
                </c:pt>
                <c:pt idx="1011">
                  <c:v>38006.0</c:v>
                </c:pt>
                <c:pt idx="1012">
                  <c:v>38005.0</c:v>
                </c:pt>
                <c:pt idx="1013">
                  <c:v>38004.0</c:v>
                </c:pt>
                <c:pt idx="1014">
                  <c:v>38003.0</c:v>
                </c:pt>
                <c:pt idx="1015">
                  <c:v>38002.0</c:v>
                </c:pt>
                <c:pt idx="1016">
                  <c:v>38001.0</c:v>
                </c:pt>
                <c:pt idx="1017">
                  <c:v>38000.0</c:v>
                </c:pt>
                <c:pt idx="1018">
                  <c:v>37999.0</c:v>
                </c:pt>
                <c:pt idx="1019">
                  <c:v>37998.0</c:v>
                </c:pt>
                <c:pt idx="1020">
                  <c:v>37997.0</c:v>
                </c:pt>
                <c:pt idx="1021">
                  <c:v>37996.0</c:v>
                </c:pt>
                <c:pt idx="1022">
                  <c:v>37995.0</c:v>
                </c:pt>
                <c:pt idx="1023">
                  <c:v>37994.0</c:v>
                </c:pt>
                <c:pt idx="1024">
                  <c:v>37993.0</c:v>
                </c:pt>
                <c:pt idx="1025">
                  <c:v>37992.0</c:v>
                </c:pt>
                <c:pt idx="1026">
                  <c:v>37991.0</c:v>
                </c:pt>
                <c:pt idx="1027">
                  <c:v>37990.0</c:v>
                </c:pt>
                <c:pt idx="1028">
                  <c:v>37989.0</c:v>
                </c:pt>
                <c:pt idx="1029">
                  <c:v>37988.0</c:v>
                </c:pt>
                <c:pt idx="1030">
                  <c:v>37987.0</c:v>
                </c:pt>
                <c:pt idx="1031">
                  <c:v>37986.0</c:v>
                </c:pt>
                <c:pt idx="1032">
                  <c:v>37985.0</c:v>
                </c:pt>
                <c:pt idx="1033">
                  <c:v>37984.0</c:v>
                </c:pt>
                <c:pt idx="1034">
                  <c:v>37983.0</c:v>
                </c:pt>
                <c:pt idx="1035">
                  <c:v>37982.0</c:v>
                </c:pt>
                <c:pt idx="1036">
                  <c:v>37981.0</c:v>
                </c:pt>
                <c:pt idx="1037">
                  <c:v>37980.0</c:v>
                </c:pt>
                <c:pt idx="1038">
                  <c:v>37979.0</c:v>
                </c:pt>
                <c:pt idx="1039">
                  <c:v>37978.0</c:v>
                </c:pt>
                <c:pt idx="1040">
                  <c:v>37977.0</c:v>
                </c:pt>
                <c:pt idx="1041">
                  <c:v>37976.0</c:v>
                </c:pt>
                <c:pt idx="1042">
                  <c:v>37975.0</c:v>
                </c:pt>
                <c:pt idx="1043">
                  <c:v>37974.0</c:v>
                </c:pt>
                <c:pt idx="1044">
                  <c:v>37973.0</c:v>
                </c:pt>
                <c:pt idx="1045">
                  <c:v>37972.0</c:v>
                </c:pt>
                <c:pt idx="1046">
                  <c:v>37971.0</c:v>
                </c:pt>
                <c:pt idx="1047">
                  <c:v>37970.0</c:v>
                </c:pt>
                <c:pt idx="1048">
                  <c:v>37969.0</c:v>
                </c:pt>
                <c:pt idx="1049">
                  <c:v>37968.0</c:v>
                </c:pt>
                <c:pt idx="1050">
                  <c:v>37967.0</c:v>
                </c:pt>
                <c:pt idx="1051">
                  <c:v>37966.0</c:v>
                </c:pt>
                <c:pt idx="1052">
                  <c:v>37965.0</c:v>
                </c:pt>
                <c:pt idx="1053">
                  <c:v>37964.0</c:v>
                </c:pt>
                <c:pt idx="1054">
                  <c:v>37963.0</c:v>
                </c:pt>
                <c:pt idx="1055">
                  <c:v>37962.0</c:v>
                </c:pt>
                <c:pt idx="1056">
                  <c:v>37961.0</c:v>
                </c:pt>
                <c:pt idx="1057">
                  <c:v>37960.0</c:v>
                </c:pt>
                <c:pt idx="1058">
                  <c:v>37959.0</c:v>
                </c:pt>
                <c:pt idx="1059">
                  <c:v>37958.0</c:v>
                </c:pt>
                <c:pt idx="1060">
                  <c:v>37957.0</c:v>
                </c:pt>
                <c:pt idx="1061">
                  <c:v>37956.0</c:v>
                </c:pt>
                <c:pt idx="1062">
                  <c:v>37955.0</c:v>
                </c:pt>
              </c:numCache>
            </c:numRef>
          </c:cat>
          <c:val>
            <c:numRef>
              <c:f>Traffic!$Z$67:$Z$1129</c:f>
              <c:numCache>
                <c:formatCode>#,##0</c:formatCode>
                <c:ptCount val="1063"/>
                <c:pt idx="0">
                  <c:v>694995.0</c:v>
                </c:pt>
                <c:pt idx="1">
                  <c:v>842294.0</c:v>
                </c:pt>
                <c:pt idx="2">
                  <c:v>518175.0</c:v>
                </c:pt>
                <c:pt idx="3">
                  <c:v>780651.0</c:v>
                </c:pt>
                <c:pt idx="4">
                  <c:v>647722.0</c:v>
                </c:pt>
                <c:pt idx="5">
                  <c:v>647757.0</c:v>
                </c:pt>
                <c:pt idx="6">
                  <c:v>469362.0</c:v>
                </c:pt>
                <c:pt idx="7">
                  <c:v>512754.0</c:v>
                </c:pt>
                <c:pt idx="8">
                  <c:v>221400.0</c:v>
                </c:pt>
                <c:pt idx="9">
                  <c:v>233775.0</c:v>
                </c:pt>
                <c:pt idx="10">
                  <c:v>366962.0</c:v>
                </c:pt>
                <c:pt idx="11">
                  <c:v>587002.0</c:v>
                </c:pt>
                <c:pt idx="12">
                  <c:v>688006.0</c:v>
                </c:pt>
                <c:pt idx="13">
                  <c:v>701006.0</c:v>
                </c:pt>
                <c:pt idx="14">
                  <c:v>737312.0</c:v>
                </c:pt>
                <c:pt idx="15">
                  <c:v>960194.0</c:v>
                </c:pt>
                <c:pt idx="16">
                  <c:v>790425.0</c:v>
                </c:pt>
                <c:pt idx="17">
                  <c:v>773982.0</c:v>
                </c:pt>
                <c:pt idx="18">
                  <c:v>871086.0</c:v>
                </c:pt>
                <c:pt idx="19">
                  <c:v>794073.0</c:v>
                </c:pt>
                <c:pt idx="20">
                  <c:v>776970.0</c:v>
                </c:pt>
                <c:pt idx="21">
                  <c:v>793376.0</c:v>
                </c:pt>
                <c:pt idx="22">
                  <c:v>857502.0</c:v>
                </c:pt>
                <c:pt idx="23">
                  <c:v>737440.0</c:v>
                </c:pt>
                <c:pt idx="24">
                  <c:v>965176.0</c:v>
                </c:pt>
                <c:pt idx="25">
                  <c:v>930830.0</c:v>
                </c:pt>
                <c:pt idx="26">
                  <c:v>1.078008E6</c:v>
                </c:pt>
                <c:pt idx="27">
                  <c:v>949333.0</c:v>
                </c:pt>
                <c:pt idx="28">
                  <c:v>793527.0</c:v>
                </c:pt>
                <c:pt idx="29">
                  <c:v>903445.0</c:v>
                </c:pt>
                <c:pt idx="30">
                  <c:v>802160.0</c:v>
                </c:pt>
                <c:pt idx="31">
                  <c:v>906081.0</c:v>
                </c:pt>
                <c:pt idx="32">
                  <c:v>888978.0</c:v>
                </c:pt>
                <c:pt idx="33">
                  <c:v>942551.0</c:v>
                </c:pt>
                <c:pt idx="34">
                  <c:v>911927.0</c:v>
                </c:pt>
                <c:pt idx="35">
                  <c:v>1.004359E6</c:v>
                </c:pt>
                <c:pt idx="36">
                  <c:v>1.141553E6</c:v>
                </c:pt>
                <c:pt idx="37">
                  <c:v>851793.0</c:v>
                </c:pt>
                <c:pt idx="38">
                  <c:v>553825.0</c:v>
                </c:pt>
                <c:pt idx="39">
                  <c:v>617130.0</c:v>
                </c:pt>
                <c:pt idx="40">
                  <c:v>683114.0</c:v>
                </c:pt>
                <c:pt idx="41">
                  <c:v>671844.0</c:v>
                </c:pt>
                <c:pt idx="42">
                  <c:v>598623.0</c:v>
                </c:pt>
                <c:pt idx="43">
                  <c:v>648194.0</c:v>
                </c:pt>
                <c:pt idx="44">
                  <c:v>610255.0</c:v>
                </c:pt>
                <c:pt idx="45">
                  <c:v>511796.0</c:v>
                </c:pt>
                <c:pt idx="46">
                  <c:v>474431.0</c:v>
                </c:pt>
                <c:pt idx="47">
                  <c:v>544510.0</c:v>
                </c:pt>
                <c:pt idx="48">
                  <c:v>481716.0</c:v>
                </c:pt>
                <c:pt idx="49">
                  <c:v>448697.0</c:v>
                </c:pt>
                <c:pt idx="50">
                  <c:v>499941.0</c:v>
                </c:pt>
                <c:pt idx="51">
                  <c:v>457527.0</c:v>
                </c:pt>
                <c:pt idx="52">
                  <c:v>508826.0</c:v>
                </c:pt>
                <c:pt idx="53">
                  <c:v>491166.0</c:v>
                </c:pt>
                <c:pt idx="54">
                  <c:v>508499.0</c:v>
                </c:pt>
                <c:pt idx="55">
                  <c:v>510315.0</c:v>
                </c:pt>
                <c:pt idx="56">
                  <c:v>497864.0</c:v>
                </c:pt>
                <c:pt idx="57">
                  <c:v>416995.0</c:v>
                </c:pt>
                <c:pt idx="58">
                  <c:v>363385.0</c:v>
                </c:pt>
                <c:pt idx="59">
                  <c:v>330886.0</c:v>
                </c:pt>
                <c:pt idx="60">
                  <c:v>410600.0</c:v>
                </c:pt>
                <c:pt idx="61">
                  <c:v>706363.0</c:v>
                </c:pt>
                <c:pt idx="62">
                  <c:v>510010.0</c:v>
                </c:pt>
                <c:pt idx="63">
                  <c:v>544099.0</c:v>
                </c:pt>
                <c:pt idx="64">
                  <c:v>662143.0</c:v>
                </c:pt>
                <c:pt idx="65">
                  <c:v>567499.0</c:v>
                </c:pt>
                <c:pt idx="66">
                  <c:v>645887.0</c:v>
                </c:pt>
                <c:pt idx="67">
                  <c:v>776819.0</c:v>
                </c:pt>
                <c:pt idx="68">
                  <c:v>565858.0</c:v>
                </c:pt>
                <c:pt idx="69">
                  <c:v>468111.0</c:v>
                </c:pt>
                <c:pt idx="70">
                  <c:v>694582.0</c:v>
                </c:pt>
                <c:pt idx="71">
                  <c:v>501673.0</c:v>
                </c:pt>
                <c:pt idx="72">
                  <c:v>655581.0</c:v>
                </c:pt>
                <c:pt idx="73">
                  <c:v>494268.0</c:v>
                </c:pt>
                <c:pt idx="74">
                  <c:v>302477.0</c:v>
                </c:pt>
                <c:pt idx="75">
                  <c:v>204787.0</c:v>
                </c:pt>
                <c:pt idx="76">
                  <c:v>245412.0</c:v>
                </c:pt>
                <c:pt idx="77">
                  <c:v>277149.0</c:v>
                </c:pt>
                <c:pt idx="78">
                  <c:v>254560.0</c:v>
                </c:pt>
                <c:pt idx="79">
                  <c:v>231424.0</c:v>
                </c:pt>
                <c:pt idx="80">
                  <c:v>251248.0</c:v>
                </c:pt>
                <c:pt idx="81">
                  <c:v>220255.0</c:v>
                </c:pt>
                <c:pt idx="82">
                  <c:v>395222.0</c:v>
                </c:pt>
                <c:pt idx="83">
                  <c:v>295883.0</c:v>
                </c:pt>
                <c:pt idx="84">
                  <c:v>535954.0</c:v>
                </c:pt>
                <c:pt idx="85">
                  <c:v>376484.0</c:v>
                </c:pt>
                <c:pt idx="86">
                  <c:v>343015.0</c:v>
                </c:pt>
                <c:pt idx="87">
                  <c:v>506720.0</c:v>
                </c:pt>
                <c:pt idx="88">
                  <c:v>738024.0</c:v>
                </c:pt>
                <c:pt idx="89">
                  <c:v>459850.0</c:v>
                </c:pt>
                <c:pt idx="90">
                  <c:v>563194.0</c:v>
                </c:pt>
                <c:pt idx="91">
                  <c:v>548533.0</c:v>
                </c:pt>
                <c:pt idx="92">
                  <c:v>569702.0</c:v>
                </c:pt>
                <c:pt idx="93">
                  <c:v>495423.0</c:v>
                </c:pt>
                <c:pt idx="94">
                  <c:v>498219.0</c:v>
                </c:pt>
                <c:pt idx="95">
                  <c:v>425938.0</c:v>
                </c:pt>
                <c:pt idx="96">
                  <c:v>444458.0</c:v>
                </c:pt>
                <c:pt idx="97">
                  <c:v>529027.0</c:v>
                </c:pt>
                <c:pt idx="98">
                  <c:v>656897.0</c:v>
                </c:pt>
                <c:pt idx="99">
                  <c:v>527387.0</c:v>
                </c:pt>
                <c:pt idx="100">
                  <c:v>464491.0</c:v>
                </c:pt>
                <c:pt idx="101">
                  <c:v>311817.0</c:v>
                </c:pt>
                <c:pt idx="102">
                  <c:v>171898.0</c:v>
                </c:pt>
                <c:pt idx="103">
                  <c:v>261339.0</c:v>
                </c:pt>
                <c:pt idx="104">
                  <c:v>261913.0</c:v>
                </c:pt>
                <c:pt idx="105">
                  <c:v>152140.0</c:v>
                </c:pt>
                <c:pt idx="106">
                  <c:v>303889.0</c:v>
                </c:pt>
                <c:pt idx="107">
                  <c:v>486712.0</c:v>
                </c:pt>
                <c:pt idx="108">
                  <c:v>288397.0</c:v>
                </c:pt>
                <c:pt idx="109">
                  <c:v>397564.0</c:v>
                </c:pt>
                <c:pt idx="110">
                  <c:v>354927.0</c:v>
                </c:pt>
                <c:pt idx="111">
                  <c:v>408148.0</c:v>
                </c:pt>
                <c:pt idx="112">
                  <c:v>360241.0</c:v>
                </c:pt>
                <c:pt idx="113">
                  <c:v>366039.0</c:v>
                </c:pt>
                <c:pt idx="114">
                  <c:v>409940.0</c:v>
                </c:pt>
                <c:pt idx="115">
                  <c:v>570204.0</c:v>
                </c:pt>
                <c:pt idx="116">
                  <c:v>813258.0</c:v>
                </c:pt>
                <c:pt idx="117">
                  <c:v>616246.0</c:v>
                </c:pt>
                <c:pt idx="118">
                  <c:v>400861.0</c:v>
                </c:pt>
                <c:pt idx="119">
                  <c:v>355204.0</c:v>
                </c:pt>
                <c:pt idx="120">
                  <c:v>476367.0</c:v>
                </c:pt>
                <c:pt idx="121">
                  <c:v>412380.0</c:v>
                </c:pt>
                <c:pt idx="122">
                  <c:v>546713.0</c:v>
                </c:pt>
                <c:pt idx="123">
                  <c:v>419661.0</c:v>
                </c:pt>
                <c:pt idx="124">
                  <c:v>522363.0</c:v>
                </c:pt>
                <c:pt idx="125">
                  <c:v>403249.0</c:v>
                </c:pt>
                <c:pt idx="126">
                  <c:v>535505.0</c:v>
                </c:pt>
                <c:pt idx="127">
                  <c:v>794581.0</c:v>
                </c:pt>
                <c:pt idx="128">
                  <c:v>857003.0</c:v>
                </c:pt>
                <c:pt idx="129">
                  <c:v>824020.0</c:v>
                </c:pt>
                <c:pt idx="130">
                  <c:v>698132.0</c:v>
                </c:pt>
                <c:pt idx="131">
                  <c:v>808560.0</c:v>
                </c:pt>
                <c:pt idx="132">
                  <c:v>760821.0</c:v>
                </c:pt>
                <c:pt idx="133">
                  <c:v>534093.0</c:v>
                </c:pt>
                <c:pt idx="134">
                  <c:v>753041.0</c:v>
                </c:pt>
                <c:pt idx="135">
                  <c:v>671865.0</c:v>
                </c:pt>
                <c:pt idx="136">
                  <c:v>902826.0</c:v>
                </c:pt>
                <c:pt idx="137">
                  <c:v>1.014085E6</c:v>
                </c:pt>
                <c:pt idx="138">
                  <c:v>966318.0</c:v>
                </c:pt>
                <c:pt idx="139">
                  <c:v>1.002054E6</c:v>
                </c:pt>
                <c:pt idx="140">
                  <c:v>912055.0</c:v>
                </c:pt>
                <c:pt idx="141">
                  <c:v>664653.0</c:v>
                </c:pt>
                <c:pt idx="142">
                  <c:v>602041.0</c:v>
                </c:pt>
                <c:pt idx="143">
                  <c:v>560283.0</c:v>
                </c:pt>
                <c:pt idx="144">
                  <c:v>569795.0</c:v>
                </c:pt>
                <c:pt idx="145">
                  <c:v>662208.0</c:v>
                </c:pt>
                <c:pt idx="146">
                  <c:v>788672.0</c:v>
                </c:pt>
                <c:pt idx="147">
                  <c:v>548513.0</c:v>
                </c:pt>
                <c:pt idx="148">
                  <c:v>651865.0</c:v>
                </c:pt>
                <c:pt idx="149">
                  <c:v>483252.0</c:v>
                </c:pt>
                <c:pt idx="150">
                  <c:v>321580.0</c:v>
                </c:pt>
                <c:pt idx="151">
                  <c:v>435852.0</c:v>
                </c:pt>
                <c:pt idx="152">
                  <c:v>552132.0</c:v>
                </c:pt>
                <c:pt idx="153">
                  <c:v>191603.0</c:v>
                </c:pt>
                <c:pt idx="154">
                  <c:v>621075.0</c:v>
                </c:pt>
                <c:pt idx="155">
                  <c:v>851804.0</c:v>
                </c:pt>
                <c:pt idx="156">
                  <c:v>754464.0</c:v>
                </c:pt>
                <c:pt idx="157">
                  <c:v>1.078127E6</c:v>
                </c:pt>
                <c:pt idx="158">
                  <c:v>1.467277E6</c:v>
                </c:pt>
                <c:pt idx="159">
                  <c:v>1.495158E6</c:v>
                </c:pt>
                <c:pt idx="160">
                  <c:v>1.506791E6</c:v>
                </c:pt>
                <c:pt idx="161">
                  <c:v>1.131018E6</c:v>
                </c:pt>
                <c:pt idx="162">
                  <c:v>636542.0</c:v>
                </c:pt>
                <c:pt idx="163">
                  <c:v>697081.0</c:v>
                </c:pt>
                <c:pt idx="164">
                  <c:v>653331.0</c:v>
                </c:pt>
                <c:pt idx="165">
                  <c:v>920536.0</c:v>
                </c:pt>
                <c:pt idx="166">
                  <c:v>1.215232E6</c:v>
                </c:pt>
                <c:pt idx="167">
                  <c:v>1.102867E6</c:v>
                </c:pt>
                <c:pt idx="168">
                  <c:v>1.05573E6</c:v>
                </c:pt>
                <c:pt idx="169">
                  <c:v>363917.0</c:v>
                </c:pt>
                <c:pt idx="170">
                  <c:v>461517.0</c:v>
                </c:pt>
                <c:pt idx="171">
                  <c:v>631946.0</c:v>
                </c:pt>
                <c:pt idx="172">
                  <c:v>535108.0</c:v>
                </c:pt>
                <c:pt idx="173">
                  <c:v>887217.0</c:v>
                </c:pt>
                <c:pt idx="174">
                  <c:v>560108.0</c:v>
                </c:pt>
                <c:pt idx="175">
                  <c:v>518695.0</c:v>
                </c:pt>
                <c:pt idx="176">
                  <c:v>284713.0</c:v>
                </c:pt>
                <c:pt idx="177">
                  <c:v>584703.0</c:v>
                </c:pt>
                <c:pt idx="178">
                  <c:v>492127.0</c:v>
                </c:pt>
                <c:pt idx="179">
                  <c:v>783777.0</c:v>
                </c:pt>
                <c:pt idx="180">
                  <c:v>658002.0</c:v>
                </c:pt>
                <c:pt idx="181">
                  <c:v>398662.0</c:v>
                </c:pt>
                <c:pt idx="182">
                  <c:v>362312.0</c:v>
                </c:pt>
                <c:pt idx="183">
                  <c:v>277065.0</c:v>
                </c:pt>
                <c:pt idx="184">
                  <c:v>126066.0</c:v>
                </c:pt>
                <c:pt idx="185">
                  <c:v>112677.0</c:v>
                </c:pt>
                <c:pt idx="186">
                  <c:v>472966.0</c:v>
                </c:pt>
                <c:pt idx="187">
                  <c:v>441185.0</c:v>
                </c:pt>
                <c:pt idx="188">
                  <c:v>787551.0</c:v>
                </c:pt>
                <c:pt idx="189">
                  <c:v>448303.0</c:v>
                </c:pt>
                <c:pt idx="190">
                  <c:v>436922.0</c:v>
                </c:pt>
                <c:pt idx="191">
                  <c:v>406603.0</c:v>
                </c:pt>
                <c:pt idx="192">
                  <c:v>616095.0</c:v>
                </c:pt>
                <c:pt idx="193">
                  <c:v>696107.0</c:v>
                </c:pt>
                <c:pt idx="194">
                  <c:v>624712.0</c:v>
                </c:pt>
                <c:pt idx="195">
                  <c:v>802266.0</c:v>
                </c:pt>
                <c:pt idx="196">
                  <c:v>668381.0</c:v>
                </c:pt>
                <c:pt idx="197">
                  <c:v>533429.0</c:v>
                </c:pt>
                <c:pt idx="198">
                  <c:v>466558.0</c:v>
                </c:pt>
                <c:pt idx="199">
                  <c:v>715512.0</c:v>
                </c:pt>
                <c:pt idx="200">
                  <c:v>649779.0</c:v>
                </c:pt>
                <c:pt idx="201">
                  <c:v>681992.0</c:v>
                </c:pt>
                <c:pt idx="202">
                  <c:v>663449.0</c:v>
                </c:pt>
                <c:pt idx="203">
                  <c:v>625782.0</c:v>
                </c:pt>
                <c:pt idx="204">
                  <c:v>476929.0</c:v>
                </c:pt>
                <c:pt idx="205">
                  <c:v>705478.0</c:v>
                </c:pt>
                <c:pt idx="206">
                  <c:v>768789.0</c:v>
                </c:pt>
                <c:pt idx="207">
                  <c:v>804314.0</c:v>
                </c:pt>
                <c:pt idx="208">
                  <c:v>1.027133E6</c:v>
                </c:pt>
                <c:pt idx="209">
                  <c:v>849670.0</c:v>
                </c:pt>
                <c:pt idx="210">
                  <c:v>1.049474E6</c:v>
                </c:pt>
                <c:pt idx="211">
                  <c:v>1.169418E6</c:v>
                </c:pt>
                <c:pt idx="212">
                  <c:v>1.128353E6</c:v>
                </c:pt>
                <c:pt idx="213">
                  <c:v>2.268718E6</c:v>
                </c:pt>
                <c:pt idx="214">
                  <c:v>1.128672E6</c:v>
                </c:pt>
                <c:pt idx="215">
                  <c:v>758953.0</c:v>
                </c:pt>
                <c:pt idx="216">
                  <c:v>707470.0</c:v>
                </c:pt>
                <c:pt idx="217">
                  <c:v>666352.0</c:v>
                </c:pt>
                <c:pt idx="218">
                  <c:v>527427.0</c:v>
                </c:pt>
                <c:pt idx="219">
                  <c:v>568974.0</c:v>
                </c:pt>
                <c:pt idx="220">
                  <c:v>322596.0</c:v>
                </c:pt>
                <c:pt idx="221">
                  <c:v>247847.0</c:v>
                </c:pt>
                <c:pt idx="222">
                  <c:v>261361.0</c:v>
                </c:pt>
                <c:pt idx="223">
                  <c:v>273136.0</c:v>
                </c:pt>
                <c:pt idx="224">
                  <c:v>309919.0</c:v>
                </c:pt>
                <c:pt idx="225">
                  <c:v>394147.0</c:v>
                </c:pt>
                <c:pt idx="226">
                  <c:v>512962.0</c:v>
                </c:pt>
                <c:pt idx="227">
                  <c:v>408223.0</c:v>
                </c:pt>
                <c:pt idx="228">
                  <c:v>246532.0</c:v>
                </c:pt>
                <c:pt idx="229">
                  <c:v>390845.0</c:v>
                </c:pt>
                <c:pt idx="230">
                  <c:v>404716.0</c:v>
                </c:pt>
                <c:pt idx="231">
                  <c:v>544116.0</c:v>
                </c:pt>
                <c:pt idx="232">
                  <c:v>323900.0</c:v>
                </c:pt>
                <c:pt idx="233">
                  <c:v>299500.0</c:v>
                </c:pt>
                <c:pt idx="234">
                  <c:v>387727.0</c:v>
                </c:pt>
                <c:pt idx="235">
                  <c:v>249393.0</c:v>
                </c:pt>
                <c:pt idx="236">
                  <c:v>345943.0</c:v>
                </c:pt>
                <c:pt idx="237">
                  <c:v>412744.0</c:v>
                </c:pt>
                <c:pt idx="238">
                  <c:v>253620.0</c:v>
                </c:pt>
                <c:pt idx="239">
                  <c:v>269548.0</c:v>
                </c:pt>
                <c:pt idx="240">
                  <c:v>378449.0</c:v>
                </c:pt>
                <c:pt idx="241">
                  <c:v>318860.0</c:v>
                </c:pt>
                <c:pt idx="242">
                  <c:v>397795.0</c:v>
                </c:pt>
                <c:pt idx="243">
                  <c:v>375139.0</c:v>
                </c:pt>
                <c:pt idx="244">
                  <c:v>340009.0</c:v>
                </c:pt>
                <c:pt idx="245">
                  <c:v>369213.0</c:v>
                </c:pt>
                <c:pt idx="246">
                  <c:v>298977.0</c:v>
                </c:pt>
                <c:pt idx="247">
                  <c:v>405554.0</c:v>
                </c:pt>
                <c:pt idx="248">
                  <c:v>247601.0</c:v>
                </c:pt>
                <c:pt idx="249">
                  <c:v>269249.0</c:v>
                </c:pt>
                <c:pt idx="250">
                  <c:v>689666.0</c:v>
                </c:pt>
                <c:pt idx="251">
                  <c:v>410614.0</c:v>
                </c:pt>
                <c:pt idx="252">
                  <c:v>332764.0</c:v>
                </c:pt>
                <c:pt idx="253">
                  <c:v>296792.0</c:v>
                </c:pt>
                <c:pt idx="254">
                  <c:v>388862.0</c:v>
                </c:pt>
                <c:pt idx="255">
                  <c:v>377511.0</c:v>
                </c:pt>
                <c:pt idx="256">
                  <c:v>376918.0</c:v>
                </c:pt>
                <c:pt idx="257">
                  <c:v>650764.0</c:v>
                </c:pt>
                <c:pt idx="258">
                  <c:v>507044.0</c:v>
                </c:pt>
                <c:pt idx="259">
                  <c:v>636872.0</c:v>
                </c:pt>
                <c:pt idx="260">
                  <c:v>372770.0</c:v>
                </c:pt>
                <c:pt idx="261">
                  <c:v>346511.0</c:v>
                </c:pt>
                <c:pt idx="262">
                  <c:v>372338.0</c:v>
                </c:pt>
                <c:pt idx="263">
                  <c:v>112071.0</c:v>
                </c:pt>
                <c:pt idx="266">
                  <c:v>93272.0</c:v>
                </c:pt>
                <c:pt idx="267">
                  <c:v>418063.0</c:v>
                </c:pt>
                <c:pt idx="268">
                  <c:v>186971.0</c:v>
                </c:pt>
                <c:pt idx="269">
                  <c:v>127460.0</c:v>
                </c:pt>
                <c:pt idx="270">
                  <c:v>131304.0</c:v>
                </c:pt>
                <c:pt idx="271">
                  <c:v>116624.0</c:v>
                </c:pt>
                <c:pt idx="272">
                  <c:v>116133.0</c:v>
                </c:pt>
                <c:pt idx="273">
                  <c:v>121184.0</c:v>
                </c:pt>
                <c:pt idx="274">
                  <c:v>284199.0</c:v>
                </c:pt>
                <c:pt idx="275">
                  <c:v>135662.0</c:v>
                </c:pt>
                <c:pt idx="276">
                  <c:v>107964.0</c:v>
                </c:pt>
                <c:pt idx="277">
                  <c:v>97336.0</c:v>
                </c:pt>
                <c:pt idx="278">
                  <c:v>102185.0</c:v>
                </c:pt>
                <c:pt idx="279">
                  <c:v>102722.0</c:v>
                </c:pt>
                <c:pt idx="280">
                  <c:v>109409.0</c:v>
                </c:pt>
                <c:pt idx="281">
                  <c:v>119004.0</c:v>
                </c:pt>
                <c:pt idx="282">
                  <c:v>120860.0</c:v>
                </c:pt>
                <c:pt idx="283">
                  <c:v>122687.0</c:v>
                </c:pt>
                <c:pt idx="284">
                  <c:v>120426.0</c:v>
                </c:pt>
                <c:pt idx="285">
                  <c:v>115248.0</c:v>
                </c:pt>
                <c:pt idx="286">
                  <c:v>115358.0</c:v>
                </c:pt>
                <c:pt idx="287">
                  <c:v>76471.0</c:v>
                </c:pt>
                <c:pt idx="288">
                  <c:v>22069.0</c:v>
                </c:pt>
                <c:pt idx="289">
                  <c:v>23765.0</c:v>
                </c:pt>
                <c:pt idx="290">
                  <c:v>25994.0</c:v>
                </c:pt>
                <c:pt idx="291">
                  <c:v>23850.0</c:v>
                </c:pt>
                <c:pt idx="292">
                  <c:v>23009.0</c:v>
                </c:pt>
                <c:pt idx="293">
                  <c:v>23372.0</c:v>
                </c:pt>
                <c:pt idx="294">
                  <c:v>59052.0</c:v>
                </c:pt>
                <c:pt idx="295">
                  <c:v>87961.0</c:v>
                </c:pt>
                <c:pt idx="296">
                  <c:v>40256.0</c:v>
                </c:pt>
                <c:pt idx="297">
                  <c:v>4885.0</c:v>
                </c:pt>
                <c:pt idx="298">
                  <c:v>2013.0</c:v>
                </c:pt>
                <c:pt idx="315">
                  <c:v>35813.0</c:v>
                </c:pt>
                <c:pt idx="316">
                  <c:v>184788.0</c:v>
                </c:pt>
                <c:pt idx="317">
                  <c:v>416874.0</c:v>
                </c:pt>
                <c:pt idx="318">
                  <c:v>576978.0</c:v>
                </c:pt>
                <c:pt idx="319">
                  <c:v>448797.0</c:v>
                </c:pt>
                <c:pt idx="320">
                  <c:v>414183.0</c:v>
                </c:pt>
                <c:pt idx="321">
                  <c:v>652945.0</c:v>
                </c:pt>
                <c:pt idx="322">
                  <c:v>471104.0</c:v>
                </c:pt>
                <c:pt idx="323">
                  <c:v>273434.0</c:v>
                </c:pt>
                <c:pt idx="324">
                  <c:v>499339.0</c:v>
                </c:pt>
                <c:pt idx="325">
                  <c:v>641438.0</c:v>
                </c:pt>
                <c:pt idx="326">
                  <c:v>225767.0</c:v>
                </c:pt>
                <c:pt idx="327">
                  <c:v>679469.0</c:v>
                </c:pt>
                <c:pt idx="328">
                  <c:v>702994.0</c:v>
                </c:pt>
                <c:pt idx="329">
                  <c:v>503329.0</c:v>
                </c:pt>
                <c:pt idx="330">
                  <c:v>549924.0</c:v>
                </c:pt>
                <c:pt idx="331">
                  <c:v>406917.0</c:v>
                </c:pt>
                <c:pt idx="332">
                  <c:v>399240.0</c:v>
                </c:pt>
                <c:pt idx="333">
                  <c:v>562345.0</c:v>
                </c:pt>
                <c:pt idx="334">
                  <c:v>393997.0</c:v>
                </c:pt>
                <c:pt idx="335">
                  <c:v>552872.0</c:v>
                </c:pt>
                <c:pt idx="336">
                  <c:v>416083.0</c:v>
                </c:pt>
                <c:pt idx="337">
                  <c:v>453308.0</c:v>
                </c:pt>
                <c:pt idx="338">
                  <c:v>515694.0</c:v>
                </c:pt>
                <c:pt idx="339">
                  <c:v>456862.0</c:v>
                </c:pt>
                <c:pt idx="340">
                  <c:v>863204.0</c:v>
                </c:pt>
                <c:pt idx="341">
                  <c:v>308888.0</c:v>
                </c:pt>
                <c:pt idx="342">
                  <c:v>481718.0</c:v>
                </c:pt>
                <c:pt idx="343">
                  <c:v>614710.0</c:v>
                </c:pt>
                <c:pt idx="344">
                  <c:v>401819.0</c:v>
                </c:pt>
                <c:pt idx="345">
                  <c:v>331686.0</c:v>
                </c:pt>
                <c:pt idx="346">
                  <c:v>346525.0</c:v>
                </c:pt>
                <c:pt idx="347">
                  <c:v>233268.0</c:v>
                </c:pt>
                <c:pt idx="348">
                  <c:v>481174.0</c:v>
                </c:pt>
                <c:pt idx="349">
                  <c:v>224155.0</c:v>
                </c:pt>
                <c:pt idx="350">
                  <c:v>160796.0</c:v>
                </c:pt>
                <c:pt idx="351">
                  <c:v>127260.0</c:v>
                </c:pt>
                <c:pt idx="352">
                  <c:v>254859.0</c:v>
                </c:pt>
                <c:pt idx="353">
                  <c:v>341068.0</c:v>
                </c:pt>
                <c:pt idx="354">
                  <c:v>522809.0</c:v>
                </c:pt>
                <c:pt idx="355">
                  <c:v>664710.0</c:v>
                </c:pt>
                <c:pt idx="356">
                  <c:v>739466.0</c:v>
                </c:pt>
                <c:pt idx="357">
                  <c:v>553818.0</c:v>
                </c:pt>
                <c:pt idx="358">
                  <c:v>481222.0</c:v>
                </c:pt>
                <c:pt idx="359">
                  <c:v>392901.0</c:v>
                </c:pt>
                <c:pt idx="360">
                  <c:v>405480.0</c:v>
                </c:pt>
                <c:pt idx="361">
                  <c:v>477774.0</c:v>
                </c:pt>
                <c:pt idx="362">
                  <c:v>435509.0</c:v>
                </c:pt>
                <c:pt idx="363">
                  <c:v>580346.0</c:v>
                </c:pt>
                <c:pt idx="364">
                  <c:v>481646.0</c:v>
                </c:pt>
                <c:pt idx="365">
                  <c:v>521837.0</c:v>
                </c:pt>
                <c:pt idx="366">
                  <c:v>438760.0</c:v>
                </c:pt>
                <c:pt idx="367">
                  <c:v>394752.0</c:v>
                </c:pt>
                <c:pt idx="368">
                  <c:v>321006.0</c:v>
                </c:pt>
                <c:pt idx="369">
                  <c:v>153498.0</c:v>
                </c:pt>
                <c:pt idx="370">
                  <c:v>143868.0</c:v>
                </c:pt>
                <c:pt idx="371">
                  <c:v>276484.0</c:v>
                </c:pt>
                <c:pt idx="372">
                  <c:v>184106.0</c:v>
                </c:pt>
                <c:pt idx="373">
                  <c:v>137046.0</c:v>
                </c:pt>
                <c:pt idx="374">
                  <c:v>150392.0</c:v>
                </c:pt>
                <c:pt idx="375">
                  <c:v>157073.0</c:v>
                </c:pt>
                <c:pt idx="376">
                  <c:v>148790.0</c:v>
                </c:pt>
                <c:pt idx="377">
                  <c:v>148059.0</c:v>
                </c:pt>
                <c:pt idx="378">
                  <c:v>181852.0</c:v>
                </c:pt>
                <c:pt idx="379">
                  <c:v>202680.0</c:v>
                </c:pt>
                <c:pt idx="380">
                  <c:v>139008.0</c:v>
                </c:pt>
                <c:pt idx="381">
                  <c:v>139622.0</c:v>
                </c:pt>
                <c:pt idx="382">
                  <c:v>154640.0</c:v>
                </c:pt>
                <c:pt idx="383">
                  <c:v>148934.0</c:v>
                </c:pt>
                <c:pt idx="384">
                  <c:v>151836.0</c:v>
                </c:pt>
                <c:pt idx="385">
                  <c:v>365461.0</c:v>
                </c:pt>
                <c:pt idx="386">
                  <c:v>217892.0</c:v>
                </c:pt>
                <c:pt idx="387">
                  <c:v>155560.0</c:v>
                </c:pt>
                <c:pt idx="388">
                  <c:v>157396.0</c:v>
                </c:pt>
                <c:pt idx="389">
                  <c:v>158546.0</c:v>
                </c:pt>
                <c:pt idx="390">
                  <c:v>154472.0</c:v>
                </c:pt>
                <c:pt idx="391">
                  <c:v>152063.0</c:v>
                </c:pt>
                <c:pt idx="392">
                  <c:v>398294.0</c:v>
                </c:pt>
                <c:pt idx="393">
                  <c:v>283782.0</c:v>
                </c:pt>
                <c:pt idx="394">
                  <c:v>151685.0</c:v>
                </c:pt>
                <c:pt idx="395">
                  <c:v>129516.0</c:v>
                </c:pt>
                <c:pt idx="396">
                  <c:v>158364.0</c:v>
                </c:pt>
                <c:pt idx="397">
                  <c:v>188193.0</c:v>
                </c:pt>
                <c:pt idx="398">
                  <c:v>155863.0</c:v>
                </c:pt>
                <c:pt idx="399">
                  <c:v>274047.0</c:v>
                </c:pt>
                <c:pt idx="400">
                  <c:v>248506.0</c:v>
                </c:pt>
                <c:pt idx="401">
                  <c:v>166967.0</c:v>
                </c:pt>
                <c:pt idx="402">
                  <c:v>141727.0</c:v>
                </c:pt>
                <c:pt idx="403">
                  <c:v>122541.0</c:v>
                </c:pt>
                <c:pt idx="404">
                  <c:v>135541.0</c:v>
                </c:pt>
                <c:pt idx="405">
                  <c:v>135676.0</c:v>
                </c:pt>
                <c:pt idx="406">
                  <c:v>154050.0</c:v>
                </c:pt>
                <c:pt idx="407">
                  <c:v>46227.0</c:v>
                </c:pt>
                <c:pt idx="420">
                  <c:v>106385.0</c:v>
                </c:pt>
                <c:pt idx="421">
                  <c:v>173621.0</c:v>
                </c:pt>
                <c:pt idx="422">
                  <c:v>173664.0</c:v>
                </c:pt>
                <c:pt idx="423">
                  <c:v>361254.0</c:v>
                </c:pt>
                <c:pt idx="424">
                  <c:v>277956.0</c:v>
                </c:pt>
                <c:pt idx="425">
                  <c:v>313325.0</c:v>
                </c:pt>
                <c:pt idx="426">
                  <c:v>427787.0</c:v>
                </c:pt>
                <c:pt idx="427">
                  <c:v>540914.0</c:v>
                </c:pt>
                <c:pt idx="428">
                  <c:v>402980.0</c:v>
                </c:pt>
                <c:pt idx="429">
                  <c:v>504409.0</c:v>
                </c:pt>
                <c:pt idx="430">
                  <c:v>367502.0</c:v>
                </c:pt>
                <c:pt idx="431">
                  <c:v>302873.0</c:v>
                </c:pt>
                <c:pt idx="432">
                  <c:v>157927.0</c:v>
                </c:pt>
                <c:pt idx="433">
                  <c:v>156209.0</c:v>
                </c:pt>
                <c:pt idx="434">
                  <c:v>419940.0</c:v>
                </c:pt>
                <c:pt idx="435">
                  <c:v>423417.0</c:v>
                </c:pt>
                <c:pt idx="436">
                  <c:v>472588.0</c:v>
                </c:pt>
                <c:pt idx="437">
                  <c:v>330030.0</c:v>
                </c:pt>
                <c:pt idx="438">
                  <c:v>523959.0</c:v>
                </c:pt>
                <c:pt idx="439">
                  <c:v>622999.0</c:v>
                </c:pt>
                <c:pt idx="440">
                  <c:v>706419.0</c:v>
                </c:pt>
                <c:pt idx="441">
                  <c:v>598980.0</c:v>
                </c:pt>
                <c:pt idx="442">
                  <c:v>547162.0</c:v>
                </c:pt>
                <c:pt idx="443">
                  <c:v>536419.0</c:v>
                </c:pt>
                <c:pt idx="444">
                  <c:v>376594.0</c:v>
                </c:pt>
                <c:pt idx="445">
                  <c:v>517590.0</c:v>
                </c:pt>
                <c:pt idx="446">
                  <c:v>650205.0</c:v>
                </c:pt>
                <c:pt idx="447">
                  <c:v>393933.0</c:v>
                </c:pt>
                <c:pt idx="448">
                  <c:v>483351.0</c:v>
                </c:pt>
                <c:pt idx="449">
                  <c:v>381604.0</c:v>
                </c:pt>
                <c:pt idx="450">
                  <c:v>573420.0</c:v>
                </c:pt>
                <c:pt idx="451">
                  <c:v>634244.0</c:v>
                </c:pt>
                <c:pt idx="452">
                  <c:v>460151.0</c:v>
                </c:pt>
                <c:pt idx="453">
                  <c:v>571273.0</c:v>
                </c:pt>
                <c:pt idx="454">
                  <c:v>571632.0</c:v>
                </c:pt>
                <c:pt idx="455">
                  <c:v>554433.0</c:v>
                </c:pt>
                <c:pt idx="456">
                  <c:v>174986.0</c:v>
                </c:pt>
                <c:pt idx="457">
                  <c:v>146754.0</c:v>
                </c:pt>
                <c:pt idx="458">
                  <c:v>211276.0</c:v>
                </c:pt>
                <c:pt idx="459">
                  <c:v>150612.0</c:v>
                </c:pt>
                <c:pt idx="460">
                  <c:v>137193.0</c:v>
                </c:pt>
                <c:pt idx="461">
                  <c:v>202813.0</c:v>
                </c:pt>
                <c:pt idx="462">
                  <c:v>148256.0</c:v>
                </c:pt>
                <c:pt idx="463">
                  <c:v>108775.0</c:v>
                </c:pt>
                <c:pt idx="464">
                  <c:v>57018.0</c:v>
                </c:pt>
                <c:pt idx="465">
                  <c:v>57853.0</c:v>
                </c:pt>
                <c:pt idx="466">
                  <c:v>60295.0</c:v>
                </c:pt>
                <c:pt idx="467">
                  <c:v>54519.0</c:v>
                </c:pt>
                <c:pt idx="468">
                  <c:v>54967.0</c:v>
                </c:pt>
                <c:pt idx="469">
                  <c:v>70207.0</c:v>
                </c:pt>
                <c:pt idx="470">
                  <c:v>165215.0</c:v>
                </c:pt>
                <c:pt idx="471">
                  <c:v>87345.0</c:v>
                </c:pt>
                <c:pt idx="472">
                  <c:v>61272.0</c:v>
                </c:pt>
                <c:pt idx="473">
                  <c:v>74573.0</c:v>
                </c:pt>
                <c:pt idx="474">
                  <c:v>78081.0</c:v>
                </c:pt>
                <c:pt idx="475">
                  <c:v>78301.0</c:v>
                </c:pt>
                <c:pt idx="476">
                  <c:v>80080.0</c:v>
                </c:pt>
                <c:pt idx="477">
                  <c:v>79838.0</c:v>
                </c:pt>
                <c:pt idx="478">
                  <c:v>81057.0</c:v>
                </c:pt>
                <c:pt idx="479">
                  <c:v>80671.0</c:v>
                </c:pt>
                <c:pt idx="480">
                  <c:v>79376.0</c:v>
                </c:pt>
                <c:pt idx="481">
                  <c:v>78571.0</c:v>
                </c:pt>
                <c:pt idx="482">
                  <c:v>78057.0</c:v>
                </c:pt>
                <c:pt idx="483">
                  <c:v>151100.0</c:v>
                </c:pt>
                <c:pt idx="484">
                  <c:v>147963.0</c:v>
                </c:pt>
                <c:pt idx="485">
                  <c:v>165349.0</c:v>
                </c:pt>
                <c:pt idx="486">
                  <c:v>123349.0</c:v>
                </c:pt>
                <c:pt idx="487">
                  <c:v>85576.0</c:v>
                </c:pt>
                <c:pt idx="488">
                  <c:v>19966.0</c:v>
                </c:pt>
                <c:pt idx="491">
                  <c:v>60726.0</c:v>
                </c:pt>
                <c:pt idx="492">
                  <c:v>84143.0</c:v>
                </c:pt>
                <c:pt idx="493">
                  <c:v>148254.0</c:v>
                </c:pt>
                <c:pt idx="494">
                  <c:v>108975.0</c:v>
                </c:pt>
                <c:pt idx="495">
                  <c:v>78755.0</c:v>
                </c:pt>
                <c:pt idx="496">
                  <c:v>78964.0</c:v>
                </c:pt>
                <c:pt idx="497">
                  <c:v>72897.0</c:v>
                </c:pt>
                <c:pt idx="498">
                  <c:v>99982.0</c:v>
                </c:pt>
                <c:pt idx="499">
                  <c:v>121448.0</c:v>
                </c:pt>
                <c:pt idx="500">
                  <c:v>80075.0</c:v>
                </c:pt>
                <c:pt idx="501">
                  <c:v>77960.0</c:v>
                </c:pt>
                <c:pt idx="502">
                  <c:v>78774.0</c:v>
                </c:pt>
                <c:pt idx="503">
                  <c:v>78139.0</c:v>
                </c:pt>
                <c:pt idx="504">
                  <c:v>81021.0</c:v>
                </c:pt>
                <c:pt idx="505">
                  <c:v>160866.0</c:v>
                </c:pt>
                <c:pt idx="506">
                  <c:v>90836.0</c:v>
                </c:pt>
                <c:pt idx="507">
                  <c:v>79457.0</c:v>
                </c:pt>
                <c:pt idx="508">
                  <c:v>79300.0</c:v>
                </c:pt>
                <c:pt idx="509">
                  <c:v>79415.0</c:v>
                </c:pt>
                <c:pt idx="510">
                  <c:v>79797.0</c:v>
                </c:pt>
                <c:pt idx="511">
                  <c:v>174304.0</c:v>
                </c:pt>
                <c:pt idx="512">
                  <c:v>151759.0</c:v>
                </c:pt>
                <c:pt idx="513">
                  <c:v>191589.0</c:v>
                </c:pt>
                <c:pt idx="514">
                  <c:v>107838.0</c:v>
                </c:pt>
                <c:pt idx="515">
                  <c:v>82000.0</c:v>
                </c:pt>
                <c:pt idx="516">
                  <c:v>81399.0</c:v>
                </c:pt>
                <c:pt idx="517">
                  <c:v>83037.0</c:v>
                </c:pt>
                <c:pt idx="518">
                  <c:v>94765.0</c:v>
                </c:pt>
                <c:pt idx="519">
                  <c:v>174588.0</c:v>
                </c:pt>
                <c:pt idx="520">
                  <c:v>114556.0</c:v>
                </c:pt>
                <c:pt idx="521">
                  <c:v>80812.0</c:v>
                </c:pt>
                <c:pt idx="522">
                  <c:v>85403.0</c:v>
                </c:pt>
                <c:pt idx="523">
                  <c:v>81428.0</c:v>
                </c:pt>
                <c:pt idx="524">
                  <c:v>82333.0</c:v>
                </c:pt>
                <c:pt idx="525">
                  <c:v>82803.0</c:v>
                </c:pt>
                <c:pt idx="526">
                  <c:v>82923.0</c:v>
                </c:pt>
                <c:pt idx="527">
                  <c:v>84725.0</c:v>
                </c:pt>
                <c:pt idx="528">
                  <c:v>167965.0</c:v>
                </c:pt>
                <c:pt idx="529">
                  <c:v>101656.0</c:v>
                </c:pt>
                <c:pt idx="530">
                  <c:v>73284.0</c:v>
                </c:pt>
                <c:pt idx="531">
                  <c:v>73470.0</c:v>
                </c:pt>
                <c:pt idx="532">
                  <c:v>76036.0</c:v>
                </c:pt>
                <c:pt idx="533">
                  <c:v>132766.0</c:v>
                </c:pt>
                <c:pt idx="534">
                  <c:v>91876.0</c:v>
                </c:pt>
                <c:pt idx="535">
                  <c:v>55525.0</c:v>
                </c:pt>
                <c:pt idx="536">
                  <c:v>46900.0</c:v>
                </c:pt>
                <c:pt idx="537">
                  <c:v>46983.0</c:v>
                </c:pt>
                <c:pt idx="538">
                  <c:v>53627.0</c:v>
                </c:pt>
                <c:pt idx="539">
                  <c:v>64732.0</c:v>
                </c:pt>
                <c:pt idx="540">
                  <c:v>131298.0</c:v>
                </c:pt>
                <c:pt idx="541">
                  <c:v>117912.0</c:v>
                </c:pt>
                <c:pt idx="542">
                  <c:v>72487.0</c:v>
                </c:pt>
                <c:pt idx="543">
                  <c:v>75564.0</c:v>
                </c:pt>
                <c:pt idx="544">
                  <c:v>74623.0</c:v>
                </c:pt>
                <c:pt idx="545">
                  <c:v>74066.0</c:v>
                </c:pt>
                <c:pt idx="546">
                  <c:v>75051.0</c:v>
                </c:pt>
                <c:pt idx="547">
                  <c:v>72624.0</c:v>
                </c:pt>
                <c:pt idx="548">
                  <c:v>103149.0</c:v>
                </c:pt>
                <c:pt idx="549">
                  <c:v>74974.0</c:v>
                </c:pt>
                <c:pt idx="550">
                  <c:v>75953.0</c:v>
                </c:pt>
                <c:pt idx="551">
                  <c:v>75885.0</c:v>
                </c:pt>
                <c:pt idx="552">
                  <c:v>73200.0</c:v>
                </c:pt>
                <c:pt idx="553">
                  <c:v>57002.0</c:v>
                </c:pt>
                <c:pt idx="554">
                  <c:v>171100.0</c:v>
                </c:pt>
                <c:pt idx="555">
                  <c:v>126849.0</c:v>
                </c:pt>
                <c:pt idx="556">
                  <c:v>79913.0</c:v>
                </c:pt>
                <c:pt idx="557">
                  <c:v>78034.0</c:v>
                </c:pt>
                <c:pt idx="558">
                  <c:v>79212.0</c:v>
                </c:pt>
                <c:pt idx="559">
                  <c:v>78747.0</c:v>
                </c:pt>
                <c:pt idx="560">
                  <c:v>79593.0</c:v>
                </c:pt>
                <c:pt idx="561">
                  <c:v>78886.0</c:v>
                </c:pt>
                <c:pt idx="562">
                  <c:v>78883.0</c:v>
                </c:pt>
                <c:pt idx="563">
                  <c:v>78377.0</c:v>
                </c:pt>
                <c:pt idx="564">
                  <c:v>77585.0</c:v>
                </c:pt>
                <c:pt idx="565">
                  <c:v>77194.0</c:v>
                </c:pt>
                <c:pt idx="566">
                  <c:v>78062.0</c:v>
                </c:pt>
                <c:pt idx="567">
                  <c:v>78120.0</c:v>
                </c:pt>
                <c:pt idx="568">
                  <c:v>82252.0</c:v>
                </c:pt>
                <c:pt idx="569">
                  <c:v>143848.0</c:v>
                </c:pt>
                <c:pt idx="570">
                  <c:v>94425.0</c:v>
                </c:pt>
                <c:pt idx="571">
                  <c:v>79169.0</c:v>
                </c:pt>
                <c:pt idx="572">
                  <c:v>78005.0</c:v>
                </c:pt>
                <c:pt idx="573">
                  <c:v>78553.0</c:v>
                </c:pt>
                <c:pt idx="574">
                  <c:v>34288.0</c:v>
                </c:pt>
                <c:pt idx="575">
                  <c:v>80146.0</c:v>
                </c:pt>
                <c:pt idx="576">
                  <c:v>154402.0</c:v>
                </c:pt>
                <c:pt idx="577">
                  <c:v>146909.0</c:v>
                </c:pt>
                <c:pt idx="578">
                  <c:v>160174.0</c:v>
                </c:pt>
                <c:pt idx="579">
                  <c:v>146462.0</c:v>
                </c:pt>
                <c:pt idx="580">
                  <c:v>153067.0</c:v>
                </c:pt>
                <c:pt idx="581">
                  <c:v>157021.0</c:v>
                </c:pt>
                <c:pt idx="582">
                  <c:v>198687.0</c:v>
                </c:pt>
                <c:pt idx="583">
                  <c:v>182985.0</c:v>
                </c:pt>
                <c:pt idx="584">
                  <c:v>166852.0</c:v>
                </c:pt>
                <c:pt idx="585">
                  <c:v>154713.0</c:v>
                </c:pt>
                <c:pt idx="586">
                  <c:v>156328.0</c:v>
                </c:pt>
                <c:pt idx="587">
                  <c:v>155119.0</c:v>
                </c:pt>
                <c:pt idx="588">
                  <c:v>156413.0</c:v>
                </c:pt>
                <c:pt idx="589">
                  <c:v>91587.0</c:v>
                </c:pt>
                <c:pt idx="590">
                  <c:v>490.0</c:v>
                </c:pt>
                <c:pt idx="591">
                  <c:v>326.0</c:v>
                </c:pt>
                <c:pt idx="592">
                  <c:v>5290.0</c:v>
                </c:pt>
                <c:pt idx="593">
                  <c:v>48.0</c:v>
                </c:pt>
                <c:pt idx="594">
                  <c:v>321.0</c:v>
                </c:pt>
                <c:pt idx="595">
                  <c:v>152.0</c:v>
                </c:pt>
                <c:pt idx="596">
                  <c:v>19232.0</c:v>
                </c:pt>
                <c:pt idx="597">
                  <c:v>33637.0</c:v>
                </c:pt>
                <c:pt idx="598">
                  <c:v>33767.0</c:v>
                </c:pt>
                <c:pt idx="599">
                  <c:v>36017.0</c:v>
                </c:pt>
                <c:pt idx="600">
                  <c:v>34562.0</c:v>
                </c:pt>
                <c:pt idx="601">
                  <c:v>33452.0</c:v>
                </c:pt>
                <c:pt idx="602">
                  <c:v>38699.0</c:v>
                </c:pt>
                <c:pt idx="603">
                  <c:v>85325.0</c:v>
                </c:pt>
                <c:pt idx="604">
                  <c:v>45231.0</c:v>
                </c:pt>
                <c:pt idx="605">
                  <c:v>34809.0</c:v>
                </c:pt>
                <c:pt idx="606">
                  <c:v>31827.0</c:v>
                </c:pt>
                <c:pt idx="607">
                  <c:v>28996.0</c:v>
                </c:pt>
                <c:pt idx="608">
                  <c:v>58518.0</c:v>
                </c:pt>
                <c:pt idx="609">
                  <c:v>136173.0</c:v>
                </c:pt>
                <c:pt idx="610">
                  <c:v>116994.0</c:v>
                </c:pt>
                <c:pt idx="611">
                  <c:v>136090.0</c:v>
                </c:pt>
                <c:pt idx="612">
                  <c:v>135655.0</c:v>
                </c:pt>
                <c:pt idx="613">
                  <c:v>138008.0</c:v>
                </c:pt>
                <c:pt idx="614">
                  <c:v>138483.0</c:v>
                </c:pt>
                <c:pt idx="615">
                  <c:v>138504.0</c:v>
                </c:pt>
                <c:pt idx="616">
                  <c:v>138609.0</c:v>
                </c:pt>
                <c:pt idx="617">
                  <c:v>144845.0</c:v>
                </c:pt>
                <c:pt idx="618">
                  <c:v>140810.0</c:v>
                </c:pt>
                <c:pt idx="619">
                  <c:v>145080.0</c:v>
                </c:pt>
                <c:pt idx="620">
                  <c:v>160673.0</c:v>
                </c:pt>
                <c:pt idx="621">
                  <c:v>159166.0</c:v>
                </c:pt>
                <c:pt idx="622">
                  <c:v>159256.0</c:v>
                </c:pt>
                <c:pt idx="623">
                  <c:v>159802.0</c:v>
                </c:pt>
                <c:pt idx="624">
                  <c:v>78708.0</c:v>
                </c:pt>
                <c:pt idx="625">
                  <c:v>426.0</c:v>
                </c:pt>
                <c:pt idx="626">
                  <c:v>8.0</c:v>
                </c:pt>
                <c:pt idx="640">
                  <c:v>38.0</c:v>
                </c:pt>
                <c:pt idx="701">
                  <c:v>102841.0</c:v>
                </c:pt>
                <c:pt idx="702">
                  <c:v>92699.0</c:v>
                </c:pt>
                <c:pt idx="707">
                  <c:v>281368.0</c:v>
                </c:pt>
                <c:pt idx="708">
                  <c:v>301391.0</c:v>
                </c:pt>
                <c:pt idx="709">
                  <c:v>89401.0</c:v>
                </c:pt>
                <c:pt idx="710">
                  <c:v>43806.0</c:v>
                </c:pt>
                <c:pt idx="711">
                  <c:v>56914.0</c:v>
                </c:pt>
                <c:pt idx="712">
                  <c:v>44096.0</c:v>
                </c:pt>
                <c:pt idx="713">
                  <c:v>46546.0</c:v>
                </c:pt>
                <c:pt idx="714">
                  <c:v>65328.0</c:v>
                </c:pt>
                <c:pt idx="715">
                  <c:v>54318.0</c:v>
                </c:pt>
                <c:pt idx="716">
                  <c:v>15881.0</c:v>
                </c:pt>
                <c:pt idx="717">
                  <c:v>288024.0</c:v>
                </c:pt>
                <c:pt idx="718">
                  <c:v>360173.0</c:v>
                </c:pt>
                <c:pt idx="719">
                  <c:v>458070.0</c:v>
                </c:pt>
                <c:pt idx="720">
                  <c:v>338359.0</c:v>
                </c:pt>
                <c:pt idx="721">
                  <c:v>529420.0</c:v>
                </c:pt>
                <c:pt idx="722">
                  <c:v>348218.0</c:v>
                </c:pt>
                <c:pt idx="723">
                  <c:v>757501.0</c:v>
                </c:pt>
                <c:pt idx="724">
                  <c:v>554203.0</c:v>
                </c:pt>
                <c:pt idx="725">
                  <c:v>501193.0</c:v>
                </c:pt>
                <c:pt idx="726">
                  <c:v>596824.0</c:v>
                </c:pt>
                <c:pt idx="727">
                  <c:v>587183.0</c:v>
                </c:pt>
                <c:pt idx="728">
                  <c:v>601406.0</c:v>
                </c:pt>
                <c:pt idx="729">
                  <c:v>633136.0</c:v>
                </c:pt>
                <c:pt idx="730">
                  <c:v>565261.0</c:v>
                </c:pt>
                <c:pt idx="731">
                  <c:v>583592.0</c:v>
                </c:pt>
                <c:pt idx="732">
                  <c:v>180129.0</c:v>
                </c:pt>
                <c:pt idx="733">
                  <c:v>405018.0</c:v>
                </c:pt>
                <c:pt idx="734">
                  <c:v>432872.0</c:v>
                </c:pt>
                <c:pt idx="735">
                  <c:v>304338.0</c:v>
                </c:pt>
                <c:pt idx="736">
                  <c:v>682939.0</c:v>
                </c:pt>
                <c:pt idx="737">
                  <c:v>758612.0</c:v>
                </c:pt>
                <c:pt idx="738">
                  <c:v>403264.0</c:v>
                </c:pt>
                <c:pt idx="739">
                  <c:v>552581.0</c:v>
                </c:pt>
                <c:pt idx="740">
                  <c:v>614457.0</c:v>
                </c:pt>
                <c:pt idx="741">
                  <c:v>679966.0</c:v>
                </c:pt>
                <c:pt idx="742">
                  <c:v>508842.0</c:v>
                </c:pt>
                <c:pt idx="743">
                  <c:v>517697.0</c:v>
                </c:pt>
                <c:pt idx="744">
                  <c:v>411894.0</c:v>
                </c:pt>
                <c:pt idx="745">
                  <c:v>389057.0</c:v>
                </c:pt>
                <c:pt idx="746">
                  <c:v>202959.0</c:v>
                </c:pt>
                <c:pt idx="747">
                  <c:v>3999.0</c:v>
                </c:pt>
                <c:pt idx="748">
                  <c:v>159189.0</c:v>
                </c:pt>
                <c:pt idx="749">
                  <c:v>179477.0</c:v>
                </c:pt>
                <c:pt idx="750">
                  <c:v>189935.0</c:v>
                </c:pt>
                <c:pt idx="751">
                  <c:v>429865.0</c:v>
                </c:pt>
                <c:pt idx="752">
                  <c:v>339281.0</c:v>
                </c:pt>
                <c:pt idx="753">
                  <c:v>176719.0</c:v>
                </c:pt>
                <c:pt idx="754">
                  <c:v>174481.0</c:v>
                </c:pt>
                <c:pt idx="755">
                  <c:v>174504.0</c:v>
                </c:pt>
                <c:pt idx="756">
                  <c:v>189394.0</c:v>
                </c:pt>
                <c:pt idx="757">
                  <c:v>434487.0</c:v>
                </c:pt>
                <c:pt idx="758">
                  <c:v>305725.0</c:v>
                </c:pt>
                <c:pt idx="759">
                  <c:v>171185.0</c:v>
                </c:pt>
                <c:pt idx="760">
                  <c:v>55521.0</c:v>
                </c:pt>
                <c:pt idx="764">
                  <c:v>128587.0</c:v>
                </c:pt>
                <c:pt idx="765">
                  <c:v>194621.0</c:v>
                </c:pt>
                <c:pt idx="766">
                  <c:v>132463.0</c:v>
                </c:pt>
                <c:pt idx="767">
                  <c:v>53463.0</c:v>
                </c:pt>
                <c:pt idx="768">
                  <c:v>53478.0</c:v>
                </c:pt>
                <c:pt idx="769">
                  <c:v>197715.0</c:v>
                </c:pt>
                <c:pt idx="770">
                  <c:v>214771.0</c:v>
                </c:pt>
                <c:pt idx="771">
                  <c:v>168997.0</c:v>
                </c:pt>
                <c:pt idx="772">
                  <c:v>224765.0</c:v>
                </c:pt>
                <c:pt idx="773">
                  <c:v>171106.0</c:v>
                </c:pt>
                <c:pt idx="774">
                  <c:v>101767.0</c:v>
                </c:pt>
                <c:pt idx="775">
                  <c:v>164319.0</c:v>
                </c:pt>
                <c:pt idx="776">
                  <c:v>47795.0</c:v>
                </c:pt>
                <c:pt idx="777">
                  <c:v>281139.0</c:v>
                </c:pt>
                <c:pt idx="778">
                  <c:v>410747.0</c:v>
                </c:pt>
                <c:pt idx="779">
                  <c:v>664053.0</c:v>
                </c:pt>
                <c:pt idx="780">
                  <c:v>375270.0</c:v>
                </c:pt>
                <c:pt idx="781">
                  <c:v>286601.0</c:v>
                </c:pt>
                <c:pt idx="782">
                  <c:v>200306.0</c:v>
                </c:pt>
                <c:pt idx="783">
                  <c:v>172268.0</c:v>
                </c:pt>
                <c:pt idx="784">
                  <c:v>187800.0</c:v>
                </c:pt>
                <c:pt idx="785">
                  <c:v>412151.0</c:v>
                </c:pt>
                <c:pt idx="786">
                  <c:v>285227.0</c:v>
                </c:pt>
                <c:pt idx="787">
                  <c:v>265452.0</c:v>
                </c:pt>
                <c:pt idx="788">
                  <c:v>222784.0</c:v>
                </c:pt>
                <c:pt idx="789">
                  <c:v>221356.0</c:v>
                </c:pt>
                <c:pt idx="790">
                  <c:v>246112.0</c:v>
                </c:pt>
                <c:pt idx="791">
                  <c:v>337715.0</c:v>
                </c:pt>
                <c:pt idx="792">
                  <c:v>223631.0</c:v>
                </c:pt>
                <c:pt idx="793">
                  <c:v>215416.0</c:v>
                </c:pt>
                <c:pt idx="794">
                  <c:v>215298.0</c:v>
                </c:pt>
                <c:pt idx="795">
                  <c:v>314451.0</c:v>
                </c:pt>
                <c:pt idx="796">
                  <c:v>516255.0</c:v>
                </c:pt>
                <c:pt idx="797">
                  <c:v>524669.0</c:v>
                </c:pt>
                <c:pt idx="798">
                  <c:v>401771.0</c:v>
                </c:pt>
                <c:pt idx="799">
                  <c:v>339230.0</c:v>
                </c:pt>
                <c:pt idx="800">
                  <c:v>316737.0</c:v>
                </c:pt>
                <c:pt idx="801">
                  <c:v>349829.0</c:v>
                </c:pt>
                <c:pt idx="802">
                  <c:v>190634.0</c:v>
                </c:pt>
                <c:pt idx="803">
                  <c:v>187201.0</c:v>
                </c:pt>
                <c:pt idx="804">
                  <c:v>132138.0</c:v>
                </c:pt>
                <c:pt idx="805">
                  <c:v>172854.0</c:v>
                </c:pt>
                <c:pt idx="806">
                  <c:v>248765.0</c:v>
                </c:pt>
                <c:pt idx="807">
                  <c:v>219595.0</c:v>
                </c:pt>
                <c:pt idx="808">
                  <c:v>150262.0</c:v>
                </c:pt>
                <c:pt idx="809">
                  <c:v>137822.0</c:v>
                </c:pt>
                <c:pt idx="810">
                  <c:v>143091.0</c:v>
                </c:pt>
                <c:pt idx="811">
                  <c:v>138425.0</c:v>
                </c:pt>
                <c:pt idx="812">
                  <c:v>146331.0</c:v>
                </c:pt>
                <c:pt idx="813">
                  <c:v>262287.0</c:v>
                </c:pt>
                <c:pt idx="814">
                  <c:v>238975.0</c:v>
                </c:pt>
                <c:pt idx="815">
                  <c:v>120651.0</c:v>
                </c:pt>
                <c:pt idx="816">
                  <c:v>71587.0</c:v>
                </c:pt>
                <c:pt idx="817">
                  <c:v>68285.0</c:v>
                </c:pt>
                <c:pt idx="818">
                  <c:v>68282.0</c:v>
                </c:pt>
                <c:pt idx="819">
                  <c:v>69766.0</c:v>
                </c:pt>
                <c:pt idx="820">
                  <c:v>104345.0</c:v>
                </c:pt>
                <c:pt idx="821">
                  <c:v>65755.0</c:v>
                </c:pt>
                <c:pt idx="822">
                  <c:v>60304.0</c:v>
                </c:pt>
                <c:pt idx="823">
                  <c:v>33056.0</c:v>
                </c:pt>
                <c:pt idx="824">
                  <c:v>132123.0</c:v>
                </c:pt>
                <c:pt idx="825">
                  <c:v>138504.0</c:v>
                </c:pt>
                <c:pt idx="826">
                  <c:v>85146.0</c:v>
                </c:pt>
                <c:pt idx="827">
                  <c:v>137161.0</c:v>
                </c:pt>
                <c:pt idx="828">
                  <c:v>270402.0</c:v>
                </c:pt>
                <c:pt idx="829">
                  <c:v>137972.0</c:v>
                </c:pt>
                <c:pt idx="830">
                  <c:v>139199.0</c:v>
                </c:pt>
                <c:pt idx="831">
                  <c:v>136810.0</c:v>
                </c:pt>
                <c:pt idx="832">
                  <c:v>268238.0</c:v>
                </c:pt>
                <c:pt idx="833">
                  <c:v>48454.0</c:v>
                </c:pt>
                <c:pt idx="834">
                  <c:v>34815.0</c:v>
                </c:pt>
                <c:pt idx="835">
                  <c:v>56189.0</c:v>
                </c:pt>
                <c:pt idx="836">
                  <c:v>107522.0</c:v>
                </c:pt>
                <c:pt idx="837">
                  <c:v>319877.0</c:v>
                </c:pt>
                <c:pt idx="838">
                  <c:v>290097.0</c:v>
                </c:pt>
                <c:pt idx="839">
                  <c:v>307643.0</c:v>
                </c:pt>
                <c:pt idx="840">
                  <c:v>264001.0</c:v>
                </c:pt>
                <c:pt idx="841">
                  <c:v>245891.0</c:v>
                </c:pt>
                <c:pt idx="842">
                  <c:v>195436.0</c:v>
                </c:pt>
                <c:pt idx="843">
                  <c:v>121475.0</c:v>
                </c:pt>
                <c:pt idx="844">
                  <c:v>69683.0</c:v>
                </c:pt>
                <c:pt idx="845">
                  <c:v>26671.0</c:v>
                </c:pt>
                <c:pt idx="846">
                  <c:v>5500.0</c:v>
                </c:pt>
                <c:pt idx="847">
                  <c:v>43946.0</c:v>
                </c:pt>
                <c:pt idx="848">
                  <c:v>16058.0</c:v>
                </c:pt>
                <c:pt idx="849">
                  <c:v>96380.0</c:v>
                </c:pt>
                <c:pt idx="850">
                  <c:v>31607.0</c:v>
                </c:pt>
                <c:pt idx="851">
                  <c:v>6636.0</c:v>
                </c:pt>
                <c:pt idx="852">
                  <c:v>4586.0</c:v>
                </c:pt>
                <c:pt idx="853">
                  <c:v>4313.0</c:v>
                </c:pt>
                <c:pt idx="854">
                  <c:v>5439.0</c:v>
                </c:pt>
                <c:pt idx="855">
                  <c:v>7222.0</c:v>
                </c:pt>
                <c:pt idx="856">
                  <c:v>5621.0</c:v>
                </c:pt>
                <c:pt idx="857">
                  <c:v>5101.0</c:v>
                </c:pt>
                <c:pt idx="858">
                  <c:v>23491.0</c:v>
                </c:pt>
                <c:pt idx="859">
                  <c:v>32486.0</c:v>
                </c:pt>
                <c:pt idx="860">
                  <c:v>32275.0</c:v>
                </c:pt>
                <c:pt idx="861">
                  <c:v>38060.0</c:v>
                </c:pt>
                <c:pt idx="862">
                  <c:v>48948.0</c:v>
                </c:pt>
                <c:pt idx="863">
                  <c:v>49482.0</c:v>
                </c:pt>
                <c:pt idx="864">
                  <c:v>47582.0</c:v>
                </c:pt>
                <c:pt idx="865">
                  <c:v>45911.0</c:v>
                </c:pt>
                <c:pt idx="866">
                  <c:v>42657.0</c:v>
                </c:pt>
                <c:pt idx="867">
                  <c:v>206823.0</c:v>
                </c:pt>
                <c:pt idx="868">
                  <c:v>174255.0</c:v>
                </c:pt>
                <c:pt idx="869">
                  <c:v>198933.0</c:v>
                </c:pt>
                <c:pt idx="870">
                  <c:v>202922.0</c:v>
                </c:pt>
                <c:pt idx="871">
                  <c:v>150451.0</c:v>
                </c:pt>
                <c:pt idx="872">
                  <c:v>126455.0</c:v>
                </c:pt>
                <c:pt idx="873">
                  <c:v>144430.0</c:v>
                </c:pt>
                <c:pt idx="874">
                  <c:v>137211.0</c:v>
                </c:pt>
                <c:pt idx="875">
                  <c:v>172683.0</c:v>
                </c:pt>
                <c:pt idx="876">
                  <c:v>193009.0</c:v>
                </c:pt>
                <c:pt idx="877">
                  <c:v>170492.0</c:v>
                </c:pt>
                <c:pt idx="878">
                  <c:v>181841.0</c:v>
                </c:pt>
                <c:pt idx="879">
                  <c:v>182254.0</c:v>
                </c:pt>
                <c:pt idx="880">
                  <c:v>181298.0</c:v>
                </c:pt>
                <c:pt idx="881">
                  <c:v>208510.0</c:v>
                </c:pt>
                <c:pt idx="882">
                  <c:v>214845.0</c:v>
                </c:pt>
                <c:pt idx="883">
                  <c:v>270962.0</c:v>
                </c:pt>
                <c:pt idx="884">
                  <c:v>239617.0</c:v>
                </c:pt>
                <c:pt idx="885">
                  <c:v>208600.0</c:v>
                </c:pt>
                <c:pt idx="886">
                  <c:v>232285.0</c:v>
                </c:pt>
                <c:pt idx="887">
                  <c:v>217734.0</c:v>
                </c:pt>
                <c:pt idx="888">
                  <c:v>229688.0</c:v>
                </c:pt>
                <c:pt idx="889">
                  <c:v>255606.0</c:v>
                </c:pt>
                <c:pt idx="890">
                  <c:v>144038.0</c:v>
                </c:pt>
                <c:pt idx="891">
                  <c:v>59923.0</c:v>
                </c:pt>
                <c:pt idx="892">
                  <c:v>60700.0</c:v>
                </c:pt>
                <c:pt idx="893">
                  <c:v>59883.0</c:v>
                </c:pt>
                <c:pt idx="894">
                  <c:v>58130.0</c:v>
                </c:pt>
                <c:pt idx="895">
                  <c:v>58264.0</c:v>
                </c:pt>
                <c:pt idx="896">
                  <c:v>59584.0</c:v>
                </c:pt>
                <c:pt idx="897">
                  <c:v>66600.0</c:v>
                </c:pt>
                <c:pt idx="898">
                  <c:v>72102.0</c:v>
                </c:pt>
                <c:pt idx="899">
                  <c:v>74799.0</c:v>
                </c:pt>
                <c:pt idx="900">
                  <c:v>80934.0</c:v>
                </c:pt>
                <c:pt idx="901">
                  <c:v>79225.0</c:v>
                </c:pt>
                <c:pt idx="902">
                  <c:v>82766.0</c:v>
                </c:pt>
                <c:pt idx="903">
                  <c:v>150881.0</c:v>
                </c:pt>
                <c:pt idx="904">
                  <c:v>198785.0</c:v>
                </c:pt>
                <c:pt idx="905">
                  <c:v>190311.0</c:v>
                </c:pt>
                <c:pt idx="906">
                  <c:v>90181.0</c:v>
                </c:pt>
                <c:pt idx="907">
                  <c:v>71811.0</c:v>
                </c:pt>
                <c:pt idx="908">
                  <c:v>70759.0</c:v>
                </c:pt>
                <c:pt idx="909">
                  <c:v>73486.0</c:v>
                </c:pt>
                <c:pt idx="910">
                  <c:v>77672.0</c:v>
                </c:pt>
                <c:pt idx="911">
                  <c:v>98282.0</c:v>
                </c:pt>
                <c:pt idx="912">
                  <c:v>273193.0</c:v>
                </c:pt>
                <c:pt idx="913">
                  <c:v>379082.0</c:v>
                </c:pt>
                <c:pt idx="914">
                  <c:v>43370.0</c:v>
                </c:pt>
                <c:pt idx="915">
                  <c:v>19758.0</c:v>
                </c:pt>
                <c:pt idx="916">
                  <c:v>21581.0</c:v>
                </c:pt>
                <c:pt idx="917">
                  <c:v>24822.0</c:v>
                </c:pt>
                <c:pt idx="918">
                  <c:v>27409.0</c:v>
                </c:pt>
                <c:pt idx="919">
                  <c:v>29022.0</c:v>
                </c:pt>
                <c:pt idx="920">
                  <c:v>23567.0</c:v>
                </c:pt>
                <c:pt idx="921">
                  <c:v>22000.0</c:v>
                </c:pt>
                <c:pt idx="922">
                  <c:v>21701.0</c:v>
                </c:pt>
                <c:pt idx="923">
                  <c:v>21646.0</c:v>
                </c:pt>
                <c:pt idx="924">
                  <c:v>13088.0</c:v>
                </c:pt>
                <c:pt idx="925">
                  <c:v>22964.0</c:v>
                </c:pt>
                <c:pt idx="926">
                  <c:v>21331.0</c:v>
                </c:pt>
                <c:pt idx="927">
                  <c:v>4089.0</c:v>
                </c:pt>
                <c:pt idx="938">
                  <c:v>8394.0</c:v>
                </c:pt>
                <c:pt idx="939">
                  <c:v>10471.0</c:v>
                </c:pt>
                <c:pt idx="940">
                  <c:v>13061.0</c:v>
                </c:pt>
                <c:pt idx="941">
                  <c:v>12975.0</c:v>
                </c:pt>
                <c:pt idx="942">
                  <c:v>5389.0</c:v>
                </c:pt>
                <c:pt idx="943">
                  <c:v>1379.0</c:v>
                </c:pt>
                <c:pt idx="944">
                  <c:v>1460.0</c:v>
                </c:pt>
                <c:pt idx="945">
                  <c:v>1988.0</c:v>
                </c:pt>
                <c:pt idx="946">
                  <c:v>1706.0</c:v>
                </c:pt>
                <c:pt idx="947">
                  <c:v>1468.0</c:v>
                </c:pt>
                <c:pt idx="948">
                  <c:v>1725.0</c:v>
                </c:pt>
                <c:pt idx="949">
                  <c:v>1492.0</c:v>
                </c:pt>
                <c:pt idx="950">
                  <c:v>1443.0</c:v>
                </c:pt>
                <c:pt idx="951">
                  <c:v>1473.0</c:v>
                </c:pt>
                <c:pt idx="952">
                  <c:v>1480.0</c:v>
                </c:pt>
                <c:pt idx="953">
                  <c:v>1460.0</c:v>
                </c:pt>
                <c:pt idx="954">
                  <c:v>1627.0</c:v>
                </c:pt>
                <c:pt idx="955">
                  <c:v>6406.0</c:v>
                </c:pt>
                <c:pt idx="956">
                  <c:v>13889.0</c:v>
                </c:pt>
                <c:pt idx="957">
                  <c:v>18237.0</c:v>
                </c:pt>
                <c:pt idx="958">
                  <c:v>18962.0</c:v>
                </c:pt>
                <c:pt idx="959">
                  <c:v>46775.0</c:v>
                </c:pt>
                <c:pt idx="960">
                  <c:v>27676.0</c:v>
                </c:pt>
                <c:pt idx="961">
                  <c:v>31742.0</c:v>
                </c:pt>
                <c:pt idx="962">
                  <c:v>43702.0</c:v>
                </c:pt>
                <c:pt idx="963">
                  <c:v>35147.0</c:v>
                </c:pt>
                <c:pt idx="964">
                  <c:v>30230.0</c:v>
                </c:pt>
                <c:pt idx="965">
                  <c:v>29682.0</c:v>
                </c:pt>
                <c:pt idx="966">
                  <c:v>19996.0</c:v>
                </c:pt>
                <c:pt idx="967">
                  <c:v>30938.0</c:v>
                </c:pt>
                <c:pt idx="968">
                  <c:v>30330.0</c:v>
                </c:pt>
                <c:pt idx="969">
                  <c:v>31352.0</c:v>
                </c:pt>
                <c:pt idx="970">
                  <c:v>13427.0</c:v>
                </c:pt>
                <c:pt idx="973">
                  <c:v>16864.0</c:v>
                </c:pt>
                <c:pt idx="974">
                  <c:v>33199.0</c:v>
                </c:pt>
                <c:pt idx="975">
                  <c:v>57218.0</c:v>
                </c:pt>
                <c:pt idx="976">
                  <c:v>68403.0</c:v>
                </c:pt>
                <c:pt idx="977">
                  <c:v>60818.0</c:v>
                </c:pt>
                <c:pt idx="978">
                  <c:v>60471.0</c:v>
                </c:pt>
                <c:pt idx="979">
                  <c:v>24707.0</c:v>
                </c:pt>
                <c:pt idx="980">
                  <c:v>4897.0</c:v>
                </c:pt>
                <c:pt idx="981">
                  <c:v>4830.0</c:v>
                </c:pt>
                <c:pt idx="982">
                  <c:v>33.0</c:v>
                </c:pt>
                <c:pt idx="983">
                  <c:v>40.0</c:v>
                </c:pt>
                <c:pt idx="984">
                  <c:v>9.0</c:v>
                </c:pt>
                <c:pt idx="985">
                  <c:v>14.0</c:v>
                </c:pt>
                <c:pt idx="986">
                  <c:v>1003.0</c:v>
                </c:pt>
                <c:pt idx="987">
                  <c:v>1605.0</c:v>
                </c:pt>
                <c:pt idx="988">
                  <c:v>103.0</c:v>
                </c:pt>
                <c:pt idx="989">
                  <c:v>18.0</c:v>
                </c:pt>
                <c:pt idx="990">
                  <c:v>26.0</c:v>
                </c:pt>
                <c:pt idx="991">
                  <c:v>0.0</c:v>
                </c:pt>
                <c:pt idx="992">
                  <c:v>0.0</c:v>
                </c:pt>
                <c:pt idx="993">
                  <c:v>119.0</c:v>
                </c:pt>
                <c:pt idx="994">
                  <c:v>1717.0</c:v>
                </c:pt>
                <c:pt idx="995">
                  <c:v>4598.0</c:v>
                </c:pt>
                <c:pt idx="996">
                  <c:v>5852.0</c:v>
                </c:pt>
                <c:pt idx="997">
                  <c:v>1423.0</c:v>
                </c:pt>
                <c:pt idx="1000">
                  <c:v>721.0</c:v>
                </c:pt>
                <c:pt idx="1001">
                  <c:v>4925.0</c:v>
                </c:pt>
                <c:pt idx="1002">
                  <c:v>10269.0</c:v>
                </c:pt>
                <c:pt idx="1003">
                  <c:v>11198.0</c:v>
                </c:pt>
                <c:pt idx="1004">
                  <c:v>10502.0</c:v>
                </c:pt>
                <c:pt idx="1005">
                  <c:v>10094.0</c:v>
                </c:pt>
                <c:pt idx="1006">
                  <c:v>10097.0</c:v>
                </c:pt>
                <c:pt idx="1007">
                  <c:v>11025.0</c:v>
                </c:pt>
                <c:pt idx="1008">
                  <c:v>2867.0</c:v>
                </c:pt>
                <c:pt idx="1009">
                  <c:v>112.0</c:v>
                </c:pt>
                <c:pt idx="1010">
                  <c:v>67.0</c:v>
                </c:pt>
                <c:pt idx="1011">
                  <c:v>15.0</c:v>
                </c:pt>
                <c:pt idx="1015">
                  <c:v>254.0</c:v>
                </c:pt>
                <c:pt idx="1016">
                  <c:v>744.0</c:v>
                </c:pt>
                <c:pt idx="1017">
                  <c:v>37.0</c:v>
                </c:pt>
                <c:pt idx="1018">
                  <c:v>413.0</c:v>
                </c:pt>
                <c:pt idx="1042">
                  <c:v>3445.0</c:v>
                </c:pt>
                <c:pt idx="1043">
                  <c:v>5768.0</c:v>
                </c:pt>
                <c:pt idx="1044">
                  <c:v>5756.0</c:v>
                </c:pt>
                <c:pt idx="1045">
                  <c:v>5754.0</c:v>
                </c:pt>
                <c:pt idx="1046">
                  <c:v>5662.0</c:v>
                </c:pt>
                <c:pt idx="1047">
                  <c:v>5745.0</c:v>
                </c:pt>
                <c:pt idx="1048">
                  <c:v>5747.0</c:v>
                </c:pt>
                <c:pt idx="1049">
                  <c:v>5784.0</c:v>
                </c:pt>
                <c:pt idx="1050">
                  <c:v>5759.0</c:v>
                </c:pt>
                <c:pt idx="1051">
                  <c:v>5800.0</c:v>
                </c:pt>
                <c:pt idx="1052">
                  <c:v>8587.0</c:v>
                </c:pt>
                <c:pt idx="1053">
                  <c:v>11483.0</c:v>
                </c:pt>
                <c:pt idx="1054">
                  <c:v>11507.0</c:v>
                </c:pt>
                <c:pt idx="1055">
                  <c:v>11238.0</c:v>
                </c:pt>
                <c:pt idx="1056">
                  <c:v>24021.0</c:v>
                </c:pt>
                <c:pt idx="1057">
                  <c:v>40848.0</c:v>
                </c:pt>
                <c:pt idx="1058">
                  <c:v>69785.0</c:v>
                </c:pt>
                <c:pt idx="1059">
                  <c:v>16234.0</c:v>
                </c:pt>
              </c:numCache>
            </c:numRef>
          </c:val>
        </c:ser>
        <c:ser>
          <c:idx val="1"/>
          <c:order val="3"/>
          <c:tx>
            <c:v>Online, control room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Traffic!$A$67:$A$1129</c:f>
              <c:numCache>
                <c:formatCode>dd\.mm\.yyyy</c:formatCode>
                <c:ptCount val="1063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  <c:pt idx="457">
                  <c:v>38561.0</c:v>
                </c:pt>
                <c:pt idx="458">
                  <c:v>38560.0</c:v>
                </c:pt>
                <c:pt idx="459">
                  <c:v>38559.0</c:v>
                </c:pt>
                <c:pt idx="460">
                  <c:v>38558.0</c:v>
                </c:pt>
                <c:pt idx="461">
                  <c:v>38557.0</c:v>
                </c:pt>
                <c:pt idx="462">
                  <c:v>38556.0</c:v>
                </c:pt>
                <c:pt idx="463">
                  <c:v>38555.0</c:v>
                </c:pt>
                <c:pt idx="464">
                  <c:v>38554.0</c:v>
                </c:pt>
                <c:pt idx="465">
                  <c:v>38553.0</c:v>
                </c:pt>
                <c:pt idx="466">
                  <c:v>38552.0</c:v>
                </c:pt>
                <c:pt idx="467">
                  <c:v>38551.0</c:v>
                </c:pt>
                <c:pt idx="468">
                  <c:v>38550.0</c:v>
                </c:pt>
                <c:pt idx="469">
                  <c:v>38549.0</c:v>
                </c:pt>
                <c:pt idx="470">
                  <c:v>38548.0</c:v>
                </c:pt>
                <c:pt idx="471">
                  <c:v>38547.0</c:v>
                </c:pt>
                <c:pt idx="472">
                  <c:v>38546.0</c:v>
                </c:pt>
                <c:pt idx="473">
                  <c:v>38545.0</c:v>
                </c:pt>
                <c:pt idx="474">
                  <c:v>38544.0</c:v>
                </c:pt>
                <c:pt idx="475">
                  <c:v>38543.0</c:v>
                </c:pt>
                <c:pt idx="476">
                  <c:v>38542.0</c:v>
                </c:pt>
                <c:pt idx="477">
                  <c:v>38541.0</c:v>
                </c:pt>
                <c:pt idx="478">
                  <c:v>38540.0</c:v>
                </c:pt>
                <c:pt idx="479">
                  <c:v>38539.0</c:v>
                </c:pt>
                <c:pt idx="480">
                  <c:v>38538.0</c:v>
                </c:pt>
                <c:pt idx="481">
                  <c:v>38537.0</c:v>
                </c:pt>
                <c:pt idx="482">
                  <c:v>38536.0</c:v>
                </c:pt>
                <c:pt idx="483">
                  <c:v>38535.0</c:v>
                </c:pt>
                <c:pt idx="484">
                  <c:v>38534.0</c:v>
                </c:pt>
                <c:pt idx="485">
                  <c:v>38533.0</c:v>
                </c:pt>
                <c:pt idx="486">
                  <c:v>38532.0</c:v>
                </c:pt>
                <c:pt idx="487">
                  <c:v>38531.0</c:v>
                </c:pt>
                <c:pt idx="488">
                  <c:v>38530.0</c:v>
                </c:pt>
                <c:pt idx="489">
                  <c:v>38529.0</c:v>
                </c:pt>
                <c:pt idx="490">
                  <c:v>38528.0</c:v>
                </c:pt>
                <c:pt idx="491">
                  <c:v>38527.0</c:v>
                </c:pt>
                <c:pt idx="492">
                  <c:v>38526.0</c:v>
                </c:pt>
                <c:pt idx="493">
                  <c:v>38525.0</c:v>
                </c:pt>
                <c:pt idx="494">
                  <c:v>38524.0</c:v>
                </c:pt>
                <c:pt idx="495">
                  <c:v>38523.0</c:v>
                </c:pt>
                <c:pt idx="496">
                  <c:v>38522.0</c:v>
                </c:pt>
                <c:pt idx="497">
                  <c:v>38521.0</c:v>
                </c:pt>
                <c:pt idx="498">
                  <c:v>38520.0</c:v>
                </c:pt>
                <c:pt idx="499">
                  <c:v>38519.0</c:v>
                </c:pt>
                <c:pt idx="500">
                  <c:v>38518.0</c:v>
                </c:pt>
                <c:pt idx="501">
                  <c:v>38517.0</c:v>
                </c:pt>
                <c:pt idx="502">
                  <c:v>38516.0</c:v>
                </c:pt>
                <c:pt idx="503">
                  <c:v>38515.0</c:v>
                </c:pt>
                <c:pt idx="504">
                  <c:v>38514.0</c:v>
                </c:pt>
                <c:pt idx="505">
                  <c:v>38513.0</c:v>
                </c:pt>
                <c:pt idx="506">
                  <c:v>38512.0</c:v>
                </c:pt>
                <c:pt idx="507">
                  <c:v>38511.0</c:v>
                </c:pt>
                <c:pt idx="508">
                  <c:v>38510.0</c:v>
                </c:pt>
                <c:pt idx="509">
                  <c:v>38509.0</c:v>
                </c:pt>
                <c:pt idx="510">
                  <c:v>38508.0</c:v>
                </c:pt>
                <c:pt idx="511">
                  <c:v>38507.0</c:v>
                </c:pt>
                <c:pt idx="512">
                  <c:v>38506.0</c:v>
                </c:pt>
                <c:pt idx="513">
                  <c:v>38505.0</c:v>
                </c:pt>
                <c:pt idx="514">
                  <c:v>38504.0</c:v>
                </c:pt>
                <c:pt idx="515">
                  <c:v>38503.0</c:v>
                </c:pt>
                <c:pt idx="516">
                  <c:v>38502.0</c:v>
                </c:pt>
                <c:pt idx="517">
                  <c:v>38501.0</c:v>
                </c:pt>
                <c:pt idx="518">
                  <c:v>38500.0</c:v>
                </c:pt>
                <c:pt idx="519">
                  <c:v>38499.0</c:v>
                </c:pt>
                <c:pt idx="520">
                  <c:v>38498.0</c:v>
                </c:pt>
                <c:pt idx="521">
                  <c:v>38497.0</c:v>
                </c:pt>
                <c:pt idx="522">
                  <c:v>38496.0</c:v>
                </c:pt>
                <c:pt idx="523">
                  <c:v>38495.0</c:v>
                </c:pt>
                <c:pt idx="524">
                  <c:v>38494.0</c:v>
                </c:pt>
                <c:pt idx="525">
                  <c:v>38493.0</c:v>
                </c:pt>
                <c:pt idx="526">
                  <c:v>38492.0</c:v>
                </c:pt>
                <c:pt idx="527">
                  <c:v>38491.0</c:v>
                </c:pt>
                <c:pt idx="528">
                  <c:v>38490.0</c:v>
                </c:pt>
                <c:pt idx="529">
                  <c:v>38489.0</c:v>
                </c:pt>
                <c:pt idx="530">
                  <c:v>38488.0</c:v>
                </c:pt>
                <c:pt idx="531">
                  <c:v>38487.0</c:v>
                </c:pt>
                <c:pt idx="532">
                  <c:v>38486.0</c:v>
                </c:pt>
                <c:pt idx="533">
                  <c:v>38485.0</c:v>
                </c:pt>
                <c:pt idx="534">
                  <c:v>38484.0</c:v>
                </c:pt>
                <c:pt idx="535">
                  <c:v>38483.0</c:v>
                </c:pt>
                <c:pt idx="536">
                  <c:v>38482.0</c:v>
                </c:pt>
                <c:pt idx="537">
                  <c:v>38481.0</c:v>
                </c:pt>
                <c:pt idx="538">
                  <c:v>38480.0</c:v>
                </c:pt>
                <c:pt idx="539">
                  <c:v>38479.0</c:v>
                </c:pt>
                <c:pt idx="540">
                  <c:v>38478.0</c:v>
                </c:pt>
                <c:pt idx="541">
                  <c:v>38477.0</c:v>
                </c:pt>
                <c:pt idx="542">
                  <c:v>38476.0</c:v>
                </c:pt>
                <c:pt idx="543">
                  <c:v>38475.0</c:v>
                </c:pt>
                <c:pt idx="544">
                  <c:v>38474.0</c:v>
                </c:pt>
                <c:pt idx="545">
                  <c:v>38473.0</c:v>
                </c:pt>
                <c:pt idx="546">
                  <c:v>38472.0</c:v>
                </c:pt>
                <c:pt idx="547">
                  <c:v>38471.0</c:v>
                </c:pt>
                <c:pt idx="548">
                  <c:v>38470.0</c:v>
                </c:pt>
                <c:pt idx="549">
                  <c:v>38469.0</c:v>
                </c:pt>
                <c:pt idx="550">
                  <c:v>38468.0</c:v>
                </c:pt>
                <c:pt idx="551">
                  <c:v>38467.0</c:v>
                </c:pt>
                <c:pt idx="552">
                  <c:v>38466.0</c:v>
                </c:pt>
                <c:pt idx="553">
                  <c:v>38465.0</c:v>
                </c:pt>
                <c:pt idx="554">
                  <c:v>38464.0</c:v>
                </c:pt>
                <c:pt idx="555">
                  <c:v>38463.0</c:v>
                </c:pt>
                <c:pt idx="556">
                  <c:v>38462.0</c:v>
                </c:pt>
                <c:pt idx="557">
                  <c:v>38461.0</c:v>
                </c:pt>
                <c:pt idx="558">
                  <c:v>38460.0</c:v>
                </c:pt>
                <c:pt idx="559">
                  <c:v>38459.0</c:v>
                </c:pt>
                <c:pt idx="560">
                  <c:v>38458.0</c:v>
                </c:pt>
                <c:pt idx="561">
                  <c:v>38457.0</c:v>
                </c:pt>
                <c:pt idx="562">
                  <c:v>38456.0</c:v>
                </c:pt>
                <c:pt idx="563">
                  <c:v>38455.0</c:v>
                </c:pt>
                <c:pt idx="564">
                  <c:v>38454.0</c:v>
                </c:pt>
                <c:pt idx="565">
                  <c:v>38453.0</c:v>
                </c:pt>
                <c:pt idx="566">
                  <c:v>38452.0</c:v>
                </c:pt>
                <c:pt idx="567">
                  <c:v>38451.0</c:v>
                </c:pt>
                <c:pt idx="568">
                  <c:v>38450.0</c:v>
                </c:pt>
                <c:pt idx="569">
                  <c:v>38449.0</c:v>
                </c:pt>
                <c:pt idx="570">
                  <c:v>38448.0</c:v>
                </c:pt>
                <c:pt idx="571">
                  <c:v>38447.0</c:v>
                </c:pt>
                <c:pt idx="572">
                  <c:v>38446.0</c:v>
                </c:pt>
                <c:pt idx="573">
                  <c:v>38445.0</c:v>
                </c:pt>
                <c:pt idx="574">
                  <c:v>38444.0</c:v>
                </c:pt>
                <c:pt idx="575">
                  <c:v>38443.0</c:v>
                </c:pt>
                <c:pt idx="576">
                  <c:v>38442.0</c:v>
                </c:pt>
                <c:pt idx="577">
                  <c:v>38441.0</c:v>
                </c:pt>
                <c:pt idx="578">
                  <c:v>38440.0</c:v>
                </c:pt>
                <c:pt idx="579">
                  <c:v>38439.0</c:v>
                </c:pt>
                <c:pt idx="580">
                  <c:v>38438.0</c:v>
                </c:pt>
                <c:pt idx="581">
                  <c:v>38437.0</c:v>
                </c:pt>
                <c:pt idx="582">
                  <c:v>38436.0</c:v>
                </c:pt>
                <c:pt idx="583">
                  <c:v>38435.0</c:v>
                </c:pt>
                <c:pt idx="584">
                  <c:v>38434.0</c:v>
                </c:pt>
                <c:pt idx="585">
                  <c:v>38433.0</c:v>
                </c:pt>
                <c:pt idx="586">
                  <c:v>38432.0</c:v>
                </c:pt>
                <c:pt idx="587">
                  <c:v>38431.0</c:v>
                </c:pt>
                <c:pt idx="588">
                  <c:v>38430.0</c:v>
                </c:pt>
                <c:pt idx="589">
                  <c:v>38429.0</c:v>
                </c:pt>
                <c:pt idx="590">
                  <c:v>38428.0</c:v>
                </c:pt>
                <c:pt idx="591">
                  <c:v>38427.0</c:v>
                </c:pt>
                <c:pt idx="592">
                  <c:v>38426.0</c:v>
                </c:pt>
                <c:pt idx="593">
                  <c:v>38425.0</c:v>
                </c:pt>
                <c:pt idx="594">
                  <c:v>38424.0</c:v>
                </c:pt>
                <c:pt idx="595">
                  <c:v>38423.0</c:v>
                </c:pt>
                <c:pt idx="596">
                  <c:v>38422.0</c:v>
                </c:pt>
                <c:pt idx="597">
                  <c:v>38421.0</c:v>
                </c:pt>
                <c:pt idx="598">
                  <c:v>38420.0</c:v>
                </c:pt>
                <c:pt idx="599">
                  <c:v>38419.0</c:v>
                </c:pt>
                <c:pt idx="600">
                  <c:v>38418.0</c:v>
                </c:pt>
                <c:pt idx="601">
                  <c:v>38417.0</c:v>
                </c:pt>
                <c:pt idx="602">
                  <c:v>38416.0</c:v>
                </c:pt>
                <c:pt idx="603">
                  <c:v>38415.0</c:v>
                </c:pt>
                <c:pt idx="604">
                  <c:v>38414.0</c:v>
                </c:pt>
                <c:pt idx="605">
                  <c:v>38413.0</c:v>
                </c:pt>
                <c:pt idx="606">
                  <c:v>38412.0</c:v>
                </c:pt>
                <c:pt idx="607">
                  <c:v>38411.0</c:v>
                </c:pt>
                <c:pt idx="608">
                  <c:v>38410.0</c:v>
                </c:pt>
                <c:pt idx="609">
                  <c:v>38409.0</c:v>
                </c:pt>
                <c:pt idx="610">
                  <c:v>38408.0</c:v>
                </c:pt>
                <c:pt idx="611">
                  <c:v>38407.0</c:v>
                </c:pt>
                <c:pt idx="612">
                  <c:v>38406.0</c:v>
                </c:pt>
                <c:pt idx="613">
                  <c:v>38405.0</c:v>
                </c:pt>
                <c:pt idx="614">
                  <c:v>38404.0</c:v>
                </c:pt>
                <c:pt idx="615">
                  <c:v>38403.0</c:v>
                </c:pt>
                <c:pt idx="616">
                  <c:v>38402.0</c:v>
                </c:pt>
                <c:pt idx="617">
                  <c:v>38401.0</c:v>
                </c:pt>
                <c:pt idx="618">
                  <c:v>38400.0</c:v>
                </c:pt>
                <c:pt idx="619">
                  <c:v>38399.0</c:v>
                </c:pt>
                <c:pt idx="620">
                  <c:v>38398.0</c:v>
                </c:pt>
                <c:pt idx="621">
                  <c:v>38397.0</c:v>
                </c:pt>
                <c:pt idx="622">
                  <c:v>38396.0</c:v>
                </c:pt>
                <c:pt idx="623">
                  <c:v>38395.0</c:v>
                </c:pt>
                <c:pt idx="624">
                  <c:v>38394.0</c:v>
                </c:pt>
                <c:pt idx="625">
                  <c:v>38393.0</c:v>
                </c:pt>
                <c:pt idx="626">
                  <c:v>38392.0</c:v>
                </c:pt>
                <c:pt idx="627">
                  <c:v>38391.0</c:v>
                </c:pt>
                <c:pt idx="628">
                  <c:v>38390.0</c:v>
                </c:pt>
                <c:pt idx="629">
                  <c:v>38389.0</c:v>
                </c:pt>
                <c:pt idx="630">
                  <c:v>38388.0</c:v>
                </c:pt>
                <c:pt idx="631">
                  <c:v>38387.0</c:v>
                </c:pt>
                <c:pt idx="632">
                  <c:v>38386.0</c:v>
                </c:pt>
                <c:pt idx="633">
                  <c:v>38385.0</c:v>
                </c:pt>
                <c:pt idx="634">
                  <c:v>38384.0</c:v>
                </c:pt>
                <c:pt idx="635">
                  <c:v>38383.0</c:v>
                </c:pt>
                <c:pt idx="636">
                  <c:v>38382.0</c:v>
                </c:pt>
                <c:pt idx="637">
                  <c:v>38381.0</c:v>
                </c:pt>
                <c:pt idx="638">
                  <c:v>38380.0</c:v>
                </c:pt>
                <c:pt idx="639">
                  <c:v>38379.0</c:v>
                </c:pt>
                <c:pt idx="640">
                  <c:v>38378.0</c:v>
                </c:pt>
                <c:pt idx="641">
                  <c:v>38377.0</c:v>
                </c:pt>
                <c:pt idx="642">
                  <c:v>38376.0</c:v>
                </c:pt>
                <c:pt idx="643">
                  <c:v>38375.0</c:v>
                </c:pt>
                <c:pt idx="644">
                  <c:v>38374.0</c:v>
                </c:pt>
                <c:pt idx="645">
                  <c:v>38373.0</c:v>
                </c:pt>
                <c:pt idx="646">
                  <c:v>38372.0</c:v>
                </c:pt>
                <c:pt idx="647">
                  <c:v>38371.0</c:v>
                </c:pt>
                <c:pt idx="648">
                  <c:v>38370.0</c:v>
                </c:pt>
                <c:pt idx="649">
                  <c:v>38369.0</c:v>
                </c:pt>
                <c:pt idx="650">
                  <c:v>38368.0</c:v>
                </c:pt>
                <c:pt idx="651">
                  <c:v>38367.0</c:v>
                </c:pt>
                <c:pt idx="652">
                  <c:v>38366.0</c:v>
                </c:pt>
                <c:pt idx="653">
                  <c:v>38365.0</c:v>
                </c:pt>
                <c:pt idx="654">
                  <c:v>38364.0</c:v>
                </c:pt>
                <c:pt idx="655">
                  <c:v>38363.0</c:v>
                </c:pt>
                <c:pt idx="656">
                  <c:v>38362.0</c:v>
                </c:pt>
                <c:pt idx="657">
                  <c:v>38361.0</c:v>
                </c:pt>
                <c:pt idx="658">
                  <c:v>38360.0</c:v>
                </c:pt>
                <c:pt idx="659">
                  <c:v>38359.0</c:v>
                </c:pt>
                <c:pt idx="660">
                  <c:v>38358.0</c:v>
                </c:pt>
                <c:pt idx="661">
                  <c:v>38357.0</c:v>
                </c:pt>
                <c:pt idx="662">
                  <c:v>38356.0</c:v>
                </c:pt>
                <c:pt idx="663">
                  <c:v>38355.0</c:v>
                </c:pt>
                <c:pt idx="664">
                  <c:v>38354.0</c:v>
                </c:pt>
                <c:pt idx="665">
                  <c:v>38353.0</c:v>
                </c:pt>
                <c:pt idx="666">
                  <c:v>38352.0</c:v>
                </c:pt>
                <c:pt idx="667">
                  <c:v>38351.0</c:v>
                </c:pt>
                <c:pt idx="668">
                  <c:v>38350.0</c:v>
                </c:pt>
                <c:pt idx="669">
                  <c:v>38349.0</c:v>
                </c:pt>
                <c:pt idx="670">
                  <c:v>38348.0</c:v>
                </c:pt>
                <c:pt idx="671">
                  <c:v>38347.0</c:v>
                </c:pt>
                <c:pt idx="672">
                  <c:v>38346.0</c:v>
                </c:pt>
                <c:pt idx="673">
                  <c:v>38345.0</c:v>
                </c:pt>
                <c:pt idx="674">
                  <c:v>38344.0</c:v>
                </c:pt>
                <c:pt idx="675">
                  <c:v>38343.0</c:v>
                </c:pt>
                <c:pt idx="676">
                  <c:v>38342.0</c:v>
                </c:pt>
                <c:pt idx="677">
                  <c:v>38341.0</c:v>
                </c:pt>
                <c:pt idx="678">
                  <c:v>38340.0</c:v>
                </c:pt>
                <c:pt idx="679">
                  <c:v>38339.0</c:v>
                </c:pt>
                <c:pt idx="680">
                  <c:v>38338.0</c:v>
                </c:pt>
                <c:pt idx="681">
                  <c:v>38337.0</c:v>
                </c:pt>
                <c:pt idx="682">
                  <c:v>38336.0</c:v>
                </c:pt>
                <c:pt idx="683">
                  <c:v>38335.0</c:v>
                </c:pt>
                <c:pt idx="684">
                  <c:v>38334.0</c:v>
                </c:pt>
                <c:pt idx="685">
                  <c:v>38333.0</c:v>
                </c:pt>
                <c:pt idx="686">
                  <c:v>38332.0</c:v>
                </c:pt>
                <c:pt idx="687">
                  <c:v>38331.0</c:v>
                </c:pt>
                <c:pt idx="688">
                  <c:v>38330.0</c:v>
                </c:pt>
                <c:pt idx="689">
                  <c:v>38329.0</c:v>
                </c:pt>
                <c:pt idx="690">
                  <c:v>38328.0</c:v>
                </c:pt>
                <c:pt idx="691">
                  <c:v>38327.0</c:v>
                </c:pt>
                <c:pt idx="692">
                  <c:v>38326.0</c:v>
                </c:pt>
                <c:pt idx="693">
                  <c:v>38325.0</c:v>
                </c:pt>
                <c:pt idx="694">
                  <c:v>38324.0</c:v>
                </c:pt>
                <c:pt idx="695">
                  <c:v>38323.0</c:v>
                </c:pt>
                <c:pt idx="696">
                  <c:v>38322.0</c:v>
                </c:pt>
                <c:pt idx="697">
                  <c:v>38321.0</c:v>
                </c:pt>
                <c:pt idx="698">
                  <c:v>38320.0</c:v>
                </c:pt>
                <c:pt idx="699">
                  <c:v>38319.0</c:v>
                </c:pt>
                <c:pt idx="700">
                  <c:v>38318.0</c:v>
                </c:pt>
                <c:pt idx="701">
                  <c:v>38317.0</c:v>
                </c:pt>
                <c:pt idx="702">
                  <c:v>38316.0</c:v>
                </c:pt>
                <c:pt idx="703">
                  <c:v>38315.0</c:v>
                </c:pt>
                <c:pt idx="704">
                  <c:v>38314.0</c:v>
                </c:pt>
                <c:pt idx="705">
                  <c:v>38313.0</c:v>
                </c:pt>
                <c:pt idx="706">
                  <c:v>38312.0</c:v>
                </c:pt>
                <c:pt idx="707">
                  <c:v>38311.0</c:v>
                </c:pt>
                <c:pt idx="708">
                  <c:v>38310.0</c:v>
                </c:pt>
                <c:pt idx="709">
                  <c:v>38309.0</c:v>
                </c:pt>
                <c:pt idx="710">
                  <c:v>38308.0</c:v>
                </c:pt>
                <c:pt idx="711">
                  <c:v>38307.0</c:v>
                </c:pt>
                <c:pt idx="712">
                  <c:v>38306.0</c:v>
                </c:pt>
                <c:pt idx="713">
                  <c:v>38305.0</c:v>
                </c:pt>
                <c:pt idx="714">
                  <c:v>38304.0</c:v>
                </c:pt>
                <c:pt idx="715">
                  <c:v>38303.0</c:v>
                </c:pt>
                <c:pt idx="716">
                  <c:v>38302.0</c:v>
                </c:pt>
                <c:pt idx="717">
                  <c:v>38301.0</c:v>
                </c:pt>
                <c:pt idx="718">
                  <c:v>38300.0</c:v>
                </c:pt>
                <c:pt idx="719">
                  <c:v>38299.0</c:v>
                </c:pt>
                <c:pt idx="720">
                  <c:v>38298.0</c:v>
                </c:pt>
                <c:pt idx="721">
                  <c:v>38297.0</c:v>
                </c:pt>
                <c:pt idx="722">
                  <c:v>38296.0</c:v>
                </c:pt>
                <c:pt idx="723">
                  <c:v>38295.0</c:v>
                </c:pt>
                <c:pt idx="724">
                  <c:v>38294.0</c:v>
                </c:pt>
                <c:pt idx="725">
                  <c:v>38293.0</c:v>
                </c:pt>
                <c:pt idx="726">
                  <c:v>38292.0</c:v>
                </c:pt>
                <c:pt idx="727">
                  <c:v>38291.0</c:v>
                </c:pt>
                <c:pt idx="728">
                  <c:v>38290.0</c:v>
                </c:pt>
                <c:pt idx="729">
                  <c:v>38289.0</c:v>
                </c:pt>
                <c:pt idx="730">
                  <c:v>38288.0</c:v>
                </c:pt>
                <c:pt idx="731">
                  <c:v>38287.0</c:v>
                </c:pt>
                <c:pt idx="732">
                  <c:v>38286.0</c:v>
                </c:pt>
                <c:pt idx="733">
                  <c:v>38285.0</c:v>
                </c:pt>
                <c:pt idx="734">
                  <c:v>38284.0</c:v>
                </c:pt>
                <c:pt idx="735">
                  <c:v>38283.0</c:v>
                </c:pt>
                <c:pt idx="736">
                  <c:v>38282.0</c:v>
                </c:pt>
                <c:pt idx="737">
                  <c:v>38281.0</c:v>
                </c:pt>
                <c:pt idx="738">
                  <c:v>38280.0</c:v>
                </c:pt>
                <c:pt idx="739">
                  <c:v>38279.0</c:v>
                </c:pt>
                <c:pt idx="740">
                  <c:v>38278.0</c:v>
                </c:pt>
                <c:pt idx="741">
                  <c:v>38277.0</c:v>
                </c:pt>
                <c:pt idx="742">
                  <c:v>38276.0</c:v>
                </c:pt>
                <c:pt idx="743">
                  <c:v>38275.0</c:v>
                </c:pt>
                <c:pt idx="744">
                  <c:v>38274.0</c:v>
                </c:pt>
                <c:pt idx="745">
                  <c:v>38273.0</c:v>
                </c:pt>
                <c:pt idx="746">
                  <c:v>38272.0</c:v>
                </c:pt>
                <c:pt idx="747">
                  <c:v>38271.0</c:v>
                </c:pt>
                <c:pt idx="748">
                  <c:v>38270.0</c:v>
                </c:pt>
                <c:pt idx="749">
                  <c:v>38269.0</c:v>
                </c:pt>
                <c:pt idx="750">
                  <c:v>38268.0</c:v>
                </c:pt>
                <c:pt idx="751">
                  <c:v>38267.0</c:v>
                </c:pt>
                <c:pt idx="752">
                  <c:v>38266.0</c:v>
                </c:pt>
                <c:pt idx="753">
                  <c:v>38265.0</c:v>
                </c:pt>
                <c:pt idx="754">
                  <c:v>38264.0</c:v>
                </c:pt>
                <c:pt idx="755">
                  <c:v>38263.0</c:v>
                </c:pt>
                <c:pt idx="756">
                  <c:v>38262.0</c:v>
                </c:pt>
                <c:pt idx="757">
                  <c:v>38261.0</c:v>
                </c:pt>
                <c:pt idx="758">
                  <c:v>38260.0</c:v>
                </c:pt>
                <c:pt idx="759">
                  <c:v>38259.0</c:v>
                </c:pt>
                <c:pt idx="760">
                  <c:v>38258.0</c:v>
                </c:pt>
                <c:pt idx="761">
                  <c:v>38257.0</c:v>
                </c:pt>
                <c:pt idx="762">
                  <c:v>38256.0</c:v>
                </c:pt>
                <c:pt idx="763">
                  <c:v>38255.0</c:v>
                </c:pt>
                <c:pt idx="764">
                  <c:v>38254.0</c:v>
                </c:pt>
                <c:pt idx="765">
                  <c:v>38253.0</c:v>
                </c:pt>
                <c:pt idx="766">
                  <c:v>38252.0</c:v>
                </c:pt>
                <c:pt idx="767">
                  <c:v>38251.0</c:v>
                </c:pt>
                <c:pt idx="768">
                  <c:v>38250.0</c:v>
                </c:pt>
                <c:pt idx="769">
                  <c:v>38249.0</c:v>
                </c:pt>
                <c:pt idx="770">
                  <c:v>38248.0</c:v>
                </c:pt>
                <c:pt idx="771">
                  <c:v>38247.0</c:v>
                </c:pt>
                <c:pt idx="772">
                  <c:v>38246.0</c:v>
                </c:pt>
                <c:pt idx="773">
                  <c:v>38245.0</c:v>
                </c:pt>
                <c:pt idx="774">
                  <c:v>38244.0</c:v>
                </c:pt>
                <c:pt idx="775">
                  <c:v>38243.0</c:v>
                </c:pt>
                <c:pt idx="776">
                  <c:v>38242.0</c:v>
                </c:pt>
                <c:pt idx="777">
                  <c:v>38241.0</c:v>
                </c:pt>
                <c:pt idx="778">
                  <c:v>38240.0</c:v>
                </c:pt>
                <c:pt idx="779">
                  <c:v>38239.0</c:v>
                </c:pt>
                <c:pt idx="780">
                  <c:v>38238.0</c:v>
                </c:pt>
                <c:pt idx="781">
                  <c:v>38237.0</c:v>
                </c:pt>
                <c:pt idx="782">
                  <c:v>38236.0</c:v>
                </c:pt>
                <c:pt idx="783">
                  <c:v>38235.0</c:v>
                </c:pt>
                <c:pt idx="784">
                  <c:v>38234.0</c:v>
                </c:pt>
                <c:pt idx="785">
                  <c:v>38233.0</c:v>
                </c:pt>
                <c:pt idx="786">
                  <c:v>38232.0</c:v>
                </c:pt>
                <c:pt idx="787">
                  <c:v>38231.0</c:v>
                </c:pt>
                <c:pt idx="788">
                  <c:v>38230.0</c:v>
                </c:pt>
                <c:pt idx="789">
                  <c:v>38229.0</c:v>
                </c:pt>
                <c:pt idx="790">
                  <c:v>38228.0</c:v>
                </c:pt>
                <c:pt idx="791">
                  <c:v>38227.0</c:v>
                </c:pt>
                <c:pt idx="792">
                  <c:v>38226.0</c:v>
                </c:pt>
                <c:pt idx="793">
                  <c:v>38225.0</c:v>
                </c:pt>
                <c:pt idx="794">
                  <c:v>38224.0</c:v>
                </c:pt>
                <c:pt idx="795">
                  <c:v>38223.0</c:v>
                </c:pt>
                <c:pt idx="796">
                  <c:v>38222.0</c:v>
                </c:pt>
                <c:pt idx="797">
                  <c:v>38221.0</c:v>
                </c:pt>
                <c:pt idx="798">
                  <c:v>38220.0</c:v>
                </c:pt>
                <c:pt idx="799">
                  <c:v>38219.0</c:v>
                </c:pt>
                <c:pt idx="800">
                  <c:v>38218.0</c:v>
                </c:pt>
                <c:pt idx="801">
                  <c:v>38217.0</c:v>
                </c:pt>
                <c:pt idx="802">
                  <c:v>38216.0</c:v>
                </c:pt>
                <c:pt idx="803">
                  <c:v>38215.0</c:v>
                </c:pt>
                <c:pt idx="804">
                  <c:v>38214.0</c:v>
                </c:pt>
                <c:pt idx="805">
                  <c:v>38213.0</c:v>
                </c:pt>
                <c:pt idx="806">
                  <c:v>38212.0</c:v>
                </c:pt>
                <c:pt idx="807">
                  <c:v>38211.0</c:v>
                </c:pt>
                <c:pt idx="808">
                  <c:v>38210.0</c:v>
                </c:pt>
                <c:pt idx="809">
                  <c:v>38209.0</c:v>
                </c:pt>
                <c:pt idx="810">
                  <c:v>38208.0</c:v>
                </c:pt>
                <c:pt idx="811">
                  <c:v>38207.0</c:v>
                </c:pt>
                <c:pt idx="812">
                  <c:v>38206.0</c:v>
                </c:pt>
                <c:pt idx="813">
                  <c:v>38205.0</c:v>
                </c:pt>
                <c:pt idx="814">
                  <c:v>38204.0</c:v>
                </c:pt>
                <c:pt idx="815">
                  <c:v>38203.0</c:v>
                </c:pt>
                <c:pt idx="816">
                  <c:v>38202.0</c:v>
                </c:pt>
                <c:pt idx="817">
                  <c:v>38201.0</c:v>
                </c:pt>
                <c:pt idx="818">
                  <c:v>38200.0</c:v>
                </c:pt>
                <c:pt idx="819">
                  <c:v>38199.0</c:v>
                </c:pt>
                <c:pt idx="820">
                  <c:v>38198.0</c:v>
                </c:pt>
                <c:pt idx="821">
                  <c:v>38197.0</c:v>
                </c:pt>
                <c:pt idx="822">
                  <c:v>38196.0</c:v>
                </c:pt>
                <c:pt idx="823">
                  <c:v>38195.0</c:v>
                </c:pt>
                <c:pt idx="824">
                  <c:v>38194.0</c:v>
                </c:pt>
                <c:pt idx="825">
                  <c:v>38193.0</c:v>
                </c:pt>
                <c:pt idx="826">
                  <c:v>38192.0</c:v>
                </c:pt>
                <c:pt idx="827">
                  <c:v>38191.0</c:v>
                </c:pt>
                <c:pt idx="828">
                  <c:v>38190.0</c:v>
                </c:pt>
                <c:pt idx="829">
                  <c:v>38189.0</c:v>
                </c:pt>
                <c:pt idx="830">
                  <c:v>38188.0</c:v>
                </c:pt>
                <c:pt idx="831">
                  <c:v>38187.0</c:v>
                </c:pt>
                <c:pt idx="832">
                  <c:v>38186.0</c:v>
                </c:pt>
                <c:pt idx="833">
                  <c:v>38185.0</c:v>
                </c:pt>
                <c:pt idx="834">
                  <c:v>38184.0</c:v>
                </c:pt>
                <c:pt idx="835">
                  <c:v>38183.0</c:v>
                </c:pt>
                <c:pt idx="836">
                  <c:v>38182.0</c:v>
                </c:pt>
                <c:pt idx="837">
                  <c:v>38181.0</c:v>
                </c:pt>
                <c:pt idx="838">
                  <c:v>38180.0</c:v>
                </c:pt>
                <c:pt idx="839">
                  <c:v>38179.0</c:v>
                </c:pt>
                <c:pt idx="840">
                  <c:v>38178.0</c:v>
                </c:pt>
                <c:pt idx="841">
                  <c:v>38177.0</c:v>
                </c:pt>
                <c:pt idx="842">
                  <c:v>38176.0</c:v>
                </c:pt>
                <c:pt idx="843">
                  <c:v>38175.0</c:v>
                </c:pt>
                <c:pt idx="844">
                  <c:v>38174.0</c:v>
                </c:pt>
                <c:pt idx="845">
                  <c:v>38173.0</c:v>
                </c:pt>
                <c:pt idx="846">
                  <c:v>38172.0</c:v>
                </c:pt>
                <c:pt idx="847">
                  <c:v>38171.0</c:v>
                </c:pt>
                <c:pt idx="848">
                  <c:v>38170.0</c:v>
                </c:pt>
                <c:pt idx="849">
                  <c:v>38169.0</c:v>
                </c:pt>
                <c:pt idx="850">
                  <c:v>38168.0</c:v>
                </c:pt>
                <c:pt idx="851">
                  <c:v>38167.0</c:v>
                </c:pt>
                <c:pt idx="852">
                  <c:v>38166.0</c:v>
                </c:pt>
                <c:pt idx="853">
                  <c:v>38165.0</c:v>
                </c:pt>
                <c:pt idx="854">
                  <c:v>38164.0</c:v>
                </c:pt>
                <c:pt idx="855">
                  <c:v>38163.0</c:v>
                </c:pt>
                <c:pt idx="856">
                  <c:v>38162.0</c:v>
                </c:pt>
                <c:pt idx="857">
                  <c:v>38161.0</c:v>
                </c:pt>
                <c:pt idx="858">
                  <c:v>38160.0</c:v>
                </c:pt>
                <c:pt idx="859">
                  <c:v>38159.0</c:v>
                </c:pt>
                <c:pt idx="860">
                  <c:v>38158.0</c:v>
                </c:pt>
                <c:pt idx="861">
                  <c:v>38157.0</c:v>
                </c:pt>
                <c:pt idx="862">
                  <c:v>38156.0</c:v>
                </c:pt>
                <c:pt idx="863">
                  <c:v>38155.0</c:v>
                </c:pt>
                <c:pt idx="864">
                  <c:v>38154.0</c:v>
                </c:pt>
                <c:pt idx="865">
                  <c:v>38153.0</c:v>
                </c:pt>
                <c:pt idx="866">
                  <c:v>38152.0</c:v>
                </c:pt>
                <c:pt idx="867">
                  <c:v>38151.0</c:v>
                </c:pt>
                <c:pt idx="868">
                  <c:v>38150.0</c:v>
                </c:pt>
                <c:pt idx="869">
                  <c:v>38149.0</c:v>
                </c:pt>
                <c:pt idx="870">
                  <c:v>38148.0</c:v>
                </c:pt>
                <c:pt idx="871">
                  <c:v>38147.0</c:v>
                </c:pt>
                <c:pt idx="872">
                  <c:v>38146.0</c:v>
                </c:pt>
                <c:pt idx="873">
                  <c:v>38145.0</c:v>
                </c:pt>
                <c:pt idx="874">
                  <c:v>38144.0</c:v>
                </c:pt>
                <c:pt idx="875">
                  <c:v>38143.0</c:v>
                </c:pt>
                <c:pt idx="876">
                  <c:v>38142.0</c:v>
                </c:pt>
                <c:pt idx="877">
                  <c:v>38141.0</c:v>
                </c:pt>
                <c:pt idx="878">
                  <c:v>38140.0</c:v>
                </c:pt>
                <c:pt idx="879">
                  <c:v>38139.0</c:v>
                </c:pt>
                <c:pt idx="880">
                  <c:v>38138.0</c:v>
                </c:pt>
                <c:pt idx="881">
                  <c:v>38137.0</c:v>
                </c:pt>
                <c:pt idx="882">
                  <c:v>38136.0</c:v>
                </c:pt>
                <c:pt idx="883">
                  <c:v>38135.0</c:v>
                </c:pt>
                <c:pt idx="884">
                  <c:v>38134.0</c:v>
                </c:pt>
                <c:pt idx="885">
                  <c:v>38133.0</c:v>
                </c:pt>
                <c:pt idx="886">
                  <c:v>38132.0</c:v>
                </c:pt>
                <c:pt idx="887">
                  <c:v>38131.0</c:v>
                </c:pt>
                <c:pt idx="888">
                  <c:v>38130.0</c:v>
                </c:pt>
                <c:pt idx="889">
                  <c:v>38129.0</c:v>
                </c:pt>
                <c:pt idx="890">
                  <c:v>38128.0</c:v>
                </c:pt>
                <c:pt idx="891">
                  <c:v>38127.0</c:v>
                </c:pt>
                <c:pt idx="892">
                  <c:v>38126.0</c:v>
                </c:pt>
                <c:pt idx="893">
                  <c:v>38125.0</c:v>
                </c:pt>
                <c:pt idx="894">
                  <c:v>38124.0</c:v>
                </c:pt>
                <c:pt idx="895">
                  <c:v>38123.0</c:v>
                </c:pt>
                <c:pt idx="896">
                  <c:v>38122.0</c:v>
                </c:pt>
                <c:pt idx="897">
                  <c:v>38121.0</c:v>
                </c:pt>
                <c:pt idx="898">
                  <c:v>38120.0</c:v>
                </c:pt>
                <c:pt idx="899">
                  <c:v>38119.0</c:v>
                </c:pt>
                <c:pt idx="900">
                  <c:v>38118.0</c:v>
                </c:pt>
                <c:pt idx="901">
                  <c:v>38117.0</c:v>
                </c:pt>
                <c:pt idx="902">
                  <c:v>38116.0</c:v>
                </c:pt>
                <c:pt idx="903">
                  <c:v>38115.0</c:v>
                </c:pt>
                <c:pt idx="904">
                  <c:v>38114.0</c:v>
                </c:pt>
                <c:pt idx="905">
                  <c:v>38113.0</c:v>
                </c:pt>
                <c:pt idx="906">
                  <c:v>38112.0</c:v>
                </c:pt>
                <c:pt idx="907">
                  <c:v>38111.0</c:v>
                </c:pt>
                <c:pt idx="908">
                  <c:v>38110.0</c:v>
                </c:pt>
                <c:pt idx="909">
                  <c:v>38109.0</c:v>
                </c:pt>
                <c:pt idx="910">
                  <c:v>38108.0</c:v>
                </c:pt>
                <c:pt idx="911">
                  <c:v>38107.0</c:v>
                </c:pt>
                <c:pt idx="912">
                  <c:v>38106.0</c:v>
                </c:pt>
                <c:pt idx="913">
                  <c:v>38105.0</c:v>
                </c:pt>
                <c:pt idx="914">
                  <c:v>38104.0</c:v>
                </c:pt>
                <c:pt idx="915">
                  <c:v>38103.0</c:v>
                </c:pt>
                <c:pt idx="916">
                  <c:v>38102.0</c:v>
                </c:pt>
                <c:pt idx="917">
                  <c:v>38101.0</c:v>
                </c:pt>
                <c:pt idx="918">
                  <c:v>38100.0</c:v>
                </c:pt>
                <c:pt idx="919">
                  <c:v>38099.0</c:v>
                </c:pt>
                <c:pt idx="920">
                  <c:v>38098.0</c:v>
                </c:pt>
                <c:pt idx="921">
                  <c:v>38097.0</c:v>
                </c:pt>
                <c:pt idx="922">
                  <c:v>38096.0</c:v>
                </c:pt>
                <c:pt idx="923">
                  <c:v>38095.0</c:v>
                </c:pt>
                <c:pt idx="924">
                  <c:v>38094.0</c:v>
                </c:pt>
                <c:pt idx="925">
                  <c:v>38093.0</c:v>
                </c:pt>
                <c:pt idx="926">
                  <c:v>38092.0</c:v>
                </c:pt>
                <c:pt idx="927">
                  <c:v>38091.0</c:v>
                </c:pt>
                <c:pt idx="928">
                  <c:v>38090.0</c:v>
                </c:pt>
                <c:pt idx="929">
                  <c:v>38089.0</c:v>
                </c:pt>
                <c:pt idx="930">
                  <c:v>38088.0</c:v>
                </c:pt>
                <c:pt idx="931">
                  <c:v>38087.0</c:v>
                </c:pt>
                <c:pt idx="932">
                  <c:v>38086.0</c:v>
                </c:pt>
                <c:pt idx="933">
                  <c:v>38085.0</c:v>
                </c:pt>
                <c:pt idx="934">
                  <c:v>38084.0</c:v>
                </c:pt>
                <c:pt idx="935">
                  <c:v>38083.0</c:v>
                </c:pt>
                <c:pt idx="936">
                  <c:v>38082.0</c:v>
                </c:pt>
                <c:pt idx="937">
                  <c:v>38081.0</c:v>
                </c:pt>
                <c:pt idx="938">
                  <c:v>38080.0</c:v>
                </c:pt>
                <c:pt idx="939">
                  <c:v>38079.0</c:v>
                </c:pt>
                <c:pt idx="940">
                  <c:v>38078.0</c:v>
                </c:pt>
                <c:pt idx="941">
                  <c:v>38077.0</c:v>
                </c:pt>
                <c:pt idx="942">
                  <c:v>38076.0</c:v>
                </c:pt>
                <c:pt idx="943">
                  <c:v>38075.0</c:v>
                </c:pt>
                <c:pt idx="944">
                  <c:v>38074.0</c:v>
                </c:pt>
                <c:pt idx="945">
                  <c:v>38073.0</c:v>
                </c:pt>
                <c:pt idx="946">
                  <c:v>38072.0</c:v>
                </c:pt>
                <c:pt idx="947">
                  <c:v>38071.0</c:v>
                </c:pt>
                <c:pt idx="948">
                  <c:v>38070.0</c:v>
                </c:pt>
                <c:pt idx="949">
                  <c:v>38069.0</c:v>
                </c:pt>
                <c:pt idx="950">
                  <c:v>38068.0</c:v>
                </c:pt>
                <c:pt idx="951">
                  <c:v>38067.0</c:v>
                </c:pt>
                <c:pt idx="952">
                  <c:v>38066.0</c:v>
                </c:pt>
                <c:pt idx="953">
                  <c:v>38065.0</c:v>
                </c:pt>
                <c:pt idx="954">
                  <c:v>38064.0</c:v>
                </c:pt>
                <c:pt idx="955">
                  <c:v>38063.0</c:v>
                </c:pt>
                <c:pt idx="956">
                  <c:v>38062.0</c:v>
                </c:pt>
                <c:pt idx="957">
                  <c:v>38061.0</c:v>
                </c:pt>
                <c:pt idx="958">
                  <c:v>38060.0</c:v>
                </c:pt>
                <c:pt idx="959">
                  <c:v>38059.0</c:v>
                </c:pt>
                <c:pt idx="960">
                  <c:v>38058.0</c:v>
                </c:pt>
                <c:pt idx="961">
                  <c:v>38057.0</c:v>
                </c:pt>
                <c:pt idx="962">
                  <c:v>38056.0</c:v>
                </c:pt>
                <c:pt idx="963">
                  <c:v>38055.0</c:v>
                </c:pt>
                <c:pt idx="964">
                  <c:v>38054.0</c:v>
                </c:pt>
                <c:pt idx="965">
                  <c:v>38053.0</c:v>
                </c:pt>
                <c:pt idx="966">
                  <c:v>38052.0</c:v>
                </c:pt>
                <c:pt idx="967">
                  <c:v>38051.0</c:v>
                </c:pt>
                <c:pt idx="968">
                  <c:v>38050.0</c:v>
                </c:pt>
                <c:pt idx="969">
                  <c:v>38049.0</c:v>
                </c:pt>
                <c:pt idx="970">
                  <c:v>38048.0</c:v>
                </c:pt>
                <c:pt idx="971">
                  <c:v>38047.0</c:v>
                </c:pt>
                <c:pt idx="972">
                  <c:v>38046.0</c:v>
                </c:pt>
                <c:pt idx="973">
                  <c:v>38044.0</c:v>
                </c:pt>
                <c:pt idx="974">
                  <c:v>38043.0</c:v>
                </c:pt>
                <c:pt idx="975">
                  <c:v>38042.0</c:v>
                </c:pt>
                <c:pt idx="976">
                  <c:v>38041.0</c:v>
                </c:pt>
                <c:pt idx="977">
                  <c:v>38040.0</c:v>
                </c:pt>
                <c:pt idx="978">
                  <c:v>38039.0</c:v>
                </c:pt>
                <c:pt idx="979">
                  <c:v>38038.0</c:v>
                </c:pt>
                <c:pt idx="980">
                  <c:v>38037.0</c:v>
                </c:pt>
                <c:pt idx="981">
                  <c:v>38036.0</c:v>
                </c:pt>
                <c:pt idx="982">
                  <c:v>38035.0</c:v>
                </c:pt>
                <c:pt idx="983">
                  <c:v>38034.0</c:v>
                </c:pt>
                <c:pt idx="984">
                  <c:v>38033.0</c:v>
                </c:pt>
                <c:pt idx="985">
                  <c:v>38032.0</c:v>
                </c:pt>
                <c:pt idx="986">
                  <c:v>38031.0</c:v>
                </c:pt>
                <c:pt idx="987">
                  <c:v>38030.0</c:v>
                </c:pt>
                <c:pt idx="988">
                  <c:v>38029.0</c:v>
                </c:pt>
                <c:pt idx="989">
                  <c:v>38028.0</c:v>
                </c:pt>
                <c:pt idx="990">
                  <c:v>38027.0</c:v>
                </c:pt>
                <c:pt idx="991">
                  <c:v>38026.0</c:v>
                </c:pt>
                <c:pt idx="992">
                  <c:v>38025.0</c:v>
                </c:pt>
                <c:pt idx="993">
                  <c:v>38024.0</c:v>
                </c:pt>
                <c:pt idx="994">
                  <c:v>38023.0</c:v>
                </c:pt>
                <c:pt idx="995">
                  <c:v>38022.0</c:v>
                </c:pt>
                <c:pt idx="996">
                  <c:v>38021.0</c:v>
                </c:pt>
                <c:pt idx="997">
                  <c:v>38020.0</c:v>
                </c:pt>
                <c:pt idx="998">
                  <c:v>38019.0</c:v>
                </c:pt>
                <c:pt idx="999">
                  <c:v>38018.0</c:v>
                </c:pt>
                <c:pt idx="1000">
                  <c:v>38017.0</c:v>
                </c:pt>
                <c:pt idx="1001">
                  <c:v>38016.0</c:v>
                </c:pt>
                <c:pt idx="1002">
                  <c:v>38015.0</c:v>
                </c:pt>
                <c:pt idx="1003">
                  <c:v>38014.0</c:v>
                </c:pt>
                <c:pt idx="1004">
                  <c:v>38013.0</c:v>
                </c:pt>
                <c:pt idx="1005">
                  <c:v>38012.0</c:v>
                </c:pt>
                <c:pt idx="1006">
                  <c:v>38011.0</c:v>
                </c:pt>
                <c:pt idx="1007">
                  <c:v>38010.0</c:v>
                </c:pt>
                <c:pt idx="1008">
                  <c:v>38009.0</c:v>
                </c:pt>
                <c:pt idx="1009">
                  <c:v>38008.0</c:v>
                </c:pt>
                <c:pt idx="1010">
                  <c:v>38007.0</c:v>
                </c:pt>
                <c:pt idx="1011">
                  <c:v>38006.0</c:v>
                </c:pt>
                <c:pt idx="1012">
                  <c:v>38005.0</c:v>
                </c:pt>
                <c:pt idx="1013">
                  <c:v>38004.0</c:v>
                </c:pt>
                <c:pt idx="1014">
                  <c:v>38003.0</c:v>
                </c:pt>
                <c:pt idx="1015">
                  <c:v>38002.0</c:v>
                </c:pt>
                <c:pt idx="1016">
                  <c:v>38001.0</c:v>
                </c:pt>
                <c:pt idx="1017">
                  <c:v>38000.0</c:v>
                </c:pt>
                <c:pt idx="1018">
                  <c:v>37999.0</c:v>
                </c:pt>
                <c:pt idx="1019">
                  <c:v>37998.0</c:v>
                </c:pt>
                <c:pt idx="1020">
                  <c:v>37997.0</c:v>
                </c:pt>
                <c:pt idx="1021">
                  <c:v>37996.0</c:v>
                </c:pt>
                <c:pt idx="1022">
                  <c:v>37995.0</c:v>
                </c:pt>
                <c:pt idx="1023">
                  <c:v>37994.0</c:v>
                </c:pt>
                <c:pt idx="1024">
                  <c:v>37993.0</c:v>
                </c:pt>
                <c:pt idx="1025">
                  <c:v>37992.0</c:v>
                </c:pt>
                <c:pt idx="1026">
                  <c:v>37991.0</c:v>
                </c:pt>
                <c:pt idx="1027">
                  <c:v>37990.0</c:v>
                </c:pt>
                <c:pt idx="1028">
                  <c:v>37989.0</c:v>
                </c:pt>
                <c:pt idx="1029">
                  <c:v>37988.0</c:v>
                </c:pt>
                <c:pt idx="1030">
                  <c:v>37987.0</c:v>
                </c:pt>
                <c:pt idx="1031">
                  <c:v>37986.0</c:v>
                </c:pt>
                <c:pt idx="1032">
                  <c:v>37985.0</c:v>
                </c:pt>
                <c:pt idx="1033">
                  <c:v>37984.0</c:v>
                </c:pt>
                <c:pt idx="1034">
                  <c:v>37983.0</c:v>
                </c:pt>
                <c:pt idx="1035">
                  <c:v>37982.0</c:v>
                </c:pt>
                <c:pt idx="1036">
                  <c:v>37981.0</c:v>
                </c:pt>
                <c:pt idx="1037">
                  <c:v>37980.0</c:v>
                </c:pt>
                <c:pt idx="1038">
                  <c:v>37979.0</c:v>
                </c:pt>
                <c:pt idx="1039">
                  <c:v>37978.0</c:v>
                </c:pt>
                <c:pt idx="1040">
                  <c:v>37977.0</c:v>
                </c:pt>
                <c:pt idx="1041">
                  <c:v>37976.0</c:v>
                </c:pt>
                <c:pt idx="1042">
                  <c:v>37975.0</c:v>
                </c:pt>
                <c:pt idx="1043">
                  <c:v>37974.0</c:v>
                </c:pt>
                <c:pt idx="1044">
                  <c:v>37973.0</c:v>
                </c:pt>
                <c:pt idx="1045">
                  <c:v>37972.0</c:v>
                </c:pt>
                <c:pt idx="1046">
                  <c:v>37971.0</c:v>
                </c:pt>
                <c:pt idx="1047">
                  <c:v>37970.0</c:v>
                </c:pt>
                <c:pt idx="1048">
                  <c:v>37969.0</c:v>
                </c:pt>
                <c:pt idx="1049">
                  <c:v>37968.0</c:v>
                </c:pt>
                <c:pt idx="1050">
                  <c:v>37967.0</c:v>
                </c:pt>
                <c:pt idx="1051">
                  <c:v>37966.0</c:v>
                </c:pt>
                <c:pt idx="1052">
                  <c:v>37965.0</c:v>
                </c:pt>
                <c:pt idx="1053">
                  <c:v>37964.0</c:v>
                </c:pt>
                <c:pt idx="1054">
                  <c:v>37963.0</c:v>
                </c:pt>
                <c:pt idx="1055">
                  <c:v>37962.0</c:v>
                </c:pt>
                <c:pt idx="1056">
                  <c:v>37961.0</c:v>
                </c:pt>
                <c:pt idx="1057">
                  <c:v>37960.0</c:v>
                </c:pt>
                <c:pt idx="1058">
                  <c:v>37959.0</c:v>
                </c:pt>
                <c:pt idx="1059">
                  <c:v>37958.0</c:v>
                </c:pt>
                <c:pt idx="1060">
                  <c:v>37957.0</c:v>
                </c:pt>
                <c:pt idx="1061">
                  <c:v>37956.0</c:v>
                </c:pt>
                <c:pt idx="1062">
                  <c:v>37955.0</c:v>
                </c:pt>
              </c:numCache>
            </c:numRef>
          </c:cat>
          <c:val>
            <c:numRef>
              <c:f>Traffic!$J$67:$J$1129</c:f>
              <c:numCache>
                <c:formatCode>#,##0</c:formatCode>
                <c:ptCount val="1063"/>
                <c:pt idx="0">
                  <c:v>474639.0</c:v>
                </c:pt>
                <c:pt idx="1">
                  <c:v>676037.0</c:v>
                </c:pt>
                <c:pt idx="2">
                  <c:v>342290.0</c:v>
                </c:pt>
                <c:pt idx="3">
                  <c:v>840556.0</c:v>
                </c:pt>
                <c:pt idx="4">
                  <c:v>900514.0</c:v>
                </c:pt>
                <c:pt idx="5">
                  <c:v>635032.0</c:v>
                </c:pt>
                <c:pt idx="6">
                  <c:v>174072.0</c:v>
                </c:pt>
                <c:pt idx="7">
                  <c:v>123844.0</c:v>
                </c:pt>
                <c:pt idx="8">
                  <c:v>25741.0</c:v>
                </c:pt>
                <c:pt idx="9">
                  <c:v>63058.0</c:v>
                </c:pt>
                <c:pt idx="10">
                  <c:v>216558.0</c:v>
                </c:pt>
                <c:pt idx="11">
                  <c:v>648192.0</c:v>
                </c:pt>
                <c:pt idx="12">
                  <c:v>894899.0</c:v>
                </c:pt>
                <c:pt idx="13">
                  <c:v>646870.0</c:v>
                </c:pt>
                <c:pt idx="14">
                  <c:v>597810.0</c:v>
                </c:pt>
                <c:pt idx="15">
                  <c:v>946360.0</c:v>
                </c:pt>
                <c:pt idx="16">
                  <c:v>698345.0</c:v>
                </c:pt>
                <c:pt idx="17">
                  <c:v>686175.0</c:v>
                </c:pt>
                <c:pt idx="18">
                  <c:v>535162.0</c:v>
                </c:pt>
                <c:pt idx="19">
                  <c:v>601621.0</c:v>
                </c:pt>
                <c:pt idx="20">
                  <c:v>442424.0</c:v>
                </c:pt>
                <c:pt idx="21">
                  <c:v>558379.0</c:v>
                </c:pt>
                <c:pt idx="22">
                  <c:v>493381.0</c:v>
                </c:pt>
                <c:pt idx="23">
                  <c:v>515398.0</c:v>
                </c:pt>
                <c:pt idx="24">
                  <c:v>499088.0</c:v>
                </c:pt>
                <c:pt idx="25">
                  <c:v>430711.0</c:v>
                </c:pt>
                <c:pt idx="26">
                  <c:v>659582.0</c:v>
                </c:pt>
                <c:pt idx="27">
                  <c:v>520813.0</c:v>
                </c:pt>
                <c:pt idx="28">
                  <c:v>420849.0</c:v>
                </c:pt>
                <c:pt idx="29">
                  <c:v>541737.0</c:v>
                </c:pt>
                <c:pt idx="30">
                  <c:v>637052.0</c:v>
                </c:pt>
                <c:pt idx="31">
                  <c:v>776300.0</c:v>
                </c:pt>
                <c:pt idx="32">
                  <c:v>417691.0</c:v>
                </c:pt>
                <c:pt idx="33">
                  <c:v>660344.0</c:v>
                </c:pt>
                <c:pt idx="34">
                  <c:v>634783.0</c:v>
                </c:pt>
                <c:pt idx="35">
                  <c:v>638618.0</c:v>
                </c:pt>
                <c:pt idx="36">
                  <c:v>1.12351E6</c:v>
                </c:pt>
                <c:pt idx="37">
                  <c:v>405486.0</c:v>
                </c:pt>
                <c:pt idx="38">
                  <c:v>149554.0</c:v>
                </c:pt>
                <c:pt idx="39">
                  <c:v>154410.0</c:v>
                </c:pt>
                <c:pt idx="40">
                  <c:v>182803.0</c:v>
                </c:pt>
                <c:pt idx="41">
                  <c:v>209770.0</c:v>
                </c:pt>
                <c:pt idx="42">
                  <c:v>186587.0</c:v>
                </c:pt>
                <c:pt idx="43">
                  <c:v>299713.0</c:v>
                </c:pt>
                <c:pt idx="44">
                  <c:v>309415.0</c:v>
                </c:pt>
                <c:pt idx="45">
                  <c:v>316838.0</c:v>
                </c:pt>
                <c:pt idx="46">
                  <c:v>291803.0</c:v>
                </c:pt>
                <c:pt idx="47">
                  <c:v>391968.0</c:v>
                </c:pt>
                <c:pt idx="48">
                  <c:v>260488.0</c:v>
                </c:pt>
                <c:pt idx="49">
                  <c:v>215354.0</c:v>
                </c:pt>
                <c:pt idx="50">
                  <c:v>254064.0</c:v>
                </c:pt>
                <c:pt idx="51">
                  <c:v>184562.0</c:v>
                </c:pt>
                <c:pt idx="52">
                  <c:v>280019.0</c:v>
                </c:pt>
                <c:pt idx="53">
                  <c:v>356645.0</c:v>
                </c:pt>
                <c:pt idx="54">
                  <c:v>157357.0</c:v>
                </c:pt>
                <c:pt idx="55">
                  <c:v>115937.0</c:v>
                </c:pt>
                <c:pt idx="56">
                  <c:v>358359.0</c:v>
                </c:pt>
                <c:pt idx="57">
                  <c:v>280145.0</c:v>
                </c:pt>
                <c:pt idx="58">
                  <c:v>219494.0</c:v>
                </c:pt>
                <c:pt idx="59">
                  <c:v>126732.0</c:v>
                </c:pt>
                <c:pt idx="60">
                  <c:v>413951.0</c:v>
                </c:pt>
                <c:pt idx="61">
                  <c:v>760775.0</c:v>
                </c:pt>
                <c:pt idx="62">
                  <c:v>502227.0</c:v>
                </c:pt>
                <c:pt idx="63">
                  <c:v>529959.0</c:v>
                </c:pt>
                <c:pt idx="64">
                  <c:v>571038.0</c:v>
                </c:pt>
                <c:pt idx="65">
                  <c:v>596720.0</c:v>
                </c:pt>
                <c:pt idx="66">
                  <c:v>763947.0</c:v>
                </c:pt>
                <c:pt idx="67">
                  <c:v>833009.0</c:v>
                </c:pt>
                <c:pt idx="68">
                  <c:v>558039.0</c:v>
                </c:pt>
                <c:pt idx="69">
                  <c:v>412025.0</c:v>
                </c:pt>
                <c:pt idx="70">
                  <c:v>986931.0</c:v>
                </c:pt>
                <c:pt idx="71">
                  <c:v>647088.0</c:v>
                </c:pt>
                <c:pt idx="72">
                  <c:v>1.215228E6</c:v>
                </c:pt>
                <c:pt idx="73">
                  <c:v>493943.0</c:v>
                </c:pt>
                <c:pt idx="74">
                  <c:v>662151.0</c:v>
                </c:pt>
                <c:pt idx="75">
                  <c:v>761645.0</c:v>
                </c:pt>
                <c:pt idx="76">
                  <c:v>747121.0</c:v>
                </c:pt>
                <c:pt idx="77">
                  <c:v>459017.0</c:v>
                </c:pt>
                <c:pt idx="78">
                  <c:v>395879.0</c:v>
                </c:pt>
                <c:pt idx="79">
                  <c:v>313835.0</c:v>
                </c:pt>
                <c:pt idx="80">
                  <c:v>389059.0</c:v>
                </c:pt>
                <c:pt idx="81">
                  <c:v>257230.0</c:v>
                </c:pt>
                <c:pt idx="82">
                  <c:v>679076.0</c:v>
                </c:pt>
                <c:pt idx="83">
                  <c:v>404844.0</c:v>
                </c:pt>
                <c:pt idx="84">
                  <c:v>859121.0</c:v>
                </c:pt>
                <c:pt idx="85">
                  <c:v>538454.0</c:v>
                </c:pt>
                <c:pt idx="86">
                  <c:v>542630.0</c:v>
                </c:pt>
                <c:pt idx="87">
                  <c:v>568242.0</c:v>
                </c:pt>
                <c:pt idx="88">
                  <c:v>915232.0</c:v>
                </c:pt>
                <c:pt idx="89">
                  <c:v>641166.0</c:v>
                </c:pt>
                <c:pt idx="90">
                  <c:v>597181.0</c:v>
                </c:pt>
                <c:pt idx="91">
                  <c:v>469900.0</c:v>
                </c:pt>
                <c:pt idx="92">
                  <c:v>761487.0</c:v>
                </c:pt>
                <c:pt idx="93">
                  <c:v>536310.0</c:v>
                </c:pt>
                <c:pt idx="94">
                  <c:v>400479.0</c:v>
                </c:pt>
                <c:pt idx="95">
                  <c:v>296967.0</c:v>
                </c:pt>
                <c:pt idx="96">
                  <c:v>199277.0</c:v>
                </c:pt>
                <c:pt idx="97">
                  <c:v>284190.0</c:v>
                </c:pt>
                <c:pt idx="98">
                  <c:v>396619.0</c:v>
                </c:pt>
                <c:pt idx="99">
                  <c:v>297847.0</c:v>
                </c:pt>
                <c:pt idx="100">
                  <c:v>182763.0</c:v>
                </c:pt>
                <c:pt idx="101">
                  <c:v>109468.0</c:v>
                </c:pt>
                <c:pt idx="102">
                  <c:v>365297.0</c:v>
                </c:pt>
                <c:pt idx="103">
                  <c:v>723295.0</c:v>
                </c:pt>
                <c:pt idx="104">
                  <c:v>738891.0</c:v>
                </c:pt>
                <c:pt idx="105">
                  <c:v>395300.0</c:v>
                </c:pt>
                <c:pt idx="106">
                  <c:v>370682.0</c:v>
                </c:pt>
                <c:pt idx="107">
                  <c:v>784309.0</c:v>
                </c:pt>
                <c:pt idx="108">
                  <c:v>823013.0</c:v>
                </c:pt>
                <c:pt idx="109">
                  <c:v>617130.0</c:v>
                </c:pt>
                <c:pt idx="110">
                  <c:v>462607.0</c:v>
                </c:pt>
                <c:pt idx="111">
                  <c:v>505767.0</c:v>
                </c:pt>
                <c:pt idx="112">
                  <c:v>471194.0</c:v>
                </c:pt>
                <c:pt idx="113">
                  <c:v>448892.0</c:v>
                </c:pt>
                <c:pt idx="114">
                  <c:v>323083.0</c:v>
                </c:pt>
                <c:pt idx="115">
                  <c:v>470872.0</c:v>
                </c:pt>
                <c:pt idx="116">
                  <c:v>586876.0</c:v>
                </c:pt>
                <c:pt idx="117">
                  <c:v>606836.0</c:v>
                </c:pt>
                <c:pt idx="118">
                  <c:v>424545.0</c:v>
                </c:pt>
                <c:pt idx="119">
                  <c:v>352247.0</c:v>
                </c:pt>
                <c:pt idx="120">
                  <c:v>413482.0</c:v>
                </c:pt>
                <c:pt idx="121">
                  <c:v>397698.0</c:v>
                </c:pt>
                <c:pt idx="122">
                  <c:v>788070.0</c:v>
                </c:pt>
                <c:pt idx="123">
                  <c:v>671546.0</c:v>
                </c:pt>
                <c:pt idx="124">
                  <c:v>1.107203E6</c:v>
                </c:pt>
                <c:pt idx="125">
                  <c:v>464145.0</c:v>
                </c:pt>
                <c:pt idx="126">
                  <c:v>389637.0</c:v>
                </c:pt>
                <c:pt idx="127">
                  <c:v>346652.0</c:v>
                </c:pt>
                <c:pt idx="128">
                  <c:v>513295.0</c:v>
                </c:pt>
                <c:pt idx="129">
                  <c:v>401465.0</c:v>
                </c:pt>
                <c:pt idx="130">
                  <c:v>286106.0</c:v>
                </c:pt>
                <c:pt idx="131">
                  <c:v>391667.0</c:v>
                </c:pt>
                <c:pt idx="132">
                  <c:v>306336.0</c:v>
                </c:pt>
                <c:pt idx="133">
                  <c:v>308169.0</c:v>
                </c:pt>
                <c:pt idx="134">
                  <c:v>179626.0</c:v>
                </c:pt>
                <c:pt idx="135">
                  <c:v>151811.0</c:v>
                </c:pt>
                <c:pt idx="136">
                  <c:v>322005.0</c:v>
                </c:pt>
                <c:pt idx="137">
                  <c:v>266241.0</c:v>
                </c:pt>
                <c:pt idx="138">
                  <c:v>260851.0</c:v>
                </c:pt>
                <c:pt idx="139">
                  <c:v>403650.0</c:v>
                </c:pt>
                <c:pt idx="140">
                  <c:v>274502.0</c:v>
                </c:pt>
                <c:pt idx="141">
                  <c:v>347117.0</c:v>
                </c:pt>
                <c:pt idx="142">
                  <c:v>328723.0</c:v>
                </c:pt>
                <c:pt idx="143">
                  <c:v>271570.0</c:v>
                </c:pt>
                <c:pt idx="144">
                  <c:v>429641.0</c:v>
                </c:pt>
                <c:pt idx="145">
                  <c:v>416517.0</c:v>
                </c:pt>
                <c:pt idx="146">
                  <c:v>492682.0</c:v>
                </c:pt>
                <c:pt idx="147">
                  <c:v>253832.0</c:v>
                </c:pt>
                <c:pt idx="148">
                  <c:v>551826.0</c:v>
                </c:pt>
                <c:pt idx="149">
                  <c:v>187224.0</c:v>
                </c:pt>
                <c:pt idx="150">
                  <c:v>133834.0</c:v>
                </c:pt>
                <c:pt idx="151">
                  <c:v>276531.0</c:v>
                </c:pt>
                <c:pt idx="152">
                  <c:v>258845.0</c:v>
                </c:pt>
                <c:pt idx="153">
                  <c:v>73251.0</c:v>
                </c:pt>
                <c:pt idx="154">
                  <c:v>310255.0</c:v>
                </c:pt>
                <c:pt idx="155">
                  <c:v>410673.0</c:v>
                </c:pt>
                <c:pt idx="156">
                  <c:v>342703.0</c:v>
                </c:pt>
                <c:pt idx="157">
                  <c:v>715350.0</c:v>
                </c:pt>
                <c:pt idx="158">
                  <c:v>574380.0</c:v>
                </c:pt>
                <c:pt idx="159">
                  <c:v>747562.0</c:v>
                </c:pt>
                <c:pt idx="160">
                  <c:v>676730.0</c:v>
                </c:pt>
                <c:pt idx="161">
                  <c:v>528975.0</c:v>
                </c:pt>
                <c:pt idx="162">
                  <c:v>149135.0</c:v>
                </c:pt>
                <c:pt idx="163">
                  <c:v>251359.0</c:v>
                </c:pt>
                <c:pt idx="164">
                  <c:v>270985.0</c:v>
                </c:pt>
                <c:pt idx="165">
                  <c:v>728311.0</c:v>
                </c:pt>
                <c:pt idx="166">
                  <c:v>1.164328E6</c:v>
                </c:pt>
                <c:pt idx="167">
                  <c:v>907760.0</c:v>
                </c:pt>
                <c:pt idx="168">
                  <c:v>1.01407E6</c:v>
                </c:pt>
                <c:pt idx="169">
                  <c:v>275252.0</c:v>
                </c:pt>
                <c:pt idx="170">
                  <c:v>401444.0</c:v>
                </c:pt>
                <c:pt idx="171">
                  <c:v>532303.0</c:v>
                </c:pt>
                <c:pt idx="172">
                  <c:v>558372.0</c:v>
                </c:pt>
                <c:pt idx="173">
                  <c:v>1.040796E6</c:v>
                </c:pt>
                <c:pt idx="174">
                  <c:v>835479.0</c:v>
                </c:pt>
                <c:pt idx="175">
                  <c:v>566707.0</c:v>
                </c:pt>
                <c:pt idx="176">
                  <c:v>153520.0</c:v>
                </c:pt>
                <c:pt idx="177">
                  <c:v>379663.0</c:v>
                </c:pt>
                <c:pt idx="178">
                  <c:v>274346.0</c:v>
                </c:pt>
                <c:pt idx="179">
                  <c:v>618229.0</c:v>
                </c:pt>
                <c:pt idx="180">
                  <c:v>837588.0</c:v>
                </c:pt>
                <c:pt idx="181">
                  <c:v>518316.0</c:v>
                </c:pt>
                <c:pt idx="182">
                  <c:v>438588.0</c:v>
                </c:pt>
                <c:pt idx="183">
                  <c:v>474365.0</c:v>
                </c:pt>
                <c:pt idx="184">
                  <c:v>105787.0</c:v>
                </c:pt>
                <c:pt idx="185">
                  <c:v>155494.0</c:v>
                </c:pt>
                <c:pt idx="186">
                  <c:v>517032.0</c:v>
                </c:pt>
                <c:pt idx="187">
                  <c:v>891902.0</c:v>
                </c:pt>
                <c:pt idx="188">
                  <c:v>869330.0</c:v>
                </c:pt>
                <c:pt idx="189">
                  <c:v>556545.0</c:v>
                </c:pt>
                <c:pt idx="190">
                  <c:v>510550.0</c:v>
                </c:pt>
                <c:pt idx="191">
                  <c:v>406161.0</c:v>
                </c:pt>
                <c:pt idx="192">
                  <c:v>742828.0</c:v>
                </c:pt>
                <c:pt idx="193">
                  <c:v>656659.0</c:v>
                </c:pt>
                <c:pt idx="194">
                  <c:v>809667.0</c:v>
                </c:pt>
                <c:pt idx="195">
                  <c:v>1.101781E6</c:v>
                </c:pt>
                <c:pt idx="196">
                  <c:v>769829.0</c:v>
                </c:pt>
                <c:pt idx="197">
                  <c:v>588567.0</c:v>
                </c:pt>
                <c:pt idx="198">
                  <c:v>552071.0</c:v>
                </c:pt>
                <c:pt idx="199">
                  <c:v>812224.0</c:v>
                </c:pt>
                <c:pt idx="200">
                  <c:v>908794.0</c:v>
                </c:pt>
                <c:pt idx="201">
                  <c:v>539508.0</c:v>
                </c:pt>
                <c:pt idx="202">
                  <c:v>657757.0</c:v>
                </c:pt>
                <c:pt idx="203">
                  <c:v>525650.0</c:v>
                </c:pt>
                <c:pt idx="204">
                  <c:v>743107.0</c:v>
                </c:pt>
                <c:pt idx="205">
                  <c:v>1.334848E6</c:v>
                </c:pt>
                <c:pt idx="206">
                  <c:v>1.888318E6</c:v>
                </c:pt>
                <c:pt idx="207">
                  <c:v>1.743436E6</c:v>
                </c:pt>
                <c:pt idx="208">
                  <c:v>2.181654E6</c:v>
                </c:pt>
                <c:pt idx="209">
                  <c:v>1.887812E6</c:v>
                </c:pt>
                <c:pt idx="210">
                  <c:v>2.048212E6</c:v>
                </c:pt>
                <c:pt idx="211">
                  <c:v>1.11975E6</c:v>
                </c:pt>
                <c:pt idx="212">
                  <c:v>731064.0</c:v>
                </c:pt>
                <c:pt idx="213">
                  <c:v>1.026018E6</c:v>
                </c:pt>
                <c:pt idx="214">
                  <c:v>744607.0</c:v>
                </c:pt>
                <c:pt idx="215">
                  <c:v>794518.0</c:v>
                </c:pt>
                <c:pt idx="216">
                  <c:v>648423.0</c:v>
                </c:pt>
                <c:pt idx="217">
                  <c:v>567421.0</c:v>
                </c:pt>
                <c:pt idx="218">
                  <c:v>380464.0</c:v>
                </c:pt>
                <c:pt idx="219">
                  <c:v>582958.0</c:v>
                </c:pt>
                <c:pt idx="220">
                  <c:v>380750.0</c:v>
                </c:pt>
                <c:pt idx="221">
                  <c:v>456329.0</c:v>
                </c:pt>
                <c:pt idx="222">
                  <c:v>583029.0</c:v>
                </c:pt>
                <c:pt idx="223">
                  <c:v>723960.0</c:v>
                </c:pt>
                <c:pt idx="224">
                  <c:v>424563.0</c:v>
                </c:pt>
                <c:pt idx="225">
                  <c:v>693172.0</c:v>
                </c:pt>
                <c:pt idx="226">
                  <c:v>1.01093E6</c:v>
                </c:pt>
                <c:pt idx="227">
                  <c:v>696782.0</c:v>
                </c:pt>
                <c:pt idx="228">
                  <c:v>300733.0</c:v>
                </c:pt>
                <c:pt idx="229">
                  <c:v>495077.0</c:v>
                </c:pt>
                <c:pt idx="230">
                  <c:v>580647.0</c:v>
                </c:pt>
                <c:pt idx="231">
                  <c:v>716132.0</c:v>
                </c:pt>
                <c:pt idx="232">
                  <c:v>440625.0</c:v>
                </c:pt>
                <c:pt idx="233">
                  <c:v>382201.0</c:v>
                </c:pt>
                <c:pt idx="234">
                  <c:v>630475.0</c:v>
                </c:pt>
                <c:pt idx="235">
                  <c:v>775590.0</c:v>
                </c:pt>
                <c:pt idx="236">
                  <c:v>954040.0</c:v>
                </c:pt>
                <c:pt idx="237">
                  <c:v>894190.0</c:v>
                </c:pt>
                <c:pt idx="238">
                  <c:v>295271.0</c:v>
                </c:pt>
                <c:pt idx="239">
                  <c:v>317884.0</c:v>
                </c:pt>
                <c:pt idx="240">
                  <c:v>822118.0</c:v>
                </c:pt>
                <c:pt idx="241">
                  <c:v>837212.0</c:v>
                </c:pt>
                <c:pt idx="242">
                  <c:v>870416.0</c:v>
                </c:pt>
                <c:pt idx="243">
                  <c:v>555990.0</c:v>
                </c:pt>
                <c:pt idx="244">
                  <c:v>783932.0</c:v>
                </c:pt>
                <c:pt idx="245">
                  <c:v>931343.0</c:v>
                </c:pt>
                <c:pt idx="246">
                  <c:v>740209.0</c:v>
                </c:pt>
                <c:pt idx="247">
                  <c:v>964198.0</c:v>
                </c:pt>
                <c:pt idx="248">
                  <c:v>572537.0</c:v>
                </c:pt>
                <c:pt idx="249">
                  <c:v>619915.0</c:v>
                </c:pt>
                <c:pt idx="250">
                  <c:v>752906.0</c:v>
                </c:pt>
                <c:pt idx="251">
                  <c:v>503781.0</c:v>
                </c:pt>
                <c:pt idx="252">
                  <c:v>342806.0</c:v>
                </c:pt>
                <c:pt idx="253">
                  <c:v>302845.0</c:v>
                </c:pt>
                <c:pt idx="254">
                  <c:v>376380.0</c:v>
                </c:pt>
                <c:pt idx="255">
                  <c:v>354853.0</c:v>
                </c:pt>
                <c:pt idx="256">
                  <c:v>546220.0</c:v>
                </c:pt>
                <c:pt idx="257">
                  <c:v>1.143298E6</c:v>
                </c:pt>
                <c:pt idx="258">
                  <c:v>1.06445E6</c:v>
                </c:pt>
                <c:pt idx="259">
                  <c:v>949186.0</c:v>
                </c:pt>
                <c:pt idx="260">
                  <c:v>843352.0</c:v>
                </c:pt>
                <c:pt idx="261">
                  <c:v>687000.0</c:v>
                </c:pt>
                <c:pt idx="262">
                  <c:v>948520.0</c:v>
                </c:pt>
                <c:pt idx="263">
                  <c:v>82272.0</c:v>
                </c:pt>
                <c:pt idx="266">
                  <c:v>65569.0</c:v>
                </c:pt>
                <c:pt idx="267">
                  <c:v>544433.0</c:v>
                </c:pt>
                <c:pt idx="268">
                  <c:v>96572.0</c:v>
                </c:pt>
                <c:pt idx="269">
                  <c:v>9848.0</c:v>
                </c:pt>
                <c:pt idx="270">
                  <c:v>6906.0</c:v>
                </c:pt>
                <c:pt idx="271">
                  <c:v>7570.0</c:v>
                </c:pt>
                <c:pt idx="272">
                  <c:v>9208.0</c:v>
                </c:pt>
                <c:pt idx="273">
                  <c:v>9462.0</c:v>
                </c:pt>
                <c:pt idx="274">
                  <c:v>218106.0</c:v>
                </c:pt>
                <c:pt idx="275">
                  <c:v>21949.0</c:v>
                </c:pt>
                <c:pt idx="276">
                  <c:v>3809.0</c:v>
                </c:pt>
                <c:pt idx="277">
                  <c:v>2884.0</c:v>
                </c:pt>
                <c:pt idx="278">
                  <c:v>2485.0</c:v>
                </c:pt>
                <c:pt idx="279">
                  <c:v>2480.0</c:v>
                </c:pt>
                <c:pt idx="280">
                  <c:v>2540.0</c:v>
                </c:pt>
                <c:pt idx="281">
                  <c:v>523.0</c:v>
                </c:pt>
                <c:pt idx="284">
                  <c:v>3246.0</c:v>
                </c:pt>
                <c:pt idx="285">
                  <c:v>123.0</c:v>
                </c:pt>
                <c:pt idx="287">
                  <c:v>280.0</c:v>
                </c:pt>
                <c:pt idx="288">
                  <c:v>1913.0</c:v>
                </c:pt>
                <c:pt idx="289">
                  <c:v>2906.0</c:v>
                </c:pt>
                <c:pt idx="290">
                  <c:v>2895.0</c:v>
                </c:pt>
                <c:pt idx="291">
                  <c:v>2876.0</c:v>
                </c:pt>
                <c:pt idx="292">
                  <c:v>2875.0</c:v>
                </c:pt>
                <c:pt idx="293">
                  <c:v>4746.0</c:v>
                </c:pt>
                <c:pt idx="294">
                  <c:v>5931.0</c:v>
                </c:pt>
                <c:pt idx="295">
                  <c:v>4298.0</c:v>
                </c:pt>
                <c:pt idx="296">
                  <c:v>3516.0</c:v>
                </c:pt>
                <c:pt idx="297">
                  <c:v>4127.0</c:v>
                </c:pt>
                <c:pt idx="298">
                  <c:v>1862.0</c:v>
                </c:pt>
                <c:pt idx="315">
                  <c:v>8172.0</c:v>
                </c:pt>
                <c:pt idx="316">
                  <c:v>235305.0</c:v>
                </c:pt>
                <c:pt idx="317">
                  <c:v>391902.0</c:v>
                </c:pt>
                <c:pt idx="318">
                  <c:v>673396.0</c:v>
                </c:pt>
                <c:pt idx="319">
                  <c:v>554713.0</c:v>
                </c:pt>
                <c:pt idx="320">
                  <c:v>591968.0</c:v>
                </c:pt>
                <c:pt idx="321">
                  <c:v>689762.0</c:v>
                </c:pt>
                <c:pt idx="322">
                  <c:v>407019.0</c:v>
                </c:pt>
                <c:pt idx="323">
                  <c:v>261991.0</c:v>
                </c:pt>
                <c:pt idx="324">
                  <c:v>337369.0</c:v>
                </c:pt>
                <c:pt idx="325">
                  <c:v>435486.0</c:v>
                </c:pt>
                <c:pt idx="326">
                  <c:v>142711.0</c:v>
                </c:pt>
                <c:pt idx="327">
                  <c:v>730967.0</c:v>
                </c:pt>
                <c:pt idx="328">
                  <c:v>544136.0</c:v>
                </c:pt>
                <c:pt idx="329">
                  <c:v>489297.0</c:v>
                </c:pt>
                <c:pt idx="330">
                  <c:v>435649.0</c:v>
                </c:pt>
                <c:pt idx="331">
                  <c:v>416489.0</c:v>
                </c:pt>
                <c:pt idx="332">
                  <c:v>454526.0</c:v>
                </c:pt>
                <c:pt idx="333">
                  <c:v>260203.0</c:v>
                </c:pt>
                <c:pt idx="334">
                  <c:v>352326.0</c:v>
                </c:pt>
                <c:pt idx="335">
                  <c:v>312399.0</c:v>
                </c:pt>
                <c:pt idx="336">
                  <c:v>398814.0</c:v>
                </c:pt>
                <c:pt idx="337">
                  <c:v>329192.0</c:v>
                </c:pt>
                <c:pt idx="338">
                  <c:v>377361.0</c:v>
                </c:pt>
                <c:pt idx="339">
                  <c:v>325836.0</c:v>
                </c:pt>
                <c:pt idx="340">
                  <c:v>395676.0</c:v>
                </c:pt>
                <c:pt idx="341">
                  <c:v>374858.0</c:v>
                </c:pt>
                <c:pt idx="342">
                  <c:v>393205.0</c:v>
                </c:pt>
                <c:pt idx="343">
                  <c:v>400756.0</c:v>
                </c:pt>
                <c:pt idx="344">
                  <c:v>388524.0</c:v>
                </c:pt>
                <c:pt idx="345">
                  <c:v>283495.0</c:v>
                </c:pt>
                <c:pt idx="346">
                  <c:v>365363.0</c:v>
                </c:pt>
                <c:pt idx="347">
                  <c:v>193805.0</c:v>
                </c:pt>
                <c:pt idx="348">
                  <c:v>407994.0</c:v>
                </c:pt>
                <c:pt idx="349">
                  <c:v>97315.0</c:v>
                </c:pt>
                <c:pt idx="350">
                  <c:v>71351.0</c:v>
                </c:pt>
                <c:pt idx="351">
                  <c:v>46940.0</c:v>
                </c:pt>
                <c:pt idx="352">
                  <c:v>122232.0</c:v>
                </c:pt>
                <c:pt idx="353">
                  <c:v>184312.0</c:v>
                </c:pt>
                <c:pt idx="354">
                  <c:v>244468.0</c:v>
                </c:pt>
                <c:pt idx="355">
                  <c:v>847423.0</c:v>
                </c:pt>
                <c:pt idx="356">
                  <c:v>827327.0</c:v>
                </c:pt>
                <c:pt idx="357">
                  <c:v>452222.0</c:v>
                </c:pt>
                <c:pt idx="358">
                  <c:v>588231.0</c:v>
                </c:pt>
                <c:pt idx="359">
                  <c:v>295189.0</c:v>
                </c:pt>
                <c:pt idx="360">
                  <c:v>276548.0</c:v>
                </c:pt>
                <c:pt idx="361">
                  <c:v>427878.0</c:v>
                </c:pt>
                <c:pt idx="362">
                  <c:v>476898.0</c:v>
                </c:pt>
                <c:pt idx="363">
                  <c:v>402030.0</c:v>
                </c:pt>
                <c:pt idx="364">
                  <c:v>333434.0</c:v>
                </c:pt>
                <c:pt idx="365">
                  <c:v>269748.0</c:v>
                </c:pt>
                <c:pt idx="366">
                  <c:v>279923.0</c:v>
                </c:pt>
                <c:pt idx="367">
                  <c:v>201140.0</c:v>
                </c:pt>
                <c:pt idx="368">
                  <c:v>87941.0</c:v>
                </c:pt>
                <c:pt idx="369">
                  <c:v>36080.0</c:v>
                </c:pt>
                <c:pt idx="370">
                  <c:v>37430.0</c:v>
                </c:pt>
                <c:pt idx="371">
                  <c:v>115552.0</c:v>
                </c:pt>
                <c:pt idx="372">
                  <c:v>55700.0</c:v>
                </c:pt>
                <c:pt idx="373">
                  <c:v>14052.0</c:v>
                </c:pt>
                <c:pt idx="374">
                  <c:v>13364.0</c:v>
                </c:pt>
                <c:pt idx="375">
                  <c:v>22040.0</c:v>
                </c:pt>
                <c:pt idx="376">
                  <c:v>29257.0</c:v>
                </c:pt>
                <c:pt idx="377">
                  <c:v>31121.0</c:v>
                </c:pt>
                <c:pt idx="378">
                  <c:v>38946.0</c:v>
                </c:pt>
                <c:pt idx="379">
                  <c:v>46986.0</c:v>
                </c:pt>
                <c:pt idx="380">
                  <c:v>45012.0</c:v>
                </c:pt>
                <c:pt idx="381">
                  <c:v>49801.0</c:v>
                </c:pt>
                <c:pt idx="382">
                  <c:v>51708.0</c:v>
                </c:pt>
                <c:pt idx="383">
                  <c:v>50091.0</c:v>
                </c:pt>
                <c:pt idx="384">
                  <c:v>48934.0</c:v>
                </c:pt>
                <c:pt idx="385">
                  <c:v>211945.0</c:v>
                </c:pt>
                <c:pt idx="386">
                  <c:v>75146.0</c:v>
                </c:pt>
                <c:pt idx="387">
                  <c:v>13896.0</c:v>
                </c:pt>
                <c:pt idx="388">
                  <c:v>15258.0</c:v>
                </c:pt>
                <c:pt idx="389">
                  <c:v>22228.0</c:v>
                </c:pt>
                <c:pt idx="390">
                  <c:v>29718.0</c:v>
                </c:pt>
                <c:pt idx="391">
                  <c:v>29811.0</c:v>
                </c:pt>
                <c:pt idx="392">
                  <c:v>248193.0</c:v>
                </c:pt>
                <c:pt idx="393">
                  <c:v>97691.0</c:v>
                </c:pt>
                <c:pt idx="394">
                  <c:v>7365.0</c:v>
                </c:pt>
                <c:pt idx="395">
                  <c:v>9216.0</c:v>
                </c:pt>
                <c:pt idx="396">
                  <c:v>11149.0</c:v>
                </c:pt>
                <c:pt idx="397">
                  <c:v>18907.0</c:v>
                </c:pt>
                <c:pt idx="398">
                  <c:v>22462.0</c:v>
                </c:pt>
                <c:pt idx="399">
                  <c:v>84640.0</c:v>
                </c:pt>
                <c:pt idx="400">
                  <c:v>72159.0</c:v>
                </c:pt>
                <c:pt idx="401">
                  <c:v>1199.0</c:v>
                </c:pt>
                <c:pt idx="402">
                  <c:v>864.0</c:v>
                </c:pt>
                <c:pt idx="403">
                  <c:v>1078.0</c:v>
                </c:pt>
                <c:pt idx="406">
                  <c:v>139.0</c:v>
                </c:pt>
                <c:pt idx="407">
                  <c:v>2.0</c:v>
                </c:pt>
                <c:pt idx="420">
                  <c:v>5154.0</c:v>
                </c:pt>
                <c:pt idx="421">
                  <c:v>9225.0</c:v>
                </c:pt>
                <c:pt idx="422">
                  <c:v>20631.0</c:v>
                </c:pt>
                <c:pt idx="423">
                  <c:v>159384.0</c:v>
                </c:pt>
                <c:pt idx="424">
                  <c:v>354542.0</c:v>
                </c:pt>
                <c:pt idx="425">
                  <c:v>552035.0</c:v>
                </c:pt>
                <c:pt idx="426">
                  <c:v>510554.0</c:v>
                </c:pt>
                <c:pt idx="427">
                  <c:v>593783.0</c:v>
                </c:pt>
                <c:pt idx="428">
                  <c:v>387587.0</c:v>
                </c:pt>
                <c:pt idx="429">
                  <c:v>484133.0</c:v>
                </c:pt>
                <c:pt idx="430">
                  <c:v>221629.0</c:v>
                </c:pt>
                <c:pt idx="431">
                  <c:v>153610.0</c:v>
                </c:pt>
                <c:pt idx="432">
                  <c:v>36220.0</c:v>
                </c:pt>
                <c:pt idx="433">
                  <c:v>37069.0</c:v>
                </c:pt>
                <c:pt idx="434">
                  <c:v>257762.0</c:v>
                </c:pt>
                <c:pt idx="435">
                  <c:v>265578.0</c:v>
                </c:pt>
                <c:pt idx="436">
                  <c:v>283113.0</c:v>
                </c:pt>
                <c:pt idx="437">
                  <c:v>210133.0</c:v>
                </c:pt>
                <c:pt idx="438">
                  <c:v>774293.0</c:v>
                </c:pt>
                <c:pt idx="439">
                  <c:v>583484.0</c:v>
                </c:pt>
                <c:pt idx="440">
                  <c:v>713637.0</c:v>
                </c:pt>
                <c:pt idx="441">
                  <c:v>575343.0</c:v>
                </c:pt>
                <c:pt idx="442">
                  <c:v>558909.0</c:v>
                </c:pt>
                <c:pt idx="443">
                  <c:v>535599.0</c:v>
                </c:pt>
                <c:pt idx="444">
                  <c:v>417318.0</c:v>
                </c:pt>
                <c:pt idx="445">
                  <c:v>806640.0</c:v>
                </c:pt>
                <c:pt idx="446">
                  <c:v>755459.0</c:v>
                </c:pt>
                <c:pt idx="447">
                  <c:v>625188.0</c:v>
                </c:pt>
                <c:pt idx="448">
                  <c:v>542125.0</c:v>
                </c:pt>
                <c:pt idx="449">
                  <c:v>323760.0</c:v>
                </c:pt>
                <c:pt idx="450">
                  <c:v>673754.0</c:v>
                </c:pt>
                <c:pt idx="451">
                  <c:v>541138.0</c:v>
                </c:pt>
                <c:pt idx="452">
                  <c:v>451744.0</c:v>
                </c:pt>
                <c:pt idx="453">
                  <c:v>534973.0</c:v>
                </c:pt>
                <c:pt idx="454">
                  <c:v>533535.0</c:v>
                </c:pt>
                <c:pt idx="455">
                  <c:v>610027.0</c:v>
                </c:pt>
                <c:pt idx="456">
                  <c:v>163882.0</c:v>
                </c:pt>
                <c:pt idx="457">
                  <c:v>223543.0</c:v>
                </c:pt>
                <c:pt idx="458">
                  <c:v>260474.0</c:v>
                </c:pt>
                <c:pt idx="459">
                  <c:v>133040.0</c:v>
                </c:pt>
                <c:pt idx="460">
                  <c:v>186735.0</c:v>
                </c:pt>
                <c:pt idx="461">
                  <c:v>259148.0</c:v>
                </c:pt>
                <c:pt idx="462">
                  <c:v>107612.0</c:v>
                </c:pt>
                <c:pt idx="463">
                  <c:v>68676.0</c:v>
                </c:pt>
                <c:pt idx="464">
                  <c:v>4001.0</c:v>
                </c:pt>
                <c:pt idx="465">
                  <c:v>3486.0</c:v>
                </c:pt>
                <c:pt idx="466">
                  <c:v>6114.0</c:v>
                </c:pt>
                <c:pt idx="467">
                  <c:v>10464.0</c:v>
                </c:pt>
                <c:pt idx="468">
                  <c:v>11221.0</c:v>
                </c:pt>
                <c:pt idx="469">
                  <c:v>33818.0</c:v>
                </c:pt>
                <c:pt idx="470">
                  <c:v>135445.0</c:v>
                </c:pt>
                <c:pt idx="471">
                  <c:v>32954.0</c:v>
                </c:pt>
                <c:pt idx="472">
                  <c:v>795.0</c:v>
                </c:pt>
                <c:pt idx="473">
                  <c:v>2114.0</c:v>
                </c:pt>
                <c:pt idx="474">
                  <c:v>3142.0</c:v>
                </c:pt>
                <c:pt idx="475">
                  <c:v>3169.0</c:v>
                </c:pt>
                <c:pt idx="476">
                  <c:v>9397.0</c:v>
                </c:pt>
                <c:pt idx="477">
                  <c:v>12357.0</c:v>
                </c:pt>
                <c:pt idx="478">
                  <c:v>13019.0</c:v>
                </c:pt>
                <c:pt idx="479">
                  <c:v>14931.0</c:v>
                </c:pt>
                <c:pt idx="480">
                  <c:v>15593.0</c:v>
                </c:pt>
                <c:pt idx="481">
                  <c:v>18841.0</c:v>
                </c:pt>
                <c:pt idx="482">
                  <c:v>21332.0</c:v>
                </c:pt>
                <c:pt idx="483">
                  <c:v>209278.0</c:v>
                </c:pt>
                <c:pt idx="484">
                  <c:v>105182.0</c:v>
                </c:pt>
                <c:pt idx="485">
                  <c:v>102017.0</c:v>
                </c:pt>
                <c:pt idx="486">
                  <c:v>56412.0</c:v>
                </c:pt>
                <c:pt idx="487">
                  <c:v>610.0</c:v>
                </c:pt>
                <c:pt idx="488">
                  <c:v>2.0</c:v>
                </c:pt>
                <c:pt idx="491">
                  <c:v>15670.0</c:v>
                </c:pt>
                <c:pt idx="492">
                  <c:v>24661.0</c:v>
                </c:pt>
                <c:pt idx="493">
                  <c:v>96836.0</c:v>
                </c:pt>
                <c:pt idx="494">
                  <c:v>37497.0</c:v>
                </c:pt>
                <c:pt idx="495">
                  <c:v>1786.0</c:v>
                </c:pt>
                <c:pt idx="496">
                  <c:v>6029.0</c:v>
                </c:pt>
                <c:pt idx="497">
                  <c:v>7163.0</c:v>
                </c:pt>
                <c:pt idx="498">
                  <c:v>101362.0</c:v>
                </c:pt>
                <c:pt idx="499">
                  <c:v>76030.0</c:v>
                </c:pt>
                <c:pt idx="500">
                  <c:v>4962.0</c:v>
                </c:pt>
                <c:pt idx="501">
                  <c:v>9994.0</c:v>
                </c:pt>
                <c:pt idx="502">
                  <c:v>10052.0</c:v>
                </c:pt>
                <c:pt idx="503">
                  <c:v>10180.0</c:v>
                </c:pt>
                <c:pt idx="504">
                  <c:v>21618.0</c:v>
                </c:pt>
                <c:pt idx="505">
                  <c:v>125209.0</c:v>
                </c:pt>
                <c:pt idx="506">
                  <c:v>26807.0</c:v>
                </c:pt>
                <c:pt idx="507">
                  <c:v>11650.0</c:v>
                </c:pt>
                <c:pt idx="508">
                  <c:v>10722.0</c:v>
                </c:pt>
                <c:pt idx="509">
                  <c:v>10602.0</c:v>
                </c:pt>
                <c:pt idx="510">
                  <c:v>12129.0</c:v>
                </c:pt>
                <c:pt idx="511">
                  <c:v>218816.0</c:v>
                </c:pt>
                <c:pt idx="512">
                  <c:v>267125.0</c:v>
                </c:pt>
                <c:pt idx="513">
                  <c:v>245408.0</c:v>
                </c:pt>
                <c:pt idx="514">
                  <c:v>49484.0</c:v>
                </c:pt>
                <c:pt idx="515">
                  <c:v>20392.0</c:v>
                </c:pt>
                <c:pt idx="516">
                  <c:v>23004.0</c:v>
                </c:pt>
                <c:pt idx="517">
                  <c:v>22868.0</c:v>
                </c:pt>
                <c:pt idx="518">
                  <c:v>27726.0</c:v>
                </c:pt>
                <c:pt idx="519">
                  <c:v>112153.0</c:v>
                </c:pt>
                <c:pt idx="520">
                  <c:v>55961.0</c:v>
                </c:pt>
                <c:pt idx="521">
                  <c:v>1225.0</c:v>
                </c:pt>
                <c:pt idx="522">
                  <c:v>2908.0</c:v>
                </c:pt>
                <c:pt idx="523">
                  <c:v>3731.0</c:v>
                </c:pt>
                <c:pt idx="524">
                  <c:v>3735.0</c:v>
                </c:pt>
                <c:pt idx="525">
                  <c:v>4351.0</c:v>
                </c:pt>
                <c:pt idx="526">
                  <c:v>3731.0</c:v>
                </c:pt>
                <c:pt idx="527">
                  <c:v>7746.0</c:v>
                </c:pt>
                <c:pt idx="528">
                  <c:v>109249.0</c:v>
                </c:pt>
                <c:pt idx="529">
                  <c:v>37352.0</c:v>
                </c:pt>
                <c:pt idx="530">
                  <c:v>2869.0</c:v>
                </c:pt>
                <c:pt idx="531">
                  <c:v>5654.0</c:v>
                </c:pt>
                <c:pt idx="532">
                  <c:v>6027.0</c:v>
                </c:pt>
                <c:pt idx="533">
                  <c:v>53416.0</c:v>
                </c:pt>
                <c:pt idx="534">
                  <c:v>35697.0</c:v>
                </c:pt>
                <c:pt idx="535">
                  <c:v>10418.0</c:v>
                </c:pt>
                <c:pt idx="536">
                  <c:v>21255.0</c:v>
                </c:pt>
                <c:pt idx="537">
                  <c:v>23168.0</c:v>
                </c:pt>
                <c:pt idx="538">
                  <c:v>23821.0</c:v>
                </c:pt>
                <c:pt idx="539">
                  <c:v>28402.0</c:v>
                </c:pt>
                <c:pt idx="540">
                  <c:v>80326.0</c:v>
                </c:pt>
                <c:pt idx="541">
                  <c:v>77702.0</c:v>
                </c:pt>
                <c:pt idx="542">
                  <c:v>3155.0</c:v>
                </c:pt>
                <c:pt idx="543">
                  <c:v>3756.0</c:v>
                </c:pt>
                <c:pt idx="544">
                  <c:v>4018.0</c:v>
                </c:pt>
                <c:pt idx="545">
                  <c:v>4043.0</c:v>
                </c:pt>
                <c:pt idx="546">
                  <c:v>4035.0</c:v>
                </c:pt>
                <c:pt idx="547">
                  <c:v>7323.0</c:v>
                </c:pt>
                <c:pt idx="548">
                  <c:v>33519.0</c:v>
                </c:pt>
                <c:pt idx="549">
                  <c:v>557.0</c:v>
                </c:pt>
                <c:pt idx="550">
                  <c:v>1101.0</c:v>
                </c:pt>
                <c:pt idx="551">
                  <c:v>484.0</c:v>
                </c:pt>
                <c:pt idx="552">
                  <c:v>288.0</c:v>
                </c:pt>
                <c:pt idx="553">
                  <c:v>7894.0</c:v>
                </c:pt>
                <c:pt idx="554">
                  <c:v>116517.0</c:v>
                </c:pt>
                <c:pt idx="555">
                  <c:v>41659.0</c:v>
                </c:pt>
                <c:pt idx="556">
                  <c:v>1873.0</c:v>
                </c:pt>
                <c:pt idx="557">
                  <c:v>3159.0</c:v>
                </c:pt>
                <c:pt idx="558">
                  <c:v>3160.0</c:v>
                </c:pt>
                <c:pt idx="559">
                  <c:v>3159.0</c:v>
                </c:pt>
                <c:pt idx="560">
                  <c:v>3290.0</c:v>
                </c:pt>
                <c:pt idx="561">
                  <c:v>3934.0</c:v>
                </c:pt>
                <c:pt idx="562">
                  <c:v>3205.0</c:v>
                </c:pt>
                <c:pt idx="563">
                  <c:v>3159.0</c:v>
                </c:pt>
                <c:pt idx="564">
                  <c:v>3158.0</c:v>
                </c:pt>
                <c:pt idx="565">
                  <c:v>3159.0</c:v>
                </c:pt>
                <c:pt idx="566">
                  <c:v>3478.0</c:v>
                </c:pt>
                <c:pt idx="567">
                  <c:v>3158.0</c:v>
                </c:pt>
                <c:pt idx="568">
                  <c:v>5019.0</c:v>
                </c:pt>
                <c:pt idx="569">
                  <c:v>81595.0</c:v>
                </c:pt>
                <c:pt idx="570">
                  <c:v>18037.0</c:v>
                </c:pt>
                <c:pt idx="571">
                  <c:v>596.0</c:v>
                </c:pt>
                <c:pt idx="573">
                  <c:v>324.0</c:v>
                </c:pt>
                <c:pt idx="574">
                  <c:v>492.0</c:v>
                </c:pt>
                <c:pt idx="575">
                  <c:v>697.0</c:v>
                </c:pt>
                <c:pt idx="576">
                  <c:v>2362.0</c:v>
                </c:pt>
                <c:pt idx="577">
                  <c:v>287.0</c:v>
                </c:pt>
                <c:pt idx="578">
                  <c:v>452.0</c:v>
                </c:pt>
                <c:pt idx="579">
                  <c:v>276.0</c:v>
                </c:pt>
                <c:pt idx="580">
                  <c:v>287.0</c:v>
                </c:pt>
                <c:pt idx="581">
                  <c:v>10241.0</c:v>
                </c:pt>
                <c:pt idx="582">
                  <c:v>86277.0</c:v>
                </c:pt>
                <c:pt idx="583">
                  <c:v>51441.0</c:v>
                </c:pt>
                <c:pt idx="584">
                  <c:v>1191.0</c:v>
                </c:pt>
                <c:pt idx="585">
                  <c:v>86.0</c:v>
                </c:pt>
                <c:pt idx="588">
                  <c:v>713.0</c:v>
                </c:pt>
                <c:pt idx="589">
                  <c:v>115.0</c:v>
                </c:pt>
                <c:pt idx="590">
                  <c:v>2.0</c:v>
                </c:pt>
                <c:pt idx="591">
                  <c:v>151.0</c:v>
                </c:pt>
                <c:pt idx="592">
                  <c:v>27.0</c:v>
                </c:pt>
                <c:pt idx="593">
                  <c:v>16.0</c:v>
                </c:pt>
                <c:pt idx="595">
                  <c:v>85.0</c:v>
                </c:pt>
                <c:pt idx="596">
                  <c:v>159.0</c:v>
                </c:pt>
                <c:pt idx="597">
                  <c:v>1240.0</c:v>
                </c:pt>
                <c:pt idx="598">
                  <c:v>6585.0</c:v>
                </c:pt>
                <c:pt idx="599">
                  <c:v>8621.0</c:v>
                </c:pt>
                <c:pt idx="600">
                  <c:v>9774.0</c:v>
                </c:pt>
                <c:pt idx="601">
                  <c:v>9774.0</c:v>
                </c:pt>
                <c:pt idx="602">
                  <c:v>12560.0</c:v>
                </c:pt>
                <c:pt idx="603">
                  <c:v>88882.0</c:v>
                </c:pt>
                <c:pt idx="604">
                  <c:v>13322.0</c:v>
                </c:pt>
                <c:pt idx="605">
                  <c:v>74.0</c:v>
                </c:pt>
                <c:pt idx="606">
                  <c:v>152.0</c:v>
                </c:pt>
                <c:pt idx="610">
                  <c:v>418.0</c:v>
                </c:pt>
                <c:pt idx="612">
                  <c:v>18.0</c:v>
                </c:pt>
                <c:pt idx="613">
                  <c:v>1277.0</c:v>
                </c:pt>
                <c:pt idx="614">
                  <c:v>2872.0</c:v>
                </c:pt>
                <c:pt idx="615">
                  <c:v>2871.0</c:v>
                </c:pt>
                <c:pt idx="616">
                  <c:v>1269.0</c:v>
                </c:pt>
                <c:pt idx="617">
                  <c:v>47.0</c:v>
                </c:pt>
                <c:pt idx="619">
                  <c:v>58.0</c:v>
                </c:pt>
                <c:pt idx="620">
                  <c:v>201.0</c:v>
                </c:pt>
                <c:pt idx="623">
                  <c:v>104.0</c:v>
                </c:pt>
                <c:pt idx="624">
                  <c:v>4.0</c:v>
                </c:pt>
                <c:pt idx="625">
                  <c:v>582.0</c:v>
                </c:pt>
                <c:pt idx="626">
                  <c:v>445.0</c:v>
                </c:pt>
                <c:pt idx="627">
                  <c:v>439.0</c:v>
                </c:pt>
                <c:pt idx="628">
                  <c:v>15.0</c:v>
                </c:pt>
                <c:pt idx="630">
                  <c:v>568.0</c:v>
                </c:pt>
                <c:pt idx="631">
                  <c:v>759.0</c:v>
                </c:pt>
                <c:pt idx="632">
                  <c:v>77.0</c:v>
                </c:pt>
                <c:pt idx="633">
                  <c:v>40.0</c:v>
                </c:pt>
                <c:pt idx="634">
                  <c:v>33.0</c:v>
                </c:pt>
                <c:pt idx="637">
                  <c:v>4.0</c:v>
                </c:pt>
                <c:pt idx="638">
                  <c:v>9.0</c:v>
                </c:pt>
                <c:pt idx="639">
                  <c:v>103.0</c:v>
                </c:pt>
                <c:pt idx="640">
                  <c:v>17.0</c:v>
                </c:pt>
                <c:pt idx="641">
                  <c:v>74.0</c:v>
                </c:pt>
                <c:pt idx="644">
                  <c:v>117.0</c:v>
                </c:pt>
                <c:pt idx="646">
                  <c:v>59.0</c:v>
                </c:pt>
                <c:pt idx="647">
                  <c:v>70.0</c:v>
                </c:pt>
                <c:pt idx="701">
                  <c:v>17.0</c:v>
                </c:pt>
                <c:pt idx="702">
                  <c:v>9.0</c:v>
                </c:pt>
                <c:pt idx="707">
                  <c:v>3157.0</c:v>
                </c:pt>
                <c:pt idx="708">
                  <c:v>6588.0</c:v>
                </c:pt>
                <c:pt idx="709">
                  <c:v>20.0</c:v>
                </c:pt>
                <c:pt idx="710">
                  <c:v>2232.0</c:v>
                </c:pt>
                <c:pt idx="711">
                  <c:v>3952.0</c:v>
                </c:pt>
                <c:pt idx="712">
                  <c:v>4026.0</c:v>
                </c:pt>
                <c:pt idx="713">
                  <c:v>5735.0</c:v>
                </c:pt>
                <c:pt idx="714">
                  <c:v>2626.0</c:v>
                </c:pt>
                <c:pt idx="715">
                  <c:v>198.0</c:v>
                </c:pt>
                <c:pt idx="716">
                  <c:v>130.0</c:v>
                </c:pt>
                <c:pt idx="717">
                  <c:v>13894.0</c:v>
                </c:pt>
                <c:pt idx="718">
                  <c:v>11397.0</c:v>
                </c:pt>
                <c:pt idx="719">
                  <c:v>77435.0</c:v>
                </c:pt>
                <c:pt idx="720">
                  <c:v>48212.0</c:v>
                </c:pt>
                <c:pt idx="721">
                  <c:v>22263.0</c:v>
                </c:pt>
                <c:pt idx="722">
                  <c:v>3338.0</c:v>
                </c:pt>
                <c:pt idx="723">
                  <c:v>43110.0</c:v>
                </c:pt>
                <c:pt idx="724">
                  <c:v>5766.0</c:v>
                </c:pt>
                <c:pt idx="725">
                  <c:v>24542.0</c:v>
                </c:pt>
                <c:pt idx="726">
                  <c:v>93044.0</c:v>
                </c:pt>
                <c:pt idx="727">
                  <c:v>55205.0</c:v>
                </c:pt>
                <c:pt idx="728">
                  <c:v>75886.0</c:v>
                </c:pt>
                <c:pt idx="729">
                  <c:v>120837.0</c:v>
                </c:pt>
                <c:pt idx="730">
                  <c:v>81218.0</c:v>
                </c:pt>
                <c:pt idx="731">
                  <c:v>74161.0</c:v>
                </c:pt>
                <c:pt idx="732">
                  <c:v>16477.0</c:v>
                </c:pt>
                <c:pt idx="733">
                  <c:v>47306.0</c:v>
                </c:pt>
                <c:pt idx="734">
                  <c:v>52831.0</c:v>
                </c:pt>
                <c:pt idx="735">
                  <c:v>34530.0</c:v>
                </c:pt>
                <c:pt idx="736">
                  <c:v>54942.0</c:v>
                </c:pt>
                <c:pt idx="737">
                  <c:v>58747.0</c:v>
                </c:pt>
                <c:pt idx="738">
                  <c:v>41927.0</c:v>
                </c:pt>
                <c:pt idx="739">
                  <c:v>79742.0</c:v>
                </c:pt>
                <c:pt idx="740">
                  <c:v>38949.0</c:v>
                </c:pt>
                <c:pt idx="741">
                  <c:v>39941.0</c:v>
                </c:pt>
                <c:pt idx="742">
                  <c:v>75194.0</c:v>
                </c:pt>
                <c:pt idx="743">
                  <c:v>42377.0</c:v>
                </c:pt>
                <c:pt idx="744">
                  <c:v>38443.0</c:v>
                </c:pt>
                <c:pt idx="745">
                  <c:v>32952.0</c:v>
                </c:pt>
                <c:pt idx="746">
                  <c:v>12991.0</c:v>
                </c:pt>
                <c:pt idx="747">
                  <c:v>14.0</c:v>
                </c:pt>
                <c:pt idx="748">
                  <c:v>2118.0</c:v>
                </c:pt>
                <c:pt idx="749">
                  <c:v>4651.0</c:v>
                </c:pt>
                <c:pt idx="750">
                  <c:v>6475.0</c:v>
                </c:pt>
                <c:pt idx="751">
                  <c:v>31724.0</c:v>
                </c:pt>
                <c:pt idx="752">
                  <c:v>25474.0</c:v>
                </c:pt>
                <c:pt idx="753">
                  <c:v>8597.0</c:v>
                </c:pt>
                <c:pt idx="754">
                  <c:v>8600.0</c:v>
                </c:pt>
                <c:pt idx="755">
                  <c:v>8597.0</c:v>
                </c:pt>
                <c:pt idx="756">
                  <c:v>8817.0</c:v>
                </c:pt>
                <c:pt idx="757">
                  <c:v>45187.0</c:v>
                </c:pt>
                <c:pt idx="758">
                  <c:v>22181.0</c:v>
                </c:pt>
                <c:pt idx="759">
                  <c:v>56.0</c:v>
                </c:pt>
                <c:pt idx="760">
                  <c:v>12.0</c:v>
                </c:pt>
                <c:pt idx="764">
                  <c:v>2183.0</c:v>
                </c:pt>
                <c:pt idx="765">
                  <c:v>7448.0</c:v>
                </c:pt>
                <c:pt idx="766">
                  <c:v>7363.0</c:v>
                </c:pt>
                <c:pt idx="767">
                  <c:v>6009.0</c:v>
                </c:pt>
                <c:pt idx="768">
                  <c:v>6223.0</c:v>
                </c:pt>
                <c:pt idx="769">
                  <c:v>17453.0</c:v>
                </c:pt>
                <c:pt idx="770">
                  <c:v>22321.0</c:v>
                </c:pt>
                <c:pt idx="771">
                  <c:v>20675.0</c:v>
                </c:pt>
                <c:pt idx="772">
                  <c:v>11618.0</c:v>
                </c:pt>
                <c:pt idx="773">
                  <c:v>70865.0</c:v>
                </c:pt>
                <c:pt idx="774">
                  <c:v>30249.0</c:v>
                </c:pt>
                <c:pt idx="775">
                  <c:v>68104.0</c:v>
                </c:pt>
                <c:pt idx="776">
                  <c:v>43966.0</c:v>
                </c:pt>
                <c:pt idx="777">
                  <c:v>74322.0</c:v>
                </c:pt>
                <c:pt idx="778">
                  <c:v>68389.0</c:v>
                </c:pt>
                <c:pt idx="779">
                  <c:v>72300.0</c:v>
                </c:pt>
                <c:pt idx="780">
                  <c:v>43537.0</c:v>
                </c:pt>
                <c:pt idx="781">
                  <c:v>13389.0</c:v>
                </c:pt>
                <c:pt idx="782">
                  <c:v>14327.0</c:v>
                </c:pt>
                <c:pt idx="783">
                  <c:v>3701.0</c:v>
                </c:pt>
                <c:pt idx="784">
                  <c:v>7688.0</c:v>
                </c:pt>
                <c:pt idx="785">
                  <c:v>35207.0</c:v>
                </c:pt>
                <c:pt idx="786">
                  <c:v>23243.0</c:v>
                </c:pt>
                <c:pt idx="787">
                  <c:v>4941.0</c:v>
                </c:pt>
                <c:pt idx="788">
                  <c:v>7223.0</c:v>
                </c:pt>
                <c:pt idx="789">
                  <c:v>8864.0</c:v>
                </c:pt>
                <c:pt idx="790">
                  <c:v>9899.0</c:v>
                </c:pt>
                <c:pt idx="791">
                  <c:v>27749.0</c:v>
                </c:pt>
                <c:pt idx="792">
                  <c:v>47.0</c:v>
                </c:pt>
                <c:pt idx="793">
                  <c:v>188.0</c:v>
                </c:pt>
                <c:pt idx="794">
                  <c:v>222.0</c:v>
                </c:pt>
                <c:pt idx="795">
                  <c:v>10448.0</c:v>
                </c:pt>
                <c:pt idx="796">
                  <c:v>21511.0</c:v>
                </c:pt>
                <c:pt idx="797">
                  <c:v>24542.0</c:v>
                </c:pt>
                <c:pt idx="798">
                  <c:v>7487.0</c:v>
                </c:pt>
                <c:pt idx="799">
                  <c:v>32447.0</c:v>
                </c:pt>
                <c:pt idx="800">
                  <c:v>32671.0</c:v>
                </c:pt>
                <c:pt idx="801">
                  <c:v>35252.0</c:v>
                </c:pt>
                <c:pt idx="802">
                  <c:v>14545.0</c:v>
                </c:pt>
                <c:pt idx="803">
                  <c:v>4940.0</c:v>
                </c:pt>
                <c:pt idx="804">
                  <c:v>5735.0</c:v>
                </c:pt>
                <c:pt idx="805">
                  <c:v>5821.0</c:v>
                </c:pt>
                <c:pt idx="806">
                  <c:v>16378.0</c:v>
                </c:pt>
                <c:pt idx="807">
                  <c:v>18096.0</c:v>
                </c:pt>
                <c:pt idx="808">
                  <c:v>2908.0</c:v>
                </c:pt>
                <c:pt idx="809">
                  <c:v>2765.0</c:v>
                </c:pt>
                <c:pt idx="810">
                  <c:v>2869.0</c:v>
                </c:pt>
                <c:pt idx="811">
                  <c:v>2785.0</c:v>
                </c:pt>
                <c:pt idx="812">
                  <c:v>2962.0</c:v>
                </c:pt>
                <c:pt idx="813">
                  <c:v>10409.0</c:v>
                </c:pt>
                <c:pt idx="814">
                  <c:v>7354.0</c:v>
                </c:pt>
                <c:pt idx="815">
                  <c:v>20.0</c:v>
                </c:pt>
                <c:pt idx="816">
                  <c:v>14.0</c:v>
                </c:pt>
                <c:pt idx="818">
                  <c:v>15.0</c:v>
                </c:pt>
                <c:pt idx="819">
                  <c:v>54.0</c:v>
                </c:pt>
                <c:pt idx="820">
                  <c:v>4478.0</c:v>
                </c:pt>
                <c:pt idx="821">
                  <c:v>305.0</c:v>
                </c:pt>
                <c:pt idx="822">
                  <c:v>17.0</c:v>
                </c:pt>
                <c:pt idx="823">
                  <c:v>57.0</c:v>
                </c:pt>
                <c:pt idx="826">
                  <c:v>27.0</c:v>
                </c:pt>
                <c:pt idx="827">
                  <c:v>2247.0</c:v>
                </c:pt>
                <c:pt idx="828">
                  <c:v>6235.0</c:v>
                </c:pt>
                <c:pt idx="829">
                  <c:v>3.0</c:v>
                </c:pt>
                <c:pt idx="830">
                  <c:v>28.0</c:v>
                </c:pt>
                <c:pt idx="833">
                  <c:v>143.0</c:v>
                </c:pt>
                <c:pt idx="834">
                  <c:v>1991.0</c:v>
                </c:pt>
                <c:pt idx="835">
                  <c:v>2429.0</c:v>
                </c:pt>
                <c:pt idx="836">
                  <c:v>2975.0</c:v>
                </c:pt>
                <c:pt idx="837">
                  <c:v>17649.0</c:v>
                </c:pt>
                <c:pt idx="838">
                  <c:v>20196.0</c:v>
                </c:pt>
                <c:pt idx="839">
                  <c:v>22298.0</c:v>
                </c:pt>
                <c:pt idx="840">
                  <c:v>14374.0</c:v>
                </c:pt>
                <c:pt idx="841">
                  <c:v>22796.0</c:v>
                </c:pt>
                <c:pt idx="842">
                  <c:v>39335.0</c:v>
                </c:pt>
                <c:pt idx="843">
                  <c:v>22412.0</c:v>
                </c:pt>
                <c:pt idx="844">
                  <c:v>12358.0</c:v>
                </c:pt>
                <c:pt idx="845">
                  <c:v>8864.0</c:v>
                </c:pt>
                <c:pt idx="846">
                  <c:v>8592.0</c:v>
                </c:pt>
                <c:pt idx="847">
                  <c:v>4371.0</c:v>
                </c:pt>
                <c:pt idx="848">
                  <c:v>20.0</c:v>
                </c:pt>
                <c:pt idx="849">
                  <c:v>828.0</c:v>
                </c:pt>
                <c:pt idx="850">
                  <c:v>29.0</c:v>
                </c:pt>
                <c:pt idx="857">
                  <c:v>19.0</c:v>
                </c:pt>
                <c:pt idx="858">
                  <c:v>3803.0</c:v>
                </c:pt>
                <c:pt idx="859">
                  <c:v>5737.0</c:v>
                </c:pt>
                <c:pt idx="860">
                  <c:v>5736.0</c:v>
                </c:pt>
                <c:pt idx="861">
                  <c:v>5754.0</c:v>
                </c:pt>
                <c:pt idx="862">
                  <c:v>5960.0</c:v>
                </c:pt>
                <c:pt idx="863">
                  <c:v>6448.0</c:v>
                </c:pt>
                <c:pt idx="864">
                  <c:v>5762.0</c:v>
                </c:pt>
                <c:pt idx="865">
                  <c:v>5735.0</c:v>
                </c:pt>
                <c:pt idx="866">
                  <c:v>5735.0</c:v>
                </c:pt>
                <c:pt idx="867">
                  <c:v>14777.0</c:v>
                </c:pt>
                <c:pt idx="868">
                  <c:v>27500.0</c:v>
                </c:pt>
                <c:pt idx="869">
                  <c:v>11890.0</c:v>
                </c:pt>
                <c:pt idx="870">
                  <c:v>7999.0</c:v>
                </c:pt>
                <c:pt idx="871">
                  <c:v>3146.0</c:v>
                </c:pt>
                <c:pt idx="872">
                  <c:v>2690.0</c:v>
                </c:pt>
                <c:pt idx="873">
                  <c:v>1073.0</c:v>
                </c:pt>
                <c:pt idx="874">
                  <c:v>381.0</c:v>
                </c:pt>
                <c:pt idx="875">
                  <c:v>16.0</c:v>
                </c:pt>
                <c:pt idx="876">
                  <c:v>14.0</c:v>
                </c:pt>
                <c:pt idx="877">
                  <c:v>978.0</c:v>
                </c:pt>
                <c:pt idx="878">
                  <c:v>25.0</c:v>
                </c:pt>
                <c:pt idx="884">
                  <c:v>1633.0</c:v>
                </c:pt>
                <c:pt idx="885">
                  <c:v>1931.0</c:v>
                </c:pt>
                <c:pt idx="886">
                  <c:v>1667.0</c:v>
                </c:pt>
                <c:pt idx="887">
                  <c:v>1088.0</c:v>
                </c:pt>
                <c:pt idx="888">
                  <c:v>548.0</c:v>
                </c:pt>
                <c:pt idx="889">
                  <c:v>2278.0</c:v>
                </c:pt>
                <c:pt idx="890">
                  <c:v>3335.0</c:v>
                </c:pt>
                <c:pt idx="891">
                  <c:v>3716.0</c:v>
                </c:pt>
                <c:pt idx="892">
                  <c:v>2834.0</c:v>
                </c:pt>
                <c:pt idx="893">
                  <c:v>1229.0</c:v>
                </c:pt>
                <c:pt idx="894">
                  <c:v>1581.0</c:v>
                </c:pt>
                <c:pt idx="895">
                  <c:v>943.0</c:v>
                </c:pt>
                <c:pt idx="896">
                  <c:v>72.0</c:v>
                </c:pt>
                <c:pt idx="897">
                  <c:v>93.0</c:v>
                </c:pt>
                <c:pt idx="898">
                  <c:v>13.0</c:v>
                </c:pt>
                <c:pt idx="903">
                  <c:v>11375.0</c:v>
                </c:pt>
                <c:pt idx="904">
                  <c:v>35735.0</c:v>
                </c:pt>
                <c:pt idx="905">
                  <c:v>24296.0</c:v>
                </c:pt>
                <c:pt idx="906">
                  <c:v>18972.0</c:v>
                </c:pt>
                <c:pt idx="907">
                  <c:v>9956.0</c:v>
                </c:pt>
                <c:pt idx="908">
                  <c:v>8.0</c:v>
                </c:pt>
                <c:pt idx="909">
                  <c:v>20.0</c:v>
                </c:pt>
                <c:pt idx="910">
                  <c:v>35.0</c:v>
                </c:pt>
                <c:pt idx="912">
                  <c:v>2709.0</c:v>
                </c:pt>
                <c:pt idx="913">
                  <c:v>4857.0</c:v>
                </c:pt>
                <c:pt idx="914">
                  <c:v>2939.0</c:v>
                </c:pt>
                <c:pt idx="915">
                  <c:v>5949.0</c:v>
                </c:pt>
                <c:pt idx="916">
                  <c:v>5700.0</c:v>
                </c:pt>
                <c:pt idx="917">
                  <c:v>14479.0</c:v>
                </c:pt>
                <c:pt idx="918">
                  <c:v>21637.0</c:v>
                </c:pt>
                <c:pt idx="919">
                  <c:v>10501.0</c:v>
                </c:pt>
                <c:pt idx="920">
                  <c:v>27.0</c:v>
                </c:pt>
                <c:pt idx="921">
                  <c:v>3538.0</c:v>
                </c:pt>
                <c:pt idx="922">
                  <c:v>5725.0</c:v>
                </c:pt>
                <c:pt idx="923">
                  <c:v>5725.0</c:v>
                </c:pt>
                <c:pt idx="924">
                  <c:v>5548.0</c:v>
                </c:pt>
                <c:pt idx="925">
                  <c:v>14106.0</c:v>
                </c:pt>
                <c:pt idx="926">
                  <c:v>11482.0</c:v>
                </c:pt>
                <c:pt idx="927">
                  <c:v>3962.0</c:v>
                </c:pt>
                <c:pt idx="928">
                  <c:v>5660.0</c:v>
                </c:pt>
                <c:pt idx="929">
                  <c:v>5655.0</c:v>
                </c:pt>
                <c:pt idx="930">
                  <c:v>5652.0</c:v>
                </c:pt>
                <c:pt idx="931">
                  <c:v>918.0</c:v>
                </c:pt>
                <c:pt idx="933">
                  <c:v>105.0</c:v>
                </c:pt>
                <c:pt idx="939">
                  <c:v>9.0</c:v>
                </c:pt>
                <c:pt idx="946">
                  <c:v>6.0</c:v>
                </c:pt>
                <c:pt idx="954">
                  <c:v>914.0</c:v>
                </c:pt>
                <c:pt idx="957">
                  <c:v>2579.0</c:v>
                </c:pt>
                <c:pt idx="958">
                  <c:v>5673.0</c:v>
                </c:pt>
                <c:pt idx="959">
                  <c:v>7729.0</c:v>
                </c:pt>
                <c:pt idx="960">
                  <c:v>14363.0</c:v>
                </c:pt>
                <c:pt idx="961">
                  <c:v>13198.0</c:v>
                </c:pt>
                <c:pt idx="962">
                  <c:v>14461.0</c:v>
                </c:pt>
                <c:pt idx="963">
                  <c:v>71.0</c:v>
                </c:pt>
                <c:pt idx="981">
                  <c:v>390.0</c:v>
                </c:pt>
                <c:pt idx="996">
                  <c:v>667.0</c:v>
                </c:pt>
                <c:pt idx="1053">
                  <c:v>3779.0</c:v>
                </c:pt>
                <c:pt idx="1054">
                  <c:v>5717.0</c:v>
                </c:pt>
                <c:pt idx="1055">
                  <c:v>4045.0</c:v>
                </c:pt>
                <c:pt idx="1056">
                  <c:v>11590.0</c:v>
                </c:pt>
                <c:pt idx="1057">
                  <c:v>7320.0</c:v>
                </c:pt>
                <c:pt idx="1058">
                  <c:v>1012.0</c:v>
                </c:pt>
                <c:pt idx="1059">
                  <c:v>101.0</c:v>
                </c:pt>
              </c:numCache>
            </c:numRef>
          </c:val>
        </c:ser>
        <c:marker val="1"/>
        <c:axId val="617242200"/>
        <c:axId val="617267880"/>
      </c:lineChart>
      <c:dateAx>
        <c:axId val="617242200"/>
        <c:scaling>
          <c:orientation val="minMax"/>
          <c:max val="39020.0"/>
          <c:min val="37986.0"/>
        </c:scaling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/>
            </a:pPr>
            <a:endParaRPr lang="en-US"/>
          </a:p>
        </c:txPr>
        <c:crossAx val="617267880"/>
        <c:crosses val="autoZero"/>
        <c:auto val="1"/>
        <c:lblOffset val="100"/>
        <c:majorUnit val="2.0"/>
        <c:majorTimeUnit val="months"/>
        <c:minorUnit val="1.0"/>
        <c:minorTimeUnit val="months"/>
      </c:dateAx>
      <c:valAx>
        <c:axId val="617267880"/>
        <c:scaling>
          <c:orientation val="minMax"/>
          <c:max val="3.5E6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617242200"/>
        <c:crosses val="autoZero"/>
        <c:crossBetween val="between"/>
        <c:minorUnit val="50000.0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82868799748489"/>
          <c:y val="0.101398601398601"/>
          <c:w val="0.434262400503022"/>
          <c:h val="0.0760346346566819"/>
        </c:manualLayout>
      </c:layout>
      <c:txPr>
        <a:bodyPr/>
        <a:lstStyle/>
        <a:p>
          <a:pPr>
            <a:defRPr sz="14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Average vs. Requests Served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47613528529725"/>
          <c:y val="0.0819383259911894"/>
          <c:w val="0.91649443313606"/>
          <c:h val="0.849864199243817"/>
        </c:manualLayout>
      </c:layout>
      <c:bubbleChart>
        <c:varyColors val="1"/>
        <c:ser>
          <c:idx val="0"/>
          <c:order val="0"/>
          <c:tx>
            <c:strRef>
              <c:f>Response!$B$1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>
              <a:outerShdw blurRad="52705" dist="15367" dir="5400000" sx="96000" sy="96000" algn="tl" rotWithShape="0">
                <a:srgbClr val="000000">
                  <a:alpha val="35000"/>
                </a:srgbClr>
              </a:outerShdw>
            </a:effectLst>
          </c:spPr>
          <c:xVal>
            <c:numRef>
              <c:f>Response!$A$67:$A$814</c:f>
              <c:numCache>
                <c:formatCode>dd\.mm\.yyyy</c:formatCode>
                <c:ptCount val="748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  <c:pt idx="457">
                  <c:v>38561.0</c:v>
                </c:pt>
                <c:pt idx="458">
                  <c:v>38560.0</c:v>
                </c:pt>
                <c:pt idx="459">
                  <c:v>38559.0</c:v>
                </c:pt>
                <c:pt idx="460">
                  <c:v>38558.0</c:v>
                </c:pt>
                <c:pt idx="461">
                  <c:v>38557.0</c:v>
                </c:pt>
                <c:pt idx="462">
                  <c:v>38556.0</c:v>
                </c:pt>
                <c:pt idx="463">
                  <c:v>38555.0</c:v>
                </c:pt>
                <c:pt idx="464">
                  <c:v>38554.0</c:v>
                </c:pt>
                <c:pt idx="465">
                  <c:v>38553.0</c:v>
                </c:pt>
                <c:pt idx="466">
                  <c:v>38552.0</c:v>
                </c:pt>
                <c:pt idx="467">
                  <c:v>38551.0</c:v>
                </c:pt>
                <c:pt idx="468">
                  <c:v>38550.0</c:v>
                </c:pt>
                <c:pt idx="469">
                  <c:v>38549.0</c:v>
                </c:pt>
                <c:pt idx="470">
                  <c:v>38548.0</c:v>
                </c:pt>
                <c:pt idx="471">
                  <c:v>38547.0</c:v>
                </c:pt>
                <c:pt idx="472">
                  <c:v>38546.0</c:v>
                </c:pt>
                <c:pt idx="473">
                  <c:v>38545.0</c:v>
                </c:pt>
                <c:pt idx="474">
                  <c:v>38544.0</c:v>
                </c:pt>
                <c:pt idx="475">
                  <c:v>38543.0</c:v>
                </c:pt>
                <c:pt idx="476">
                  <c:v>38542.0</c:v>
                </c:pt>
                <c:pt idx="477">
                  <c:v>38541.0</c:v>
                </c:pt>
                <c:pt idx="478">
                  <c:v>38540.0</c:v>
                </c:pt>
                <c:pt idx="479">
                  <c:v>38539.0</c:v>
                </c:pt>
                <c:pt idx="480">
                  <c:v>38538.0</c:v>
                </c:pt>
                <c:pt idx="481">
                  <c:v>38537.0</c:v>
                </c:pt>
                <c:pt idx="482">
                  <c:v>38536.0</c:v>
                </c:pt>
                <c:pt idx="483">
                  <c:v>38535.0</c:v>
                </c:pt>
                <c:pt idx="484">
                  <c:v>38534.0</c:v>
                </c:pt>
                <c:pt idx="485">
                  <c:v>38533.0</c:v>
                </c:pt>
                <c:pt idx="486">
                  <c:v>38532.0</c:v>
                </c:pt>
                <c:pt idx="487">
                  <c:v>38531.0</c:v>
                </c:pt>
                <c:pt idx="488">
                  <c:v>38530.0</c:v>
                </c:pt>
                <c:pt idx="489">
                  <c:v>38529.0</c:v>
                </c:pt>
                <c:pt idx="490">
                  <c:v>38528.0</c:v>
                </c:pt>
                <c:pt idx="491">
                  <c:v>38527.0</c:v>
                </c:pt>
                <c:pt idx="492">
                  <c:v>38526.0</c:v>
                </c:pt>
                <c:pt idx="493">
                  <c:v>38525.0</c:v>
                </c:pt>
                <c:pt idx="494">
                  <c:v>38524.0</c:v>
                </c:pt>
                <c:pt idx="495">
                  <c:v>38523.0</c:v>
                </c:pt>
                <c:pt idx="496">
                  <c:v>38522.0</c:v>
                </c:pt>
                <c:pt idx="497">
                  <c:v>38521.0</c:v>
                </c:pt>
                <c:pt idx="498">
                  <c:v>38520.0</c:v>
                </c:pt>
                <c:pt idx="499">
                  <c:v>38519.0</c:v>
                </c:pt>
                <c:pt idx="500">
                  <c:v>38518.0</c:v>
                </c:pt>
                <c:pt idx="501">
                  <c:v>38517.0</c:v>
                </c:pt>
                <c:pt idx="502">
                  <c:v>38516.0</c:v>
                </c:pt>
                <c:pt idx="503">
                  <c:v>38515.0</c:v>
                </c:pt>
                <c:pt idx="504">
                  <c:v>38514.0</c:v>
                </c:pt>
                <c:pt idx="505">
                  <c:v>38513.0</c:v>
                </c:pt>
                <c:pt idx="506">
                  <c:v>38512.0</c:v>
                </c:pt>
                <c:pt idx="507">
                  <c:v>38511.0</c:v>
                </c:pt>
                <c:pt idx="508">
                  <c:v>38510.0</c:v>
                </c:pt>
                <c:pt idx="509">
                  <c:v>38509.0</c:v>
                </c:pt>
                <c:pt idx="510">
                  <c:v>38508.0</c:v>
                </c:pt>
                <c:pt idx="511">
                  <c:v>38507.0</c:v>
                </c:pt>
                <c:pt idx="512">
                  <c:v>38506.0</c:v>
                </c:pt>
                <c:pt idx="513">
                  <c:v>38505.0</c:v>
                </c:pt>
                <c:pt idx="514">
                  <c:v>38504.0</c:v>
                </c:pt>
                <c:pt idx="515">
                  <c:v>38503.0</c:v>
                </c:pt>
                <c:pt idx="516">
                  <c:v>38502.0</c:v>
                </c:pt>
                <c:pt idx="517">
                  <c:v>38501.0</c:v>
                </c:pt>
                <c:pt idx="518">
                  <c:v>38500.0</c:v>
                </c:pt>
                <c:pt idx="519">
                  <c:v>38499.0</c:v>
                </c:pt>
                <c:pt idx="520">
                  <c:v>38498.0</c:v>
                </c:pt>
                <c:pt idx="521">
                  <c:v>38497.0</c:v>
                </c:pt>
                <c:pt idx="522">
                  <c:v>38496.0</c:v>
                </c:pt>
                <c:pt idx="523">
                  <c:v>38495.0</c:v>
                </c:pt>
                <c:pt idx="524">
                  <c:v>38494.0</c:v>
                </c:pt>
                <c:pt idx="525">
                  <c:v>38493.0</c:v>
                </c:pt>
                <c:pt idx="526">
                  <c:v>38492.0</c:v>
                </c:pt>
                <c:pt idx="527">
                  <c:v>38491.0</c:v>
                </c:pt>
                <c:pt idx="528">
                  <c:v>38490.0</c:v>
                </c:pt>
                <c:pt idx="529">
                  <c:v>38489.0</c:v>
                </c:pt>
                <c:pt idx="530">
                  <c:v>38488.0</c:v>
                </c:pt>
                <c:pt idx="531">
                  <c:v>38487.0</c:v>
                </c:pt>
                <c:pt idx="532">
                  <c:v>38486.0</c:v>
                </c:pt>
                <c:pt idx="533">
                  <c:v>38485.0</c:v>
                </c:pt>
                <c:pt idx="534">
                  <c:v>38484.0</c:v>
                </c:pt>
                <c:pt idx="535">
                  <c:v>38483.0</c:v>
                </c:pt>
                <c:pt idx="536">
                  <c:v>38482.0</c:v>
                </c:pt>
                <c:pt idx="537">
                  <c:v>38481.0</c:v>
                </c:pt>
                <c:pt idx="538">
                  <c:v>38480.0</c:v>
                </c:pt>
                <c:pt idx="539">
                  <c:v>38479.0</c:v>
                </c:pt>
                <c:pt idx="540">
                  <c:v>38478.0</c:v>
                </c:pt>
                <c:pt idx="541">
                  <c:v>38477.0</c:v>
                </c:pt>
                <c:pt idx="542">
                  <c:v>38476.0</c:v>
                </c:pt>
                <c:pt idx="543">
                  <c:v>38475.0</c:v>
                </c:pt>
                <c:pt idx="544">
                  <c:v>38474.0</c:v>
                </c:pt>
                <c:pt idx="545">
                  <c:v>38473.0</c:v>
                </c:pt>
                <c:pt idx="546">
                  <c:v>38472.0</c:v>
                </c:pt>
                <c:pt idx="547">
                  <c:v>38471.0</c:v>
                </c:pt>
                <c:pt idx="548">
                  <c:v>38470.0</c:v>
                </c:pt>
                <c:pt idx="549">
                  <c:v>38469.0</c:v>
                </c:pt>
                <c:pt idx="550">
                  <c:v>38468.0</c:v>
                </c:pt>
                <c:pt idx="551">
                  <c:v>38467.0</c:v>
                </c:pt>
                <c:pt idx="552">
                  <c:v>38466.0</c:v>
                </c:pt>
                <c:pt idx="553">
                  <c:v>38465.0</c:v>
                </c:pt>
                <c:pt idx="554">
                  <c:v>38464.0</c:v>
                </c:pt>
                <c:pt idx="555">
                  <c:v>38463.0</c:v>
                </c:pt>
                <c:pt idx="556">
                  <c:v>38462.0</c:v>
                </c:pt>
                <c:pt idx="557">
                  <c:v>38461.0</c:v>
                </c:pt>
                <c:pt idx="558">
                  <c:v>38460.0</c:v>
                </c:pt>
                <c:pt idx="559">
                  <c:v>38459.0</c:v>
                </c:pt>
                <c:pt idx="560">
                  <c:v>38458.0</c:v>
                </c:pt>
                <c:pt idx="561">
                  <c:v>38457.0</c:v>
                </c:pt>
                <c:pt idx="562">
                  <c:v>38456.0</c:v>
                </c:pt>
                <c:pt idx="563">
                  <c:v>38455.0</c:v>
                </c:pt>
                <c:pt idx="564">
                  <c:v>38454.0</c:v>
                </c:pt>
                <c:pt idx="565">
                  <c:v>38453.0</c:v>
                </c:pt>
                <c:pt idx="566">
                  <c:v>38452.0</c:v>
                </c:pt>
                <c:pt idx="567">
                  <c:v>38451.0</c:v>
                </c:pt>
                <c:pt idx="568">
                  <c:v>38450.0</c:v>
                </c:pt>
                <c:pt idx="569">
                  <c:v>38449.0</c:v>
                </c:pt>
                <c:pt idx="570">
                  <c:v>38448.0</c:v>
                </c:pt>
                <c:pt idx="571">
                  <c:v>38447.0</c:v>
                </c:pt>
                <c:pt idx="572">
                  <c:v>38446.0</c:v>
                </c:pt>
                <c:pt idx="573">
                  <c:v>38445.0</c:v>
                </c:pt>
                <c:pt idx="574">
                  <c:v>38444.0</c:v>
                </c:pt>
                <c:pt idx="575">
                  <c:v>38443.0</c:v>
                </c:pt>
                <c:pt idx="576">
                  <c:v>38442.0</c:v>
                </c:pt>
                <c:pt idx="577">
                  <c:v>38441.0</c:v>
                </c:pt>
                <c:pt idx="578">
                  <c:v>38440.0</c:v>
                </c:pt>
                <c:pt idx="579">
                  <c:v>38439.0</c:v>
                </c:pt>
                <c:pt idx="580">
                  <c:v>38438.0</c:v>
                </c:pt>
                <c:pt idx="581">
                  <c:v>38437.0</c:v>
                </c:pt>
                <c:pt idx="582">
                  <c:v>38436.0</c:v>
                </c:pt>
                <c:pt idx="583">
                  <c:v>38435.0</c:v>
                </c:pt>
                <c:pt idx="584">
                  <c:v>38434.0</c:v>
                </c:pt>
                <c:pt idx="585">
                  <c:v>38433.0</c:v>
                </c:pt>
                <c:pt idx="586">
                  <c:v>38432.0</c:v>
                </c:pt>
                <c:pt idx="587">
                  <c:v>38431.0</c:v>
                </c:pt>
                <c:pt idx="588">
                  <c:v>38430.0</c:v>
                </c:pt>
                <c:pt idx="589">
                  <c:v>38429.0</c:v>
                </c:pt>
                <c:pt idx="590">
                  <c:v>38428.0</c:v>
                </c:pt>
                <c:pt idx="591">
                  <c:v>38427.0</c:v>
                </c:pt>
                <c:pt idx="592">
                  <c:v>38426.0</c:v>
                </c:pt>
                <c:pt idx="593">
                  <c:v>38425.0</c:v>
                </c:pt>
                <c:pt idx="594">
                  <c:v>38424.0</c:v>
                </c:pt>
                <c:pt idx="595">
                  <c:v>38423.0</c:v>
                </c:pt>
                <c:pt idx="596">
                  <c:v>38422.0</c:v>
                </c:pt>
                <c:pt idx="597">
                  <c:v>38421.0</c:v>
                </c:pt>
                <c:pt idx="598">
                  <c:v>38420.0</c:v>
                </c:pt>
                <c:pt idx="599">
                  <c:v>38419.0</c:v>
                </c:pt>
                <c:pt idx="600">
                  <c:v>38418.0</c:v>
                </c:pt>
                <c:pt idx="601">
                  <c:v>38417.0</c:v>
                </c:pt>
                <c:pt idx="602">
                  <c:v>38416.0</c:v>
                </c:pt>
                <c:pt idx="603">
                  <c:v>38415.0</c:v>
                </c:pt>
                <c:pt idx="604">
                  <c:v>38414.0</c:v>
                </c:pt>
                <c:pt idx="605">
                  <c:v>38413.0</c:v>
                </c:pt>
                <c:pt idx="606">
                  <c:v>38412.0</c:v>
                </c:pt>
                <c:pt idx="607">
                  <c:v>38411.0</c:v>
                </c:pt>
                <c:pt idx="608">
                  <c:v>38410.0</c:v>
                </c:pt>
                <c:pt idx="609">
                  <c:v>38409.0</c:v>
                </c:pt>
                <c:pt idx="610">
                  <c:v>38408.0</c:v>
                </c:pt>
                <c:pt idx="611">
                  <c:v>38407.0</c:v>
                </c:pt>
                <c:pt idx="612">
                  <c:v>38406.0</c:v>
                </c:pt>
                <c:pt idx="613">
                  <c:v>38405.0</c:v>
                </c:pt>
                <c:pt idx="614">
                  <c:v>38404.0</c:v>
                </c:pt>
                <c:pt idx="615">
                  <c:v>38403.0</c:v>
                </c:pt>
                <c:pt idx="616">
                  <c:v>38402.0</c:v>
                </c:pt>
                <c:pt idx="617">
                  <c:v>38401.0</c:v>
                </c:pt>
                <c:pt idx="618">
                  <c:v>38400.0</c:v>
                </c:pt>
                <c:pt idx="619">
                  <c:v>38399.0</c:v>
                </c:pt>
                <c:pt idx="620">
                  <c:v>38398.0</c:v>
                </c:pt>
                <c:pt idx="621">
                  <c:v>38397.0</c:v>
                </c:pt>
                <c:pt idx="622">
                  <c:v>38396.0</c:v>
                </c:pt>
                <c:pt idx="623">
                  <c:v>38395.0</c:v>
                </c:pt>
                <c:pt idx="624">
                  <c:v>38394.0</c:v>
                </c:pt>
                <c:pt idx="625">
                  <c:v>38393.0</c:v>
                </c:pt>
                <c:pt idx="626">
                  <c:v>38392.0</c:v>
                </c:pt>
                <c:pt idx="627">
                  <c:v>38391.0</c:v>
                </c:pt>
                <c:pt idx="628">
                  <c:v>38390.0</c:v>
                </c:pt>
                <c:pt idx="629">
                  <c:v>38389.0</c:v>
                </c:pt>
                <c:pt idx="630">
                  <c:v>38388.0</c:v>
                </c:pt>
                <c:pt idx="631">
                  <c:v>38387.0</c:v>
                </c:pt>
                <c:pt idx="632">
                  <c:v>38386.0</c:v>
                </c:pt>
                <c:pt idx="633">
                  <c:v>38385.0</c:v>
                </c:pt>
                <c:pt idx="634">
                  <c:v>38384.0</c:v>
                </c:pt>
                <c:pt idx="635">
                  <c:v>38383.0</c:v>
                </c:pt>
                <c:pt idx="636">
                  <c:v>38382.0</c:v>
                </c:pt>
                <c:pt idx="637">
                  <c:v>38381.0</c:v>
                </c:pt>
                <c:pt idx="638">
                  <c:v>38380.0</c:v>
                </c:pt>
                <c:pt idx="639">
                  <c:v>38379.0</c:v>
                </c:pt>
                <c:pt idx="640">
                  <c:v>38378.0</c:v>
                </c:pt>
                <c:pt idx="641">
                  <c:v>38377.0</c:v>
                </c:pt>
                <c:pt idx="642">
                  <c:v>38376.0</c:v>
                </c:pt>
                <c:pt idx="643">
                  <c:v>38374.0</c:v>
                </c:pt>
                <c:pt idx="644">
                  <c:v>38373.0</c:v>
                </c:pt>
                <c:pt idx="645">
                  <c:v>38372.0</c:v>
                </c:pt>
                <c:pt idx="646">
                  <c:v>38371.0</c:v>
                </c:pt>
                <c:pt idx="647">
                  <c:v>38370.0</c:v>
                </c:pt>
                <c:pt idx="648">
                  <c:v>38368.0</c:v>
                </c:pt>
                <c:pt idx="649">
                  <c:v>38367.0</c:v>
                </c:pt>
                <c:pt idx="650">
                  <c:v>38366.0</c:v>
                </c:pt>
                <c:pt idx="651">
                  <c:v>38365.0</c:v>
                </c:pt>
                <c:pt idx="652">
                  <c:v>38364.0</c:v>
                </c:pt>
                <c:pt idx="653">
                  <c:v>38363.0</c:v>
                </c:pt>
                <c:pt idx="654">
                  <c:v>38362.0</c:v>
                </c:pt>
                <c:pt idx="655">
                  <c:v>38361.0</c:v>
                </c:pt>
                <c:pt idx="656">
                  <c:v>38360.0</c:v>
                </c:pt>
                <c:pt idx="657">
                  <c:v>38359.0</c:v>
                </c:pt>
                <c:pt idx="658">
                  <c:v>38358.0</c:v>
                </c:pt>
                <c:pt idx="659">
                  <c:v>38357.0</c:v>
                </c:pt>
                <c:pt idx="660">
                  <c:v>38356.0</c:v>
                </c:pt>
                <c:pt idx="661">
                  <c:v>38355.0</c:v>
                </c:pt>
                <c:pt idx="662">
                  <c:v>38354.0</c:v>
                </c:pt>
                <c:pt idx="663">
                  <c:v>38353.0</c:v>
                </c:pt>
                <c:pt idx="664">
                  <c:v>38352.0</c:v>
                </c:pt>
                <c:pt idx="665">
                  <c:v>38351.0</c:v>
                </c:pt>
                <c:pt idx="666">
                  <c:v>38350.0</c:v>
                </c:pt>
                <c:pt idx="667">
                  <c:v>38349.0</c:v>
                </c:pt>
                <c:pt idx="668">
                  <c:v>38348.0</c:v>
                </c:pt>
                <c:pt idx="669">
                  <c:v>38347.0</c:v>
                </c:pt>
                <c:pt idx="670">
                  <c:v>38346.0</c:v>
                </c:pt>
                <c:pt idx="671">
                  <c:v>38345.0</c:v>
                </c:pt>
                <c:pt idx="672">
                  <c:v>38344.0</c:v>
                </c:pt>
                <c:pt idx="673">
                  <c:v>38343.0</c:v>
                </c:pt>
                <c:pt idx="674">
                  <c:v>38342.0</c:v>
                </c:pt>
                <c:pt idx="675">
                  <c:v>38341.0</c:v>
                </c:pt>
                <c:pt idx="676">
                  <c:v>38340.0</c:v>
                </c:pt>
                <c:pt idx="677">
                  <c:v>38339.0</c:v>
                </c:pt>
                <c:pt idx="678">
                  <c:v>38338.0</c:v>
                </c:pt>
                <c:pt idx="679">
                  <c:v>38337.0</c:v>
                </c:pt>
                <c:pt idx="680">
                  <c:v>38336.0</c:v>
                </c:pt>
                <c:pt idx="681">
                  <c:v>38335.0</c:v>
                </c:pt>
                <c:pt idx="682">
                  <c:v>38333.0</c:v>
                </c:pt>
                <c:pt idx="683">
                  <c:v>38332.0</c:v>
                </c:pt>
                <c:pt idx="684">
                  <c:v>38331.0</c:v>
                </c:pt>
                <c:pt idx="685">
                  <c:v>38330.0</c:v>
                </c:pt>
                <c:pt idx="686">
                  <c:v>38329.0</c:v>
                </c:pt>
                <c:pt idx="687">
                  <c:v>38328.0</c:v>
                </c:pt>
                <c:pt idx="688">
                  <c:v>38325.0</c:v>
                </c:pt>
                <c:pt idx="689">
                  <c:v>38324.0</c:v>
                </c:pt>
                <c:pt idx="690">
                  <c:v>38323.0</c:v>
                </c:pt>
                <c:pt idx="691">
                  <c:v>38316.0</c:v>
                </c:pt>
                <c:pt idx="692">
                  <c:v>38315.0</c:v>
                </c:pt>
                <c:pt idx="693">
                  <c:v>38314.0</c:v>
                </c:pt>
                <c:pt idx="694">
                  <c:v>38313.0</c:v>
                </c:pt>
                <c:pt idx="695">
                  <c:v>38312.0</c:v>
                </c:pt>
                <c:pt idx="696">
                  <c:v>38311.0</c:v>
                </c:pt>
                <c:pt idx="697">
                  <c:v>38310.0</c:v>
                </c:pt>
                <c:pt idx="698">
                  <c:v>38309.0</c:v>
                </c:pt>
                <c:pt idx="699">
                  <c:v>38308.0</c:v>
                </c:pt>
                <c:pt idx="700">
                  <c:v>38307.0</c:v>
                </c:pt>
                <c:pt idx="701">
                  <c:v>38306.0</c:v>
                </c:pt>
                <c:pt idx="702">
                  <c:v>38305.0</c:v>
                </c:pt>
                <c:pt idx="703">
                  <c:v>38304.0</c:v>
                </c:pt>
                <c:pt idx="704">
                  <c:v>38303.0</c:v>
                </c:pt>
                <c:pt idx="705">
                  <c:v>38302.0</c:v>
                </c:pt>
                <c:pt idx="706">
                  <c:v>38301.0</c:v>
                </c:pt>
                <c:pt idx="707">
                  <c:v>38300.0</c:v>
                </c:pt>
                <c:pt idx="708">
                  <c:v>38299.0</c:v>
                </c:pt>
                <c:pt idx="709">
                  <c:v>38298.0</c:v>
                </c:pt>
                <c:pt idx="710">
                  <c:v>38297.0</c:v>
                </c:pt>
                <c:pt idx="711">
                  <c:v>38296.0</c:v>
                </c:pt>
                <c:pt idx="712">
                  <c:v>38295.0</c:v>
                </c:pt>
                <c:pt idx="713">
                  <c:v>38294.0</c:v>
                </c:pt>
                <c:pt idx="714">
                  <c:v>38293.0</c:v>
                </c:pt>
                <c:pt idx="715">
                  <c:v>38292.0</c:v>
                </c:pt>
                <c:pt idx="716">
                  <c:v>38291.0</c:v>
                </c:pt>
                <c:pt idx="717">
                  <c:v>38290.0</c:v>
                </c:pt>
                <c:pt idx="718">
                  <c:v>38289.0</c:v>
                </c:pt>
                <c:pt idx="719">
                  <c:v>38288.0</c:v>
                </c:pt>
                <c:pt idx="720">
                  <c:v>38287.0</c:v>
                </c:pt>
                <c:pt idx="721">
                  <c:v>38286.0</c:v>
                </c:pt>
                <c:pt idx="722">
                  <c:v>38285.0</c:v>
                </c:pt>
                <c:pt idx="723">
                  <c:v>38284.0</c:v>
                </c:pt>
                <c:pt idx="724">
                  <c:v>38283.0</c:v>
                </c:pt>
                <c:pt idx="725">
                  <c:v>38282.0</c:v>
                </c:pt>
                <c:pt idx="726">
                  <c:v>38281.0</c:v>
                </c:pt>
                <c:pt idx="727">
                  <c:v>38280.0</c:v>
                </c:pt>
                <c:pt idx="728">
                  <c:v>38279.0</c:v>
                </c:pt>
                <c:pt idx="729">
                  <c:v>38278.0</c:v>
                </c:pt>
                <c:pt idx="730">
                  <c:v>38277.0</c:v>
                </c:pt>
                <c:pt idx="731">
                  <c:v>38276.0</c:v>
                </c:pt>
                <c:pt idx="732">
                  <c:v>38275.0</c:v>
                </c:pt>
                <c:pt idx="733">
                  <c:v>38274.0</c:v>
                </c:pt>
                <c:pt idx="734">
                  <c:v>38273.0</c:v>
                </c:pt>
                <c:pt idx="735">
                  <c:v>38272.0</c:v>
                </c:pt>
                <c:pt idx="736">
                  <c:v>38271.0</c:v>
                </c:pt>
                <c:pt idx="737">
                  <c:v>38270.0</c:v>
                </c:pt>
                <c:pt idx="738">
                  <c:v>38269.0</c:v>
                </c:pt>
                <c:pt idx="739">
                  <c:v>38268.0</c:v>
                </c:pt>
                <c:pt idx="740">
                  <c:v>38267.0</c:v>
                </c:pt>
                <c:pt idx="741">
                  <c:v>38266.0</c:v>
                </c:pt>
                <c:pt idx="742">
                  <c:v>38265.0</c:v>
                </c:pt>
                <c:pt idx="743">
                  <c:v>38264.0</c:v>
                </c:pt>
                <c:pt idx="744">
                  <c:v>38263.0</c:v>
                </c:pt>
                <c:pt idx="745">
                  <c:v>38262.0</c:v>
                </c:pt>
                <c:pt idx="746">
                  <c:v>38261.0</c:v>
                </c:pt>
                <c:pt idx="747">
                  <c:v>38260.0</c:v>
                </c:pt>
              </c:numCache>
            </c:numRef>
          </c:xVal>
          <c:yVal>
            <c:numRef>
              <c:f>Response!$E$67:$E$814</c:f>
              <c:numCache>
                <c:formatCode>0</c:formatCode>
                <c:ptCount val="748"/>
                <c:pt idx="0">
                  <c:v>54.5680049355058</c:v>
                </c:pt>
                <c:pt idx="1">
                  <c:v>72.0452938655274</c:v>
                </c:pt>
                <c:pt idx="2">
                  <c:v>76.4414284383131</c:v>
                </c:pt>
                <c:pt idx="3">
                  <c:v>71.0301778009629</c:v>
                </c:pt>
                <c:pt idx="4">
                  <c:v>126.7024193707045</c:v>
                </c:pt>
                <c:pt idx="5">
                  <c:v>372.3022289131529</c:v>
                </c:pt>
                <c:pt idx="6">
                  <c:v>62.24263460502854</c:v>
                </c:pt>
                <c:pt idx="7">
                  <c:v>46.37582038044557</c:v>
                </c:pt>
                <c:pt idx="8">
                  <c:v>40.05278873173722</c:v>
                </c:pt>
                <c:pt idx="9">
                  <c:v>40.8080146027648</c:v>
                </c:pt>
                <c:pt idx="10">
                  <c:v>58.65792620831649</c:v>
                </c:pt>
                <c:pt idx="11">
                  <c:v>63.40152391321145</c:v>
                </c:pt>
                <c:pt idx="12">
                  <c:v>72.61187102294141</c:v>
                </c:pt>
                <c:pt idx="13">
                  <c:v>196.2080782779202</c:v>
                </c:pt>
                <c:pt idx="14">
                  <c:v>99.35964410259459</c:v>
                </c:pt>
                <c:pt idx="15">
                  <c:v>79.11330111722697</c:v>
                </c:pt>
                <c:pt idx="16">
                  <c:v>72.09132665482312</c:v>
                </c:pt>
                <c:pt idx="17">
                  <c:v>152.0566819706052</c:v>
                </c:pt>
                <c:pt idx="18">
                  <c:v>169.1959420359962</c:v>
                </c:pt>
                <c:pt idx="19">
                  <c:v>52.03147054590428</c:v>
                </c:pt>
                <c:pt idx="20">
                  <c:v>63.37650443203803</c:v>
                </c:pt>
                <c:pt idx="21">
                  <c:v>62.90468744179957</c:v>
                </c:pt>
                <c:pt idx="22">
                  <c:v>66.5983102849309</c:v>
                </c:pt>
                <c:pt idx="23">
                  <c:v>84.76396846039042</c:v>
                </c:pt>
                <c:pt idx="24">
                  <c:v>63.34297748756042</c:v>
                </c:pt>
                <c:pt idx="25">
                  <c:v>62.85889768261464</c:v>
                </c:pt>
                <c:pt idx="26">
                  <c:v>65.7615047489291</c:v>
                </c:pt>
                <c:pt idx="27">
                  <c:v>59.76278115967573</c:v>
                </c:pt>
                <c:pt idx="28">
                  <c:v>91.80162954380882</c:v>
                </c:pt>
                <c:pt idx="29">
                  <c:v>73.711045242448</c:v>
                </c:pt>
                <c:pt idx="30">
                  <c:v>54.31235180720677</c:v>
                </c:pt>
                <c:pt idx="31">
                  <c:v>90.96673580944214</c:v>
                </c:pt>
                <c:pt idx="32">
                  <c:v>356.4880924977612</c:v>
                </c:pt>
                <c:pt idx="33">
                  <c:v>61.09481950054898</c:v>
                </c:pt>
                <c:pt idx="34">
                  <c:v>55.78721328899141</c:v>
                </c:pt>
                <c:pt idx="35">
                  <c:v>94.5217627109747</c:v>
                </c:pt>
                <c:pt idx="36">
                  <c:v>61.08520889036156</c:v>
                </c:pt>
                <c:pt idx="37">
                  <c:v>59.03286988963289</c:v>
                </c:pt>
                <c:pt idx="38">
                  <c:v>261.6046263037152</c:v>
                </c:pt>
                <c:pt idx="39">
                  <c:v>1586.164653328257</c:v>
                </c:pt>
                <c:pt idx="40">
                  <c:v>53.87706636410881</c:v>
                </c:pt>
                <c:pt idx="41">
                  <c:v>47.17256178321053</c:v>
                </c:pt>
                <c:pt idx="42">
                  <c:v>43.23230272138912</c:v>
                </c:pt>
                <c:pt idx="43">
                  <c:v>58.61130606122494</c:v>
                </c:pt>
                <c:pt idx="44">
                  <c:v>59.8694916825828</c:v>
                </c:pt>
                <c:pt idx="45">
                  <c:v>59.7934222849916</c:v>
                </c:pt>
                <c:pt idx="46">
                  <c:v>40.93553593929735</c:v>
                </c:pt>
                <c:pt idx="47">
                  <c:v>40.22459501520285</c:v>
                </c:pt>
                <c:pt idx="48">
                  <c:v>39.46271664181729</c:v>
                </c:pt>
                <c:pt idx="49">
                  <c:v>52.3253902402842</c:v>
                </c:pt>
                <c:pt idx="50">
                  <c:v>62.59855055589271</c:v>
                </c:pt>
                <c:pt idx="51">
                  <c:v>36.28420988579659</c:v>
                </c:pt>
                <c:pt idx="52">
                  <c:v>473.857595862941</c:v>
                </c:pt>
                <c:pt idx="53">
                  <c:v>44.6252917765607</c:v>
                </c:pt>
                <c:pt idx="54">
                  <c:v>33.71201483081354</c:v>
                </c:pt>
                <c:pt idx="55">
                  <c:v>47.22709778644624</c:v>
                </c:pt>
                <c:pt idx="56">
                  <c:v>43.26748911096361</c:v>
                </c:pt>
                <c:pt idx="57">
                  <c:v>35.24589055420756</c:v>
                </c:pt>
                <c:pt idx="58">
                  <c:v>30.84751024809488</c:v>
                </c:pt>
                <c:pt idx="59">
                  <c:v>18.22009006842981</c:v>
                </c:pt>
                <c:pt idx="60">
                  <c:v>50.98415070554431</c:v>
                </c:pt>
                <c:pt idx="61">
                  <c:v>66.20012962147227</c:v>
                </c:pt>
                <c:pt idx="62">
                  <c:v>55.18693340588757</c:v>
                </c:pt>
                <c:pt idx="63">
                  <c:v>67.33293139061419</c:v>
                </c:pt>
                <c:pt idx="64">
                  <c:v>75.42855190702886</c:v>
                </c:pt>
                <c:pt idx="65">
                  <c:v>65.95821535027107</c:v>
                </c:pt>
                <c:pt idx="66">
                  <c:v>64.46780903599282</c:v>
                </c:pt>
                <c:pt idx="67">
                  <c:v>68.50185396096277</c:v>
                </c:pt>
                <c:pt idx="68">
                  <c:v>57.30712610552194</c:v>
                </c:pt>
                <c:pt idx="69">
                  <c:v>54.52392909558753</c:v>
                </c:pt>
                <c:pt idx="70">
                  <c:v>62.54452589349549</c:v>
                </c:pt>
                <c:pt idx="71">
                  <c:v>55.05886007058022</c:v>
                </c:pt>
                <c:pt idx="72">
                  <c:v>63.00090380233834</c:v>
                </c:pt>
                <c:pt idx="73">
                  <c:v>51.21618998847767</c:v>
                </c:pt>
                <c:pt idx="74">
                  <c:v>90.18134859566273</c:v>
                </c:pt>
                <c:pt idx="75">
                  <c:v>68.59242829071716</c:v>
                </c:pt>
                <c:pt idx="76">
                  <c:v>69.98975187675114</c:v>
                </c:pt>
                <c:pt idx="77">
                  <c:v>71.65512717312087</c:v>
                </c:pt>
                <c:pt idx="78">
                  <c:v>63.76328781642813</c:v>
                </c:pt>
                <c:pt idx="79">
                  <c:v>88.5668637867329</c:v>
                </c:pt>
                <c:pt idx="80">
                  <c:v>353.8936413678386</c:v>
                </c:pt>
                <c:pt idx="81">
                  <c:v>508.2718571496956</c:v>
                </c:pt>
                <c:pt idx="82">
                  <c:v>64.80971609796417</c:v>
                </c:pt>
                <c:pt idx="83">
                  <c:v>74.82100258014051</c:v>
                </c:pt>
                <c:pt idx="84">
                  <c:v>77.36091186922776</c:v>
                </c:pt>
                <c:pt idx="85">
                  <c:v>129.0448313596361</c:v>
                </c:pt>
                <c:pt idx="86">
                  <c:v>68.66089157560826</c:v>
                </c:pt>
                <c:pt idx="87">
                  <c:v>59.8582191706657</c:v>
                </c:pt>
                <c:pt idx="88">
                  <c:v>67.4514502058395</c:v>
                </c:pt>
                <c:pt idx="89">
                  <c:v>80.287090561568</c:v>
                </c:pt>
                <c:pt idx="90">
                  <c:v>71.41894970894303</c:v>
                </c:pt>
                <c:pt idx="91">
                  <c:v>73.5073219741968</c:v>
                </c:pt>
                <c:pt idx="92">
                  <c:v>82.4065643487952</c:v>
                </c:pt>
                <c:pt idx="93">
                  <c:v>59.35460056624476</c:v>
                </c:pt>
                <c:pt idx="94">
                  <c:v>50.72127433573657</c:v>
                </c:pt>
                <c:pt idx="95">
                  <c:v>45.7761955840527</c:v>
                </c:pt>
                <c:pt idx="96">
                  <c:v>49.1168706401779</c:v>
                </c:pt>
                <c:pt idx="97">
                  <c:v>64.30717968701047</c:v>
                </c:pt>
                <c:pt idx="98">
                  <c:v>53.46616814955585</c:v>
                </c:pt>
                <c:pt idx="99">
                  <c:v>55.04173784434118</c:v>
                </c:pt>
                <c:pt idx="100">
                  <c:v>61.99925661329546</c:v>
                </c:pt>
                <c:pt idx="101">
                  <c:v>56.34342951446266</c:v>
                </c:pt>
                <c:pt idx="102">
                  <c:v>87.72201400719605</c:v>
                </c:pt>
                <c:pt idx="103">
                  <c:v>76.40513719414213</c:v>
                </c:pt>
                <c:pt idx="104">
                  <c:v>69.33714625758721</c:v>
                </c:pt>
                <c:pt idx="105">
                  <c:v>73.18210267336217</c:v>
                </c:pt>
                <c:pt idx="106">
                  <c:v>94.52217268433838</c:v>
                </c:pt>
                <c:pt idx="107">
                  <c:v>72.168540284561</c:v>
                </c:pt>
                <c:pt idx="108">
                  <c:v>89.01907170517597</c:v>
                </c:pt>
                <c:pt idx="109">
                  <c:v>77.91770714380492</c:v>
                </c:pt>
                <c:pt idx="110">
                  <c:v>47.29508207169035</c:v>
                </c:pt>
                <c:pt idx="111">
                  <c:v>51.25213328711363</c:v>
                </c:pt>
                <c:pt idx="112">
                  <c:v>67.43269978332608</c:v>
                </c:pt>
                <c:pt idx="113">
                  <c:v>52.63906060264822</c:v>
                </c:pt>
                <c:pt idx="114">
                  <c:v>48.23947234135516</c:v>
                </c:pt>
                <c:pt idx="115">
                  <c:v>57.22766493550481</c:v>
                </c:pt>
                <c:pt idx="116">
                  <c:v>59.72102654861275</c:v>
                </c:pt>
                <c:pt idx="117">
                  <c:v>66.4974899885129</c:v>
                </c:pt>
                <c:pt idx="118">
                  <c:v>74.35656551132021</c:v>
                </c:pt>
                <c:pt idx="119">
                  <c:v>51.43144077456285</c:v>
                </c:pt>
                <c:pt idx="120">
                  <c:v>60.78325207503862</c:v>
                </c:pt>
                <c:pt idx="121">
                  <c:v>54.39675819566892</c:v>
                </c:pt>
                <c:pt idx="122">
                  <c:v>61.33894500632111</c:v>
                </c:pt>
                <c:pt idx="123">
                  <c:v>63.3021581323851</c:v>
                </c:pt>
                <c:pt idx="124">
                  <c:v>67.03611591028989</c:v>
                </c:pt>
                <c:pt idx="125">
                  <c:v>65.27536450547001</c:v>
                </c:pt>
                <c:pt idx="126">
                  <c:v>67.81709686018988</c:v>
                </c:pt>
                <c:pt idx="127">
                  <c:v>58.35090189554764</c:v>
                </c:pt>
                <c:pt idx="128">
                  <c:v>61.97120302084856</c:v>
                </c:pt>
                <c:pt idx="129">
                  <c:v>50.84539292955337</c:v>
                </c:pt>
                <c:pt idx="130">
                  <c:v>49.40774662873243</c:v>
                </c:pt>
                <c:pt idx="131">
                  <c:v>53.99391893776236</c:v>
                </c:pt>
                <c:pt idx="132">
                  <c:v>55.38010062042172</c:v>
                </c:pt>
                <c:pt idx="133">
                  <c:v>193.6004219570936</c:v>
                </c:pt>
                <c:pt idx="134">
                  <c:v>55.58428878309238</c:v>
                </c:pt>
                <c:pt idx="135">
                  <c:v>56.10244757380863</c:v>
                </c:pt>
                <c:pt idx="136">
                  <c:v>70.04751331007676</c:v>
                </c:pt>
                <c:pt idx="137">
                  <c:v>60.54844271499798</c:v>
                </c:pt>
                <c:pt idx="138">
                  <c:v>45.68710318540135</c:v>
                </c:pt>
                <c:pt idx="139">
                  <c:v>50.73959036949868</c:v>
                </c:pt>
                <c:pt idx="140">
                  <c:v>64.2406334690208</c:v>
                </c:pt>
                <c:pt idx="141">
                  <c:v>70.2146540617343</c:v>
                </c:pt>
                <c:pt idx="142">
                  <c:v>66.29575219096327</c:v>
                </c:pt>
                <c:pt idx="143">
                  <c:v>71.31581571509327</c:v>
                </c:pt>
                <c:pt idx="144">
                  <c:v>79.92672792958754</c:v>
                </c:pt>
                <c:pt idx="145">
                  <c:v>69.89930566178004</c:v>
                </c:pt>
                <c:pt idx="146">
                  <c:v>64.01639575581906</c:v>
                </c:pt>
                <c:pt idx="147">
                  <c:v>54.67380792716227</c:v>
                </c:pt>
                <c:pt idx="148">
                  <c:v>53.98606125486452</c:v>
                </c:pt>
                <c:pt idx="149">
                  <c:v>72.68356218233932</c:v>
                </c:pt>
                <c:pt idx="150">
                  <c:v>38.19154729222669</c:v>
                </c:pt>
                <c:pt idx="151">
                  <c:v>45.26514596217312</c:v>
                </c:pt>
                <c:pt idx="152">
                  <c:v>48.17690704138749</c:v>
                </c:pt>
                <c:pt idx="153">
                  <c:v>82.76916421972401</c:v>
                </c:pt>
                <c:pt idx="154">
                  <c:v>89.53389518044357</c:v>
                </c:pt>
                <c:pt idx="155">
                  <c:v>66.89359581742863</c:v>
                </c:pt>
                <c:pt idx="156">
                  <c:v>64.40643233093753</c:v>
                </c:pt>
                <c:pt idx="157">
                  <c:v>74.72115507279758</c:v>
                </c:pt>
                <c:pt idx="158">
                  <c:v>122.3914553100897</c:v>
                </c:pt>
                <c:pt idx="159">
                  <c:v>67.8202681764715</c:v>
                </c:pt>
                <c:pt idx="160">
                  <c:v>113.4076541938557</c:v>
                </c:pt>
                <c:pt idx="161">
                  <c:v>76.35379354882336</c:v>
                </c:pt>
                <c:pt idx="162">
                  <c:v>75.05591339465292</c:v>
                </c:pt>
                <c:pt idx="163">
                  <c:v>77.84570318878066</c:v>
                </c:pt>
                <c:pt idx="164">
                  <c:v>66.4515531420674</c:v>
                </c:pt>
                <c:pt idx="165">
                  <c:v>75.68215752200219</c:v>
                </c:pt>
                <c:pt idx="166">
                  <c:v>75.90321123298775</c:v>
                </c:pt>
                <c:pt idx="167">
                  <c:v>64.38322818223973</c:v>
                </c:pt>
                <c:pt idx="168">
                  <c:v>73.62064955972329</c:v>
                </c:pt>
                <c:pt idx="169">
                  <c:v>72.51712227193695</c:v>
                </c:pt>
                <c:pt idx="170">
                  <c:v>62.10040676611056</c:v>
                </c:pt>
                <c:pt idx="171">
                  <c:v>81.72466746410317</c:v>
                </c:pt>
                <c:pt idx="172">
                  <c:v>91.72835366763928</c:v>
                </c:pt>
                <c:pt idx="173">
                  <c:v>71.65812718932189</c:v>
                </c:pt>
                <c:pt idx="174">
                  <c:v>58.38936891083361</c:v>
                </c:pt>
                <c:pt idx="175">
                  <c:v>66.82681420795838</c:v>
                </c:pt>
                <c:pt idx="176">
                  <c:v>85.63864884170727</c:v>
                </c:pt>
                <c:pt idx="177">
                  <c:v>65.73914225328133</c:v>
                </c:pt>
                <c:pt idx="178">
                  <c:v>77.24290704264573</c:v>
                </c:pt>
                <c:pt idx="179">
                  <c:v>84.00527971967588</c:v>
                </c:pt>
                <c:pt idx="180">
                  <c:v>72.53625058219873</c:v>
                </c:pt>
                <c:pt idx="181">
                  <c:v>59.3390569086605</c:v>
                </c:pt>
                <c:pt idx="182">
                  <c:v>56.34347336072248</c:v>
                </c:pt>
                <c:pt idx="183">
                  <c:v>93.48875858695664</c:v>
                </c:pt>
                <c:pt idx="184">
                  <c:v>134.3440985078472</c:v>
                </c:pt>
                <c:pt idx="185">
                  <c:v>42.50453437530204</c:v>
                </c:pt>
                <c:pt idx="186">
                  <c:v>59.22932207668544</c:v>
                </c:pt>
                <c:pt idx="187">
                  <c:v>56.30309015071393</c:v>
                </c:pt>
                <c:pt idx="188">
                  <c:v>61.67290371607337</c:v>
                </c:pt>
                <c:pt idx="189">
                  <c:v>54.26769882633303</c:v>
                </c:pt>
                <c:pt idx="190">
                  <c:v>59.95471093193512</c:v>
                </c:pt>
                <c:pt idx="191">
                  <c:v>59.78254025725039</c:v>
                </c:pt>
                <c:pt idx="192">
                  <c:v>55.66633210681928</c:v>
                </c:pt>
                <c:pt idx="193">
                  <c:v>62.16166602847987</c:v>
                </c:pt>
                <c:pt idx="194">
                  <c:v>59.42455696812886</c:v>
                </c:pt>
                <c:pt idx="195">
                  <c:v>60.85219313338322</c:v>
                </c:pt>
                <c:pt idx="196">
                  <c:v>59.63400807933407</c:v>
                </c:pt>
                <c:pt idx="197">
                  <c:v>59.5867470281943</c:v>
                </c:pt>
                <c:pt idx="198">
                  <c:v>70.18696614239327</c:v>
                </c:pt>
                <c:pt idx="199">
                  <c:v>58.19451921505314</c:v>
                </c:pt>
                <c:pt idx="200">
                  <c:v>68.59585169891131</c:v>
                </c:pt>
                <c:pt idx="201">
                  <c:v>56.07289918944682</c:v>
                </c:pt>
                <c:pt idx="202">
                  <c:v>63.27626601742177</c:v>
                </c:pt>
                <c:pt idx="203">
                  <c:v>57.51816209716994</c:v>
                </c:pt>
                <c:pt idx="204">
                  <c:v>40.7976340052975</c:v>
                </c:pt>
                <c:pt idx="205">
                  <c:v>47.99368004939566</c:v>
                </c:pt>
                <c:pt idx="206">
                  <c:v>56.37481384988178</c:v>
                </c:pt>
                <c:pt idx="207">
                  <c:v>53.67281824477296</c:v>
                </c:pt>
                <c:pt idx="208">
                  <c:v>49.21216488521509</c:v>
                </c:pt>
                <c:pt idx="209">
                  <c:v>42.5263532962053</c:v>
                </c:pt>
                <c:pt idx="210">
                  <c:v>48.79489016353616</c:v>
                </c:pt>
                <c:pt idx="211">
                  <c:v>60.6261757174063</c:v>
                </c:pt>
                <c:pt idx="212">
                  <c:v>53.96622251636441</c:v>
                </c:pt>
                <c:pt idx="213">
                  <c:v>69.62358359428738</c:v>
                </c:pt>
                <c:pt idx="214">
                  <c:v>57.711907926872</c:v>
                </c:pt>
                <c:pt idx="215">
                  <c:v>54.44151585355947</c:v>
                </c:pt>
                <c:pt idx="216">
                  <c:v>53.56085733717434</c:v>
                </c:pt>
                <c:pt idx="217">
                  <c:v>54.37460095554434</c:v>
                </c:pt>
                <c:pt idx="218">
                  <c:v>41.20986049850333</c:v>
                </c:pt>
                <c:pt idx="219">
                  <c:v>51.53359506936479</c:v>
                </c:pt>
                <c:pt idx="220">
                  <c:v>59.39651943241363</c:v>
                </c:pt>
                <c:pt idx="221">
                  <c:v>58.22741159402785</c:v>
                </c:pt>
                <c:pt idx="222">
                  <c:v>58.58242443748824</c:v>
                </c:pt>
                <c:pt idx="223">
                  <c:v>54.75551803769642</c:v>
                </c:pt>
                <c:pt idx="224">
                  <c:v>61.01973807984441</c:v>
                </c:pt>
                <c:pt idx="225">
                  <c:v>68.19086790920508</c:v>
                </c:pt>
                <c:pt idx="226">
                  <c:v>67.5259954131519</c:v>
                </c:pt>
                <c:pt idx="227">
                  <c:v>57.73238376540175</c:v>
                </c:pt>
                <c:pt idx="228">
                  <c:v>55.07784923583426</c:v>
                </c:pt>
                <c:pt idx="229">
                  <c:v>43.71166174171445</c:v>
                </c:pt>
                <c:pt idx="230">
                  <c:v>42.31601277845763</c:v>
                </c:pt>
                <c:pt idx="231">
                  <c:v>56.98762402775429</c:v>
                </c:pt>
                <c:pt idx="232">
                  <c:v>55.36099929957255</c:v>
                </c:pt>
                <c:pt idx="233">
                  <c:v>53.10667360347076</c:v>
                </c:pt>
                <c:pt idx="234">
                  <c:v>54.41494459546975</c:v>
                </c:pt>
                <c:pt idx="235">
                  <c:v>57.38276885411712</c:v>
                </c:pt>
                <c:pt idx="236">
                  <c:v>55.96296742957545</c:v>
                </c:pt>
                <c:pt idx="237">
                  <c:v>72.2939529868725</c:v>
                </c:pt>
                <c:pt idx="238">
                  <c:v>59.41092363155117</c:v>
                </c:pt>
                <c:pt idx="239">
                  <c:v>58.88434689294862</c:v>
                </c:pt>
                <c:pt idx="240">
                  <c:v>40.95775893521935</c:v>
                </c:pt>
                <c:pt idx="241">
                  <c:v>47.4917611337118</c:v>
                </c:pt>
                <c:pt idx="242">
                  <c:v>63.87450819826446</c:v>
                </c:pt>
                <c:pt idx="243">
                  <c:v>56.55290009234169</c:v>
                </c:pt>
                <c:pt idx="244">
                  <c:v>58.20842197531422</c:v>
                </c:pt>
                <c:pt idx="245">
                  <c:v>59.5879431389056</c:v>
                </c:pt>
                <c:pt idx="246">
                  <c:v>58.29650367744174</c:v>
                </c:pt>
                <c:pt idx="247">
                  <c:v>61.44943921202654</c:v>
                </c:pt>
                <c:pt idx="248">
                  <c:v>64.23343153311464</c:v>
                </c:pt>
                <c:pt idx="249">
                  <c:v>73.89671661325816</c:v>
                </c:pt>
                <c:pt idx="250">
                  <c:v>65.41787765457723</c:v>
                </c:pt>
                <c:pt idx="251">
                  <c:v>58.80528464877921</c:v>
                </c:pt>
                <c:pt idx="252">
                  <c:v>48.91997363334619</c:v>
                </c:pt>
                <c:pt idx="253">
                  <c:v>59.1731224974262</c:v>
                </c:pt>
                <c:pt idx="254">
                  <c:v>69.7810480498257</c:v>
                </c:pt>
                <c:pt idx="255">
                  <c:v>59.52850860981006</c:v>
                </c:pt>
                <c:pt idx="256">
                  <c:v>47.66265870622726</c:v>
                </c:pt>
                <c:pt idx="257">
                  <c:v>60.34403388920383</c:v>
                </c:pt>
                <c:pt idx="258">
                  <c:v>55.42587065387743</c:v>
                </c:pt>
                <c:pt idx="259">
                  <c:v>55.22470261370922</c:v>
                </c:pt>
                <c:pt idx="260">
                  <c:v>50.50695604376035</c:v>
                </c:pt>
                <c:pt idx="261">
                  <c:v>55.98585910203179</c:v>
                </c:pt>
                <c:pt idx="262">
                  <c:v>57.44238907114068</c:v>
                </c:pt>
                <c:pt idx="263">
                  <c:v>44.73932304362848</c:v>
                </c:pt>
                <c:pt idx="264">
                  <c:v>396.3819999999999</c:v>
                </c:pt>
                <c:pt idx="265">
                  <c:v>244.635</c:v>
                </c:pt>
                <c:pt idx="266">
                  <c:v>17.22772808393272</c:v>
                </c:pt>
                <c:pt idx="267">
                  <c:v>86.39403081665998</c:v>
                </c:pt>
                <c:pt idx="268">
                  <c:v>50.24638758811212</c:v>
                </c:pt>
                <c:pt idx="269">
                  <c:v>21.4491787928397</c:v>
                </c:pt>
                <c:pt idx="270">
                  <c:v>32.81003173306443</c:v>
                </c:pt>
                <c:pt idx="271">
                  <c:v>8.830522434947068</c:v>
                </c:pt>
                <c:pt idx="272">
                  <c:v>7.028405058470716</c:v>
                </c:pt>
                <c:pt idx="273">
                  <c:v>17.25562441420906</c:v>
                </c:pt>
                <c:pt idx="274">
                  <c:v>56.77390751149719</c:v>
                </c:pt>
                <c:pt idx="275">
                  <c:v>22.93625876000858</c:v>
                </c:pt>
                <c:pt idx="276">
                  <c:v>71.16457782989652</c:v>
                </c:pt>
                <c:pt idx="277">
                  <c:v>20.88852704506744</c:v>
                </c:pt>
                <c:pt idx="278">
                  <c:v>6.437339517274018</c:v>
                </c:pt>
                <c:pt idx="279">
                  <c:v>5.170475329815304</c:v>
                </c:pt>
                <c:pt idx="280">
                  <c:v>19.47087855008098</c:v>
                </c:pt>
                <c:pt idx="281">
                  <c:v>10.44934335591792</c:v>
                </c:pt>
                <c:pt idx="282">
                  <c:v>11.42832993825196</c:v>
                </c:pt>
                <c:pt idx="283">
                  <c:v>23.04942974508991</c:v>
                </c:pt>
                <c:pt idx="284">
                  <c:v>24.87277352467263</c:v>
                </c:pt>
                <c:pt idx="285">
                  <c:v>5.266891272048788</c:v>
                </c:pt>
                <c:pt idx="286">
                  <c:v>6.755213856434576</c:v>
                </c:pt>
                <c:pt idx="287">
                  <c:v>25.26249947775484</c:v>
                </c:pt>
                <c:pt idx="288">
                  <c:v>47.31282745638509</c:v>
                </c:pt>
                <c:pt idx="289">
                  <c:v>29.93544918372809</c:v>
                </c:pt>
                <c:pt idx="290">
                  <c:v>22.25048530081301</c:v>
                </c:pt>
                <c:pt idx="291">
                  <c:v>24.50739078810021</c:v>
                </c:pt>
                <c:pt idx="292">
                  <c:v>6.146690939305812</c:v>
                </c:pt>
                <c:pt idx="293">
                  <c:v>7.210952899172645</c:v>
                </c:pt>
                <c:pt idx="294">
                  <c:v>10.94737751355132</c:v>
                </c:pt>
                <c:pt idx="295">
                  <c:v>6.830989482269203</c:v>
                </c:pt>
                <c:pt idx="296">
                  <c:v>11.28354272055628</c:v>
                </c:pt>
                <c:pt idx="297">
                  <c:v>23.31479106628241</c:v>
                </c:pt>
                <c:pt idx="298">
                  <c:v>111.1992167805619</c:v>
                </c:pt>
                <c:pt idx="299">
                  <c:v>1722.495</c:v>
                </c:pt>
                <c:pt idx="300">
                  <c:v>1753.873</c:v>
                </c:pt>
                <c:pt idx="301">
                  <c:v>1184.972</c:v>
                </c:pt>
                <c:pt idx="302">
                  <c:v>1699.319</c:v>
                </c:pt>
                <c:pt idx="303">
                  <c:v>1814.896</c:v>
                </c:pt>
                <c:pt idx="304">
                  <c:v>1174.057</c:v>
                </c:pt>
                <c:pt idx="305">
                  <c:v>1528.379</c:v>
                </c:pt>
                <c:pt idx="306">
                  <c:v>1179.534</c:v>
                </c:pt>
                <c:pt idx="307">
                  <c:v>2341.877</c:v>
                </c:pt>
                <c:pt idx="308">
                  <c:v>1648.594</c:v>
                </c:pt>
                <c:pt idx="309">
                  <c:v>1881.995</c:v>
                </c:pt>
                <c:pt idx="310">
                  <c:v>503.1189999999999</c:v>
                </c:pt>
                <c:pt idx="311">
                  <c:v>894.8669999999998</c:v>
                </c:pt>
                <c:pt idx="312">
                  <c:v>180.357</c:v>
                </c:pt>
                <c:pt idx="313">
                  <c:v>81.87799999999998</c:v>
                </c:pt>
                <c:pt idx="314">
                  <c:v>88.278</c:v>
                </c:pt>
                <c:pt idx="315">
                  <c:v>39.04399816726453</c:v>
                </c:pt>
                <c:pt idx="316">
                  <c:v>70.92350725363666</c:v>
                </c:pt>
                <c:pt idx="317">
                  <c:v>82.4416460130903</c:v>
                </c:pt>
                <c:pt idx="318">
                  <c:v>88.68251517364156</c:v>
                </c:pt>
                <c:pt idx="319">
                  <c:v>76.56657111921014</c:v>
                </c:pt>
                <c:pt idx="320">
                  <c:v>82.18907365354852</c:v>
                </c:pt>
                <c:pt idx="321">
                  <c:v>101.7036479983347</c:v>
                </c:pt>
                <c:pt idx="322">
                  <c:v>89.4626479873888</c:v>
                </c:pt>
                <c:pt idx="323">
                  <c:v>73.22426157266109</c:v>
                </c:pt>
                <c:pt idx="324">
                  <c:v>80.42231893855038</c:v>
                </c:pt>
                <c:pt idx="325">
                  <c:v>81.64074327820603</c:v>
                </c:pt>
                <c:pt idx="326">
                  <c:v>71.9641006031954</c:v>
                </c:pt>
                <c:pt idx="327">
                  <c:v>126.1462687182532</c:v>
                </c:pt>
                <c:pt idx="328">
                  <c:v>117.1211529205409</c:v>
                </c:pt>
                <c:pt idx="329">
                  <c:v>99.07207669758287</c:v>
                </c:pt>
                <c:pt idx="330">
                  <c:v>101.1594393467059</c:v>
                </c:pt>
                <c:pt idx="331">
                  <c:v>110.586760645038</c:v>
                </c:pt>
                <c:pt idx="332">
                  <c:v>102.0792826115829</c:v>
                </c:pt>
                <c:pt idx="333">
                  <c:v>100.2179002063924</c:v>
                </c:pt>
                <c:pt idx="334">
                  <c:v>94.47588024617093</c:v>
                </c:pt>
                <c:pt idx="335">
                  <c:v>85.1153096199279</c:v>
                </c:pt>
                <c:pt idx="336">
                  <c:v>96.07433361039744</c:v>
                </c:pt>
                <c:pt idx="337">
                  <c:v>102.0563209588632</c:v>
                </c:pt>
                <c:pt idx="338">
                  <c:v>154.3836070400297</c:v>
                </c:pt>
                <c:pt idx="339">
                  <c:v>121.9838849023246</c:v>
                </c:pt>
                <c:pt idx="340">
                  <c:v>294.6360108560011</c:v>
                </c:pt>
                <c:pt idx="341">
                  <c:v>100.1925783281803</c:v>
                </c:pt>
                <c:pt idx="342">
                  <c:v>115.4734434726379</c:v>
                </c:pt>
                <c:pt idx="343">
                  <c:v>168.767993777605</c:v>
                </c:pt>
                <c:pt idx="344">
                  <c:v>116.9696165818371</c:v>
                </c:pt>
                <c:pt idx="345">
                  <c:v>117.2476929234095</c:v>
                </c:pt>
                <c:pt idx="346">
                  <c:v>251.9018984650804</c:v>
                </c:pt>
                <c:pt idx="347">
                  <c:v>95.51201172799587</c:v>
                </c:pt>
                <c:pt idx="348">
                  <c:v>193.5349824989735</c:v>
                </c:pt>
                <c:pt idx="349">
                  <c:v>68.77407966142698</c:v>
                </c:pt>
                <c:pt idx="350">
                  <c:v>42.31114872906133</c:v>
                </c:pt>
                <c:pt idx="351">
                  <c:v>40.25059974826934</c:v>
                </c:pt>
                <c:pt idx="352">
                  <c:v>166.7711370257188</c:v>
                </c:pt>
                <c:pt idx="353">
                  <c:v>98.54817287878654</c:v>
                </c:pt>
                <c:pt idx="354">
                  <c:v>94.06864880783424</c:v>
                </c:pt>
                <c:pt idx="355">
                  <c:v>147.9680905856413</c:v>
                </c:pt>
                <c:pt idx="356">
                  <c:v>183.2954943884814</c:v>
                </c:pt>
                <c:pt idx="357">
                  <c:v>205.8060418127591</c:v>
                </c:pt>
                <c:pt idx="358">
                  <c:v>196.3684559270848</c:v>
                </c:pt>
                <c:pt idx="359">
                  <c:v>137.4040166104658</c:v>
                </c:pt>
                <c:pt idx="360">
                  <c:v>296.6020830171906</c:v>
                </c:pt>
                <c:pt idx="361">
                  <c:v>356.4429998165684</c:v>
                </c:pt>
                <c:pt idx="362">
                  <c:v>338.488619617721</c:v>
                </c:pt>
                <c:pt idx="363">
                  <c:v>375.2469574961066</c:v>
                </c:pt>
                <c:pt idx="364">
                  <c:v>293.9979590162466</c:v>
                </c:pt>
                <c:pt idx="365">
                  <c:v>274.2192113111311</c:v>
                </c:pt>
                <c:pt idx="366">
                  <c:v>305.1435935161396</c:v>
                </c:pt>
                <c:pt idx="367">
                  <c:v>216.9566708114002</c:v>
                </c:pt>
                <c:pt idx="368">
                  <c:v>184.7039621825951</c:v>
                </c:pt>
                <c:pt idx="369">
                  <c:v>27.30862193289935</c:v>
                </c:pt>
                <c:pt idx="370">
                  <c:v>23.29018178078811</c:v>
                </c:pt>
                <c:pt idx="371">
                  <c:v>162.6971482965932</c:v>
                </c:pt>
                <c:pt idx="372">
                  <c:v>116.6274328507502</c:v>
                </c:pt>
                <c:pt idx="373">
                  <c:v>55.20557378623671</c:v>
                </c:pt>
                <c:pt idx="374">
                  <c:v>59.77986693073546</c:v>
                </c:pt>
                <c:pt idx="375">
                  <c:v>45.27639145633956</c:v>
                </c:pt>
                <c:pt idx="376">
                  <c:v>27.78473306779539</c:v>
                </c:pt>
                <c:pt idx="377">
                  <c:v>28.4923144793749</c:v>
                </c:pt>
                <c:pt idx="378">
                  <c:v>98.16612771698266</c:v>
                </c:pt>
                <c:pt idx="379">
                  <c:v>97.5697642085223</c:v>
                </c:pt>
                <c:pt idx="380">
                  <c:v>32.78755957956621</c:v>
                </c:pt>
                <c:pt idx="381">
                  <c:v>26.78336698652246</c:v>
                </c:pt>
                <c:pt idx="382">
                  <c:v>33.01572093707206</c:v>
                </c:pt>
                <c:pt idx="383">
                  <c:v>26.63615279110684</c:v>
                </c:pt>
                <c:pt idx="384">
                  <c:v>27.13672557876345</c:v>
                </c:pt>
                <c:pt idx="385">
                  <c:v>213.0549041943617</c:v>
                </c:pt>
                <c:pt idx="386">
                  <c:v>134.2098857183644</c:v>
                </c:pt>
                <c:pt idx="387">
                  <c:v>33.7891632486017</c:v>
                </c:pt>
                <c:pt idx="388">
                  <c:v>34.64772975077882</c:v>
                </c:pt>
                <c:pt idx="389">
                  <c:v>39.26542538304844</c:v>
                </c:pt>
                <c:pt idx="390">
                  <c:v>27.37861882499946</c:v>
                </c:pt>
                <c:pt idx="391">
                  <c:v>28.32972190863744</c:v>
                </c:pt>
                <c:pt idx="392">
                  <c:v>197.0052260499551</c:v>
                </c:pt>
                <c:pt idx="393">
                  <c:v>141.7185853876126</c:v>
                </c:pt>
                <c:pt idx="394">
                  <c:v>41.30685280212176</c:v>
                </c:pt>
                <c:pt idx="395">
                  <c:v>45.60620536293145</c:v>
                </c:pt>
                <c:pt idx="396">
                  <c:v>40.20239568127692</c:v>
                </c:pt>
                <c:pt idx="397">
                  <c:v>78.56517044820665</c:v>
                </c:pt>
                <c:pt idx="398">
                  <c:v>39.89419960874034</c:v>
                </c:pt>
                <c:pt idx="399">
                  <c:v>108.8875125226308</c:v>
                </c:pt>
                <c:pt idx="400">
                  <c:v>290.0580880177781</c:v>
                </c:pt>
                <c:pt idx="401">
                  <c:v>68.68787772349832</c:v>
                </c:pt>
                <c:pt idx="402">
                  <c:v>40.18566277463904</c:v>
                </c:pt>
                <c:pt idx="403">
                  <c:v>36.48912931573728</c:v>
                </c:pt>
                <c:pt idx="404">
                  <c:v>30.03138367762347</c:v>
                </c:pt>
                <c:pt idx="405">
                  <c:v>29.72262234403088</c:v>
                </c:pt>
                <c:pt idx="406">
                  <c:v>54.78845870102904</c:v>
                </c:pt>
                <c:pt idx="407">
                  <c:v>40.8633539019124</c:v>
                </c:pt>
                <c:pt idx="408">
                  <c:v>37.462</c:v>
                </c:pt>
                <c:pt idx="409">
                  <c:v>33.797</c:v>
                </c:pt>
                <c:pt idx="410">
                  <c:v>75.502</c:v>
                </c:pt>
                <c:pt idx="411">
                  <c:v>3.552</c:v>
                </c:pt>
                <c:pt idx="412">
                  <c:v>4.361999999999999</c:v>
                </c:pt>
                <c:pt idx="413">
                  <c:v>27.719</c:v>
                </c:pt>
                <c:pt idx="414">
                  <c:v>121.08</c:v>
                </c:pt>
                <c:pt idx="415">
                  <c:v>119.439</c:v>
                </c:pt>
                <c:pt idx="416">
                  <c:v>106.502</c:v>
                </c:pt>
                <c:pt idx="417">
                  <c:v>22.279</c:v>
                </c:pt>
                <c:pt idx="418">
                  <c:v>8.844999999999998</c:v>
                </c:pt>
                <c:pt idx="419">
                  <c:v>42.879</c:v>
                </c:pt>
                <c:pt idx="420">
                  <c:v>31.13656489707309</c:v>
                </c:pt>
                <c:pt idx="421">
                  <c:v>45.8717302514605</c:v>
                </c:pt>
                <c:pt idx="422">
                  <c:v>49.06806882305882</c:v>
                </c:pt>
                <c:pt idx="423">
                  <c:v>188.5640261188499</c:v>
                </c:pt>
                <c:pt idx="424">
                  <c:v>297.2041445101892</c:v>
                </c:pt>
                <c:pt idx="425">
                  <c:v>312.9902744115201</c:v>
                </c:pt>
                <c:pt idx="426">
                  <c:v>400.3589932843758</c:v>
                </c:pt>
                <c:pt idx="427">
                  <c:v>403.9284879340258</c:v>
                </c:pt>
                <c:pt idx="428">
                  <c:v>271.2962041300681</c:v>
                </c:pt>
                <c:pt idx="429">
                  <c:v>392.0641143043263</c:v>
                </c:pt>
                <c:pt idx="430">
                  <c:v>234.380774101026</c:v>
                </c:pt>
                <c:pt idx="431">
                  <c:v>166.9542969939612</c:v>
                </c:pt>
                <c:pt idx="432">
                  <c:v>34.57306786509942</c:v>
                </c:pt>
                <c:pt idx="433">
                  <c:v>62.33470641326266</c:v>
                </c:pt>
                <c:pt idx="434">
                  <c:v>236.0471989403263</c:v>
                </c:pt>
                <c:pt idx="435">
                  <c:v>222.2637826341639</c:v>
                </c:pt>
                <c:pt idx="436">
                  <c:v>233.7814006688074</c:v>
                </c:pt>
                <c:pt idx="437">
                  <c:v>186.5185517996946</c:v>
                </c:pt>
                <c:pt idx="438">
                  <c:v>528.948947425348</c:v>
                </c:pt>
                <c:pt idx="439">
                  <c:v>429.7412828586168</c:v>
                </c:pt>
                <c:pt idx="440">
                  <c:v>518.9386307248137</c:v>
                </c:pt>
                <c:pt idx="441">
                  <c:v>413.2585569226969</c:v>
                </c:pt>
                <c:pt idx="442">
                  <c:v>374.391452050245</c:v>
                </c:pt>
                <c:pt idx="443">
                  <c:v>397.0971284200484</c:v>
                </c:pt>
                <c:pt idx="444">
                  <c:v>260.9439112515504</c:v>
                </c:pt>
                <c:pt idx="445">
                  <c:v>357.7793930147256</c:v>
                </c:pt>
                <c:pt idx="446">
                  <c:v>329.8615950554753</c:v>
                </c:pt>
                <c:pt idx="447">
                  <c:v>353.293494402294</c:v>
                </c:pt>
                <c:pt idx="448">
                  <c:v>305.6447969122777</c:v>
                </c:pt>
                <c:pt idx="449">
                  <c:v>212.664593088959</c:v>
                </c:pt>
                <c:pt idx="450">
                  <c:v>319.9040271527537</c:v>
                </c:pt>
                <c:pt idx="451">
                  <c:v>295.015960783084</c:v>
                </c:pt>
                <c:pt idx="452">
                  <c:v>280.6886796533471</c:v>
                </c:pt>
                <c:pt idx="453">
                  <c:v>294.7709147572189</c:v>
                </c:pt>
                <c:pt idx="454">
                  <c:v>291.2585688895081</c:v>
                </c:pt>
                <c:pt idx="455">
                  <c:v>314.0062935215093</c:v>
                </c:pt>
                <c:pt idx="456">
                  <c:v>70.42018440244804</c:v>
                </c:pt>
                <c:pt idx="485">
                  <c:v>190.0</c:v>
                </c:pt>
                <c:pt idx="486">
                  <c:v>190.0</c:v>
                </c:pt>
                <c:pt idx="487">
                  <c:v>130.0</c:v>
                </c:pt>
                <c:pt idx="488">
                  <c:v>130.0</c:v>
                </c:pt>
                <c:pt idx="489">
                  <c:v>390.0</c:v>
                </c:pt>
                <c:pt idx="490">
                  <c:v>180.0</c:v>
                </c:pt>
                <c:pt idx="491">
                  <c:v>130.0</c:v>
                </c:pt>
                <c:pt idx="492">
                  <c:v>130.0</c:v>
                </c:pt>
                <c:pt idx="493">
                  <c:v>220.0</c:v>
                </c:pt>
                <c:pt idx="494">
                  <c:v>170.0</c:v>
                </c:pt>
                <c:pt idx="495">
                  <c:v>120.0</c:v>
                </c:pt>
                <c:pt idx="496">
                  <c:v>120.0</c:v>
                </c:pt>
                <c:pt idx="497">
                  <c:v>130.0</c:v>
                </c:pt>
                <c:pt idx="498">
                  <c:v>250.0</c:v>
                </c:pt>
                <c:pt idx="499">
                  <c:v>250.0</c:v>
                </c:pt>
                <c:pt idx="500">
                  <c:v>140.0</c:v>
                </c:pt>
                <c:pt idx="501">
                  <c:v>130.0</c:v>
                </c:pt>
                <c:pt idx="502">
                  <c:v>120.0</c:v>
                </c:pt>
                <c:pt idx="503">
                  <c:v>120.0</c:v>
                </c:pt>
                <c:pt idx="504">
                  <c:v>240.0</c:v>
                </c:pt>
                <c:pt idx="505">
                  <c:v>300.0</c:v>
                </c:pt>
                <c:pt idx="506">
                  <c:v>150.0</c:v>
                </c:pt>
                <c:pt idx="507">
                  <c:v>130.0</c:v>
                </c:pt>
                <c:pt idx="508">
                  <c:v>140.0</c:v>
                </c:pt>
                <c:pt idx="509">
                  <c:v>130.0</c:v>
                </c:pt>
                <c:pt idx="510">
                  <c:v>250.0</c:v>
                </c:pt>
                <c:pt idx="511">
                  <c:v>300.0</c:v>
                </c:pt>
                <c:pt idx="512">
                  <c:v>240.0</c:v>
                </c:pt>
                <c:pt idx="513">
                  <c:v>340.0</c:v>
                </c:pt>
                <c:pt idx="514">
                  <c:v>250.0</c:v>
                </c:pt>
                <c:pt idx="515">
                  <c:v>130.0</c:v>
                </c:pt>
                <c:pt idx="516">
                  <c:v>120.0</c:v>
                </c:pt>
                <c:pt idx="517">
                  <c:v>120.0</c:v>
                </c:pt>
                <c:pt idx="518">
                  <c:v>180.0</c:v>
                </c:pt>
                <c:pt idx="519">
                  <c:v>330.0</c:v>
                </c:pt>
                <c:pt idx="520">
                  <c:v>290.0</c:v>
                </c:pt>
                <c:pt idx="521">
                  <c:v>170.0</c:v>
                </c:pt>
                <c:pt idx="522">
                  <c:v>200.0</c:v>
                </c:pt>
                <c:pt idx="523">
                  <c:v>120.0</c:v>
                </c:pt>
                <c:pt idx="524">
                  <c:v>130.0</c:v>
                </c:pt>
                <c:pt idx="525">
                  <c:v>140.0</c:v>
                </c:pt>
                <c:pt idx="526">
                  <c:v>150.0</c:v>
                </c:pt>
                <c:pt idx="527">
                  <c:v>260.0</c:v>
                </c:pt>
                <c:pt idx="528">
                  <c:v>480.0</c:v>
                </c:pt>
                <c:pt idx="529">
                  <c:v>270.0</c:v>
                </c:pt>
                <c:pt idx="530">
                  <c:v>130.0</c:v>
                </c:pt>
                <c:pt idx="531">
                  <c:v>170.0</c:v>
                </c:pt>
                <c:pt idx="532">
                  <c:v>280.0</c:v>
                </c:pt>
                <c:pt idx="533">
                  <c:v>320.0</c:v>
                </c:pt>
                <c:pt idx="534">
                  <c:v>240.0</c:v>
                </c:pt>
                <c:pt idx="535">
                  <c:v>140.0</c:v>
                </c:pt>
                <c:pt idx="536">
                  <c:v>150.0</c:v>
                </c:pt>
                <c:pt idx="537">
                  <c:v>130.0</c:v>
                </c:pt>
                <c:pt idx="538">
                  <c:v>180.0</c:v>
                </c:pt>
                <c:pt idx="539">
                  <c:v>280.0</c:v>
                </c:pt>
                <c:pt idx="540">
                  <c:v>310.0</c:v>
                </c:pt>
                <c:pt idx="541">
                  <c:v>240.0</c:v>
                </c:pt>
                <c:pt idx="542">
                  <c:v>200.0</c:v>
                </c:pt>
                <c:pt idx="543">
                  <c:v>180.0</c:v>
                </c:pt>
                <c:pt idx="544">
                  <c:v>160.0</c:v>
                </c:pt>
                <c:pt idx="545">
                  <c:v>140.0</c:v>
                </c:pt>
                <c:pt idx="546">
                  <c:v>160.0</c:v>
                </c:pt>
                <c:pt idx="547">
                  <c:v>270.0</c:v>
                </c:pt>
                <c:pt idx="548">
                  <c:v>180.0</c:v>
                </c:pt>
                <c:pt idx="549">
                  <c:v>700.0</c:v>
                </c:pt>
                <c:pt idx="550">
                  <c:v>470.0</c:v>
                </c:pt>
                <c:pt idx="551">
                  <c:v>140.0</c:v>
                </c:pt>
                <c:pt idx="552">
                  <c:v>130.0</c:v>
                </c:pt>
                <c:pt idx="553">
                  <c:v>180.0</c:v>
                </c:pt>
                <c:pt idx="554">
                  <c:v>230.0</c:v>
                </c:pt>
                <c:pt idx="555">
                  <c:v>160.0</c:v>
                </c:pt>
                <c:pt idx="556">
                  <c:v>130.0</c:v>
                </c:pt>
                <c:pt idx="557">
                  <c:v>120.0</c:v>
                </c:pt>
                <c:pt idx="558">
                  <c:v>130.0</c:v>
                </c:pt>
                <c:pt idx="559">
                  <c:v>150.0</c:v>
                </c:pt>
                <c:pt idx="560">
                  <c:v>130.0</c:v>
                </c:pt>
                <c:pt idx="561">
                  <c:v>130.0</c:v>
                </c:pt>
                <c:pt idx="562">
                  <c:v>130.0</c:v>
                </c:pt>
                <c:pt idx="563">
                  <c:v>130.0</c:v>
                </c:pt>
                <c:pt idx="564">
                  <c:v>120.0</c:v>
                </c:pt>
                <c:pt idx="565">
                  <c:v>120.0</c:v>
                </c:pt>
                <c:pt idx="566">
                  <c:v>120.0</c:v>
                </c:pt>
                <c:pt idx="567">
                  <c:v>120.0</c:v>
                </c:pt>
                <c:pt idx="568">
                  <c:v>130.0</c:v>
                </c:pt>
                <c:pt idx="569">
                  <c:v>1920.0</c:v>
                </c:pt>
                <c:pt idx="570">
                  <c:v>190.0</c:v>
                </c:pt>
                <c:pt idx="571">
                  <c:v>150.0</c:v>
                </c:pt>
                <c:pt idx="572">
                  <c:v>150.0</c:v>
                </c:pt>
                <c:pt idx="573">
                  <c:v>170.0</c:v>
                </c:pt>
                <c:pt idx="574">
                  <c:v>170.0</c:v>
                </c:pt>
                <c:pt idx="575">
                  <c:v>150.0</c:v>
                </c:pt>
                <c:pt idx="576">
                  <c:v>150.0</c:v>
                </c:pt>
                <c:pt idx="577">
                  <c:v>150.0</c:v>
                </c:pt>
                <c:pt idx="578">
                  <c:v>160.0</c:v>
                </c:pt>
                <c:pt idx="579">
                  <c:v>150.0</c:v>
                </c:pt>
                <c:pt idx="580">
                  <c:v>150.0</c:v>
                </c:pt>
                <c:pt idx="581">
                  <c:v>160.0</c:v>
                </c:pt>
                <c:pt idx="582">
                  <c:v>200.0</c:v>
                </c:pt>
                <c:pt idx="583">
                  <c:v>240.0</c:v>
                </c:pt>
                <c:pt idx="584">
                  <c:v>160.0</c:v>
                </c:pt>
                <c:pt idx="585">
                  <c:v>160.0</c:v>
                </c:pt>
                <c:pt idx="586">
                  <c:v>160.0</c:v>
                </c:pt>
                <c:pt idx="587">
                  <c:v>160.0</c:v>
                </c:pt>
                <c:pt idx="588">
                  <c:v>150.0</c:v>
                </c:pt>
                <c:pt idx="589">
                  <c:v>180.0</c:v>
                </c:pt>
                <c:pt idx="590">
                  <c:v>960.0</c:v>
                </c:pt>
                <c:pt idx="591">
                  <c:v>450.0</c:v>
                </c:pt>
                <c:pt idx="592">
                  <c:v>390.0</c:v>
                </c:pt>
                <c:pt idx="593">
                  <c:v>280.0</c:v>
                </c:pt>
                <c:pt idx="594">
                  <c:v>370.0</c:v>
                </c:pt>
                <c:pt idx="595">
                  <c:v>400.0</c:v>
                </c:pt>
                <c:pt idx="596">
                  <c:v>240.0</c:v>
                </c:pt>
                <c:pt idx="597">
                  <c:v>310.0</c:v>
                </c:pt>
                <c:pt idx="598">
                  <c:v>260.0</c:v>
                </c:pt>
                <c:pt idx="599">
                  <c:v>290.0</c:v>
                </c:pt>
                <c:pt idx="600">
                  <c:v>230.0</c:v>
                </c:pt>
                <c:pt idx="601">
                  <c:v>240.0</c:v>
                </c:pt>
                <c:pt idx="602">
                  <c:v>200.0</c:v>
                </c:pt>
                <c:pt idx="603">
                  <c:v>540.0</c:v>
                </c:pt>
                <c:pt idx="604">
                  <c:v>260.0</c:v>
                </c:pt>
                <c:pt idx="605">
                  <c:v>230.0</c:v>
                </c:pt>
                <c:pt idx="606">
                  <c:v>230.0</c:v>
                </c:pt>
                <c:pt idx="607">
                  <c:v>120.0</c:v>
                </c:pt>
                <c:pt idx="608">
                  <c:v>170.0</c:v>
                </c:pt>
                <c:pt idx="609">
                  <c:v>160.0</c:v>
                </c:pt>
                <c:pt idx="610">
                  <c:v>160.0</c:v>
                </c:pt>
                <c:pt idx="611">
                  <c:v>160.0</c:v>
                </c:pt>
                <c:pt idx="612">
                  <c:v>150.0</c:v>
                </c:pt>
                <c:pt idx="613">
                  <c:v>150.0</c:v>
                </c:pt>
                <c:pt idx="614">
                  <c:v>150.0</c:v>
                </c:pt>
                <c:pt idx="615">
                  <c:v>160.0</c:v>
                </c:pt>
                <c:pt idx="616">
                  <c:v>150.0</c:v>
                </c:pt>
                <c:pt idx="617">
                  <c:v>160.0</c:v>
                </c:pt>
                <c:pt idx="618">
                  <c:v>150.0</c:v>
                </c:pt>
                <c:pt idx="619">
                  <c:v>160.0</c:v>
                </c:pt>
                <c:pt idx="620">
                  <c:v>160.0</c:v>
                </c:pt>
                <c:pt idx="621">
                  <c:v>150.0</c:v>
                </c:pt>
                <c:pt idx="622">
                  <c:v>140.0</c:v>
                </c:pt>
                <c:pt idx="623">
                  <c:v>150.0</c:v>
                </c:pt>
                <c:pt idx="624">
                  <c:v>150.0</c:v>
                </c:pt>
                <c:pt idx="625">
                  <c:v>200.0</c:v>
                </c:pt>
                <c:pt idx="626">
                  <c:v>240.0</c:v>
                </c:pt>
                <c:pt idx="627">
                  <c:v>220.0</c:v>
                </c:pt>
                <c:pt idx="628">
                  <c:v>100.0</c:v>
                </c:pt>
                <c:pt idx="629">
                  <c:v>130.0</c:v>
                </c:pt>
                <c:pt idx="630">
                  <c:v>500.0</c:v>
                </c:pt>
                <c:pt idx="631">
                  <c:v>230.0</c:v>
                </c:pt>
                <c:pt idx="632">
                  <c:v>210.0</c:v>
                </c:pt>
                <c:pt idx="633">
                  <c:v>100.0</c:v>
                </c:pt>
                <c:pt idx="634">
                  <c:v>270.0</c:v>
                </c:pt>
                <c:pt idx="635">
                  <c:v>150.0</c:v>
                </c:pt>
                <c:pt idx="636">
                  <c:v>100.0</c:v>
                </c:pt>
                <c:pt idx="637">
                  <c:v>210.0</c:v>
                </c:pt>
                <c:pt idx="638">
                  <c:v>170.0</c:v>
                </c:pt>
                <c:pt idx="639">
                  <c:v>250.0</c:v>
                </c:pt>
                <c:pt idx="640">
                  <c:v>190.0</c:v>
                </c:pt>
                <c:pt idx="641">
                  <c:v>240.0</c:v>
                </c:pt>
                <c:pt idx="642">
                  <c:v>4530.0</c:v>
                </c:pt>
                <c:pt idx="643">
                  <c:v>250.0</c:v>
                </c:pt>
                <c:pt idx="644">
                  <c:v>370.0</c:v>
                </c:pt>
                <c:pt idx="645">
                  <c:v>210.0</c:v>
                </c:pt>
                <c:pt idx="646">
                  <c:v>310.0</c:v>
                </c:pt>
                <c:pt idx="647">
                  <c:v>390.0</c:v>
                </c:pt>
                <c:pt idx="648">
                  <c:v>590.0</c:v>
                </c:pt>
                <c:pt idx="649">
                  <c:v>390.0</c:v>
                </c:pt>
                <c:pt idx="650">
                  <c:v>400.0</c:v>
                </c:pt>
                <c:pt idx="651">
                  <c:v>360.0</c:v>
                </c:pt>
                <c:pt idx="652">
                  <c:v>310.0</c:v>
                </c:pt>
                <c:pt idx="653">
                  <c:v>120.0</c:v>
                </c:pt>
                <c:pt idx="654">
                  <c:v>140.0</c:v>
                </c:pt>
                <c:pt idx="655">
                  <c:v>60.0</c:v>
                </c:pt>
                <c:pt idx="656">
                  <c:v>80.0</c:v>
                </c:pt>
                <c:pt idx="657">
                  <c:v>120.0</c:v>
                </c:pt>
                <c:pt idx="658">
                  <c:v>80.0</c:v>
                </c:pt>
                <c:pt idx="659">
                  <c:v>90.0</c:v>
                </c:pt>
                <c:pt idx="660">
                  <c:v>110.0</c:v>
                </c:pt>
                <c:pt idx="661">
                  <c:v>70.0</c:v>
                </c:pt>
                <c:pt idx="662">
                  <c:v>50.0</c:v>
                </c:pt>
                <c:pt idx="663">
                  <c:v>50.0</c:v>
                </c:pt>
                <c:pt idx="664">
                  <c:v>50.0</c:v>
                </c:pt>
                <c:pt idx="665">
                  <c:v>50.0</c:v>
                </c:pt>
                <c:pt idx="666">
                  <c:v>50.0</c:v>
                </c:pt>
                <c:pt idx="667">
                  <c:v>50.0</c:v>
                </c:pt>
                <c:pt idx="668">
                  <c:v>50.0</c:v>
                </c:pt>
                <c:pt idx="669">
                  <c:v>50.0</c:v>
                </c:pt>
                <c:pt idx="670">
                  <c:v>50.0</c:v>
                </c:pt>
                <c:pt idx="671">
                  <c:v>50.0</c:v>
                </c:pt>
                <c:pt idx="672">
                  <c:v>50.0</c:v>
                </c:pt>
                <c:pt idx="673">
                  <c:v>50.0</c:v>
                </c:pt>
                <c:pt idx="674">
                  <c:v>460.0</c:v>
                </c:pt>
                <c:pt idx="675">
                  <c:v>60.0</c:v>
                </c:pt>
                <c:pt idx="676">
                  <c:v>50.0</c:v>
                </c:pt>
                <c:pt idx="677">
                  <c:v>50.0</c:v>
                </c:pt>
                <c:pt idx="678">
                  <c:v>550.0</c:v>
                </c:pt>
                <c:pt idx="679">
                  <c:v>480.0</c:v>
                </c:pt>
                <c:pt idx="680">
                  <c:v>690.0</c:v>
                </c:pt>
                <c:pt idx="681">
                  <c:v>370.0</c:v>
                </c:pt>
                <c:pt idx="682">
                  <c:v>210.0</c:v>
                </c:pt>
                <c:pt idx="683">
                  <c:v>210.0</c:v>
                </c:pt>
                <c:pt idx="684">
                  <c:v>170.0</c:v>
                </c:pt>
                <c:pt idx="685">
                  <c:v>200.0</c:v>
                </c:pt>
                <c:pt idx="686">
                  <c:v>280.0</c:v>
                </c:pt>
                <c:pt idx="687">
                  <c:v>150.0</c:v>
                </c:pt>
                <c:pt idx="688">
                  <c:v>620.0</c:v>
                </c:pt>
                <c:pt idx="689">
                  <c:v>590.0</c:v>
                </c:pt>
                <c:pt idx="690">
                  <c:v>170.0</c:v>
                </c:pt>
                <c:pt idx="691">
                  <c:v>1040.0</c:v>
                </c:pt>
                <c:pt idx="692">
                  <c:v>610.0</c:v>
                </c:pt>
                <c:pt idx="693">
                  <c:v>420.0</c:v>
                </c:pt>
                <c:pt idx="694">
                  <c:v>1890.0</c:v>
                </c:pt>
                <c:pt idx="695">
                  <c:v>4180.0</c:v>
                </c:pt>
                <c:pt idx="696">
                  <c:v>190.0</c:v>
                </c:pt>
                <c:pt idx="697">
                  <c:v>130.0</c:v>
                </c:pt>
                <c:pt idx="698">
                  <c:v>70.0</c:v>
                </c:pt>
                <c:pt idx="699">
                  <c:v>230.0</c:v>
                </c:pt>
                <c:pt idx="700">
                  <c:v>170.0</c:v>
                </c:pt>
                <c:pt idx="701">
                  <c:v>160.0</c:v>
                </c:pt>
                <c:pt idx="702">
                  <c:v>160.0</c:v>
                </c:pt>
                <c:pt idx="703">
                  <c:v>440.0</c:v>
                </c:pt>
                <c:pt idx="704">
                  <c:v>640.0</c:v>
                </c:pt>
                <c:pt idx="705">
                  <c:v>1450.0</c:v>
                </c:pt>
                <c:pt idx="706">
                  <c:v>420.0</c:v>
                </c:pt>
                <c:pt idx="707">
                  <c:v>320.0</c:v>
                </c:pt>
                <c:pt idx="708">
                  <c:v>300.0</c:v>
                </c:pt>
                <c:pt idx="709">
                  <c:v>370.0</c:v>
                </c:pt>
                <c:pt idx="710">
                  <c:v>290.0</c:v>
                </c:pt>
                <c:pt idx="711">
                  <c:v>310.0</c:v>
                </c:pt>
                <c:pt idx="712">
                  <c:v>310.0</c:v>
                </c:pt>
                <c:pt idx="713">
                  <c:v>260.0</c:v>
                </c:pt>
                <c:pt idx="714">
                  <c:v>340.0</c:v>
                </c:pt>
                <c:pt idx="715">
                  <c:v>360.0</c:v>
                </c:pt>
                <c:pt idx="716">
                  <c:v>260.0</c:v>
                </c:pt>
                <c:pt idx="717">
                  <c:v>400.0</c:v>
                </c:pt>
                <c:pt idx="718">
                  <c:v>340.0</c:v>
                </c:pt>
                <c:pt idx="719">
                  <c:v>380.0</c:v>
                </c:pt>
                <c:pt idx="720">
                  <c:v>230.0</c:v>
                </c:pt>
                <c:pt idx="721">
                  <c:v>350.0</c:v>
                </c:pt>
                <c:pt idx="722">
                  <c:v>330.0</c:v>
                </c:pt>
                <c:pt idx="723">
                  <c:v>380.0</c:v>
                </c:pt>
                <c:pt idx="724">
                  <c:v>330.0</c:v>
                </c:pt>
                <c:pt idx="725">
                  <c:v>280.0</c:v>
                </c:pt>
                <c:pt idx="726">
                  <c:v>280.0</c:v>
                </c:pt>
                <c:pt idx="727">
                  <c:v>280.0</c:v>
                </c:pt>
                <c:pt idx="728">
                  <c:v>270.0</c:v>
                </c:pt>
                <c:pt idx="729">
                  <c:v>300.0</c:v>
                </c:pt>
                <c:pt idx="730">
                  <c:v>270.0</c:v>
                </c:pt>
                <c:pt idx="731">
                  <c:v>220.0</c:v>
                </c:pt>
                <c:pt idx="732">
                  <c:v>420.0</c:v>
                </c:pt>
                <c:pt idx="733">
                  <c:v>390.0</c:v>
                </c:pt>
                <c:pt idx="734">
                  <c:v>230.0</c:v>
                </c:pt>
                <c:pt idx="735">
                  <c:v>220.0</c:v>
                </c:pt>
                <c:pt idx="736">
                  <c:v>170.0</c:v>
                </c:pt>
                <c:pt idx="737">
                  <c:v>650.0</c:v>
                </c:pt>
                <c:pt idx="738">
                  <c:v>50.0</c:v>
                </c:pt>
                <c:pt idx="739">
                  <c:v>70.0</c:v>
                </c:pt>
                <c:pt idx="740">
                  <c:v>200.0</c:v>
                </c:pt>
                <c:pt idx="741">
                  <c:v>130.0</c:v>
                </c:pt>
                <c:pt idx="742">
                  <c:v>20.0</c:v>
                </c:pt>
              </c:numCache>
            </c:numRef>
          </c:yVal>
          <c:bubbleSize>
            <c:numRef>
              <c:f>Response!$B$67:$B$814</c:f>
              <c:numCache>
                <c:formatCode>#,##0</c:formatCode>
                <c:ptCount val="748"/>
                <c:pt idx="0">
                  <c:v>1.226622E6</c:v>
                </c:pt>
                <c:pt idx="1">
                  <c:v>1.590748E6</c:v>
                </c:pt>
                <c:pt idx="2">
                  <c:v>930449.0</c:v>
                </c:pt>
                <c:pt idx="3">
                  <c:v>1.718534E6</c:v>
                </c:pt>
                <c:pt idx="4">
                  <c:v>1.616379E6</c:v>
                </c:pt>
                <c:pt idx="5">
                  <c:v>1.315346E6</c:v>
                </c:pt>
                <c:pt idx="6">
                  <c:v>668504.0</c:v>
                </c:pt>
                <c:pt idx="7">
                  <c:v>654706.0</c:v>
                </c:pt>
                <c:pt idx="8">
                  <c:v>300064.0</c:v>
                </c:pt>
                <c:pt idx="9">
                  <c:v>374929.0</c:v>
                </c:pt>
                <c:pt idx="10">
                  <c:v>638202.0</c:v>
                </c:pt>
                <c:pt idx="11">
                  <c:v>1.29418E6</c:v>
                </c:pt>
                <c:pt idx="12">
                  <c:v>1.626359E6</c:v>
                </c:pt>
                <c:pt idx="13">
                  <c:v>1.393292E6</c:v>
                </c:pt>
                <c:pt idx="14">
                  <c:v>1.378903E6</c:v>
                </c:pt>
                <c:pt idx="15">
                  <c:v>1.960479E6</c:v>
                </c:pt>
                <c:pt idx="16">
                  <c:v>1.543458E6</c:v>
                </c:pt>
                <c:pt idx="17">
                  <c:v>1.562931E6</c:v>
                </c:pt>
                <c:pt idx="18">
                  <c:v>1.504934E6</c:v>
                </c:pt>
                <c:pt idx="19">
                  <c:v>1.461868E6</c:v>
                </c:pt>
                <c:pt idx="20">
                  <c:v>1.275147E6</c:v>
                </c:pt>
                <c:pt idx="21">
                  <c:v>1.420737E6</c:v>
                </c:pt>
                <c:pt idx="22">
                  <c:v>1.412202E6</c:v>
                </c:pt>
                <c:pt idx="23">
                  <c:v>1.329376E6</c:v>
                </c:pt>
                <c:pt idx="24">
                  <c:v>1.543058E6</c:v>
                </c:pt>
                <c:pt idx="25">
                  <c:v>1.417589E6</c:v>
                </c:pt>
                <c:pt idx="26">
                  <c:v>1.78356E6</c:v>
                </c:pt>
                <c:pt idx="27">
                  <c:v>1.509146E6</c:v>
                </c:pt>
                <c:pt idx="28">
                  <c:v>1.27052E6</c:v>
                </c:pt>
                <c:pt idx="29">
                  <c:v>1.525028E6</c:v>
                </c:pt>
                <c:pt idx="30">
                  <c:v>1.523954E6</c:v>
                </c:pt>
                <c:pt idx="31">
                  <c:v>1.798467E6</c:v>
                </c:pt>
                <c:pt idx="32">
                  <c:v>1.414791E6</c:v>
                </c:pt>
                <c:pt idx="33">
                  <c:v>1.660343E6</c:v>
                </c:pt>
                <c:pt idx="34">
                  <c:v>1.590068E6</c:v>
                </c:pt>
                <c:pt idx="35">
                  <c:v>1.714542E6</c:v>
                </c:pt>
                <c:pt idx="36">
                  <c:v>2.357002E6</c:v>
                </c:pt>
                <c:pt idx="37">
                  <c:v>1.307636E6</c:v>
                </c:pt>
                <c:pt idx="38">
                  <c:v>724468.0</c:v>
                </c:pt>
                <c:pt idx="39">
                  <c:v>835257.0</c:v>
                </c:pt>
                <c:pt idx="40">
                  <c:v>892832.0</c:v>
                </c:pt>
                <c:pt idx="41">
                  <c:v>912489.0</c:v>
                </c:pt>
                <c:pt idx="42">
                  <c:v>859708.0</c:v>
                </c:pt>
                <c:pt idx="43">
                  <c:v>1.023341E6</c:v>
                </c:pt>
                <c:pt idx="44">
                  <c:v>962859.0</c:v>
                </c:pt>
                <c:pt idx="45">
                  <c:v>870559.0</c:v>
                </c:pt>
                <c:pt idx="46">
                  <c:v>816307.0</c:v>
                </c:pt>
                <c:pt idx="47">
                  <c:v>967582.0</c:v>
                </c:pt>
                <c:pt idx="48">
                  <c:v>770643.0</c:v>
                </c:pt>
                <c:pt idx="49">
                  <c:v>788691.0</c:v>
                </c:pt>
                <c:pt idx="50">
                  <c:v>799165.0</c:v>
                </c:pt>
                <c:pt idx="51">
                  <c:v>681766.0</c:v>
                </c:pt>
                <c:pt idx="52">
                  <c:v>833539.0</c:v>
                </c:pt>
                <c:pt idx="53">
                  <c:v>921342.0</c:v>
                </c:pt>
                <c:pt idx="54">
                  <c:v>687555.0</c:v>
                </c:pt>
                <c:pt idx="55">
                  <c:v>646020.0</c:v>
                </c:pt>
                <c:pt idx="56">
                  <c:v>900998.0</c:v>
                </c:pt>
                <c:pt idx="57">
                  <c:v>745136.0</c:v>
                </c:pt>
                <c:pt idx="58">
                  <c:v>623189.0</c:v>
                </c:pt>
                <c:pt idx="59">
                  <c:v>492037.0</c:v>
                </c:pt>
                <c:pt idx="60">
                  <c:v>874573.0</c:v>
                </c:pt>
                <c:pt idx="61">
                  <c:v>1.500577E6</c:v>
                </c:pt>
                <c:pt idx="62">
                  <c:v>1.048411E6</c:v>
                </c:pt>
                <c:pt idx="63">
                  <c:v>1.135865E6</c:v>
                </c:pt>
                <c:pt idx="64">
                  <c:v>1.279451E6</c:v>
                </c:pt>
                <c:pt idx="65">
                  <c:v>1.22291E6</c:v>
                </c:pt>
                <c:pt idx="66">
                  <c:v>1.536389E6</c:v>
                </c:pt>
                <c:pt idx="67">
                  <c:v>1.694588E6</c:v>
                </c:pt>
                <c:pt idx="68">
                  <c:v>1.160877E6</c:v>
                </c:pt>
                <c:pt idx="69">
                  <c:v>923384.0</c:v>
                </c:pt>
                <c:pt idx="70">
                  <c:v>1.752583E6</c:v>
                </c:pt>
                <c:pt idx="71">
                  <c:v>1.224989E6</c:v>
                </c:pt>
                <c:pt idx="72">
                  <c:v>1.942147E6</c:v>
                </c:pt>
                <c:pt idx="73">
                  <c:v>1.069228E6</c:v>
                </c:pt>
                <c:pt idx="74">
                  <c:v>1.028065E6</c:v>
                </c:pt>
                <c:pt idx="75">
                  <c:v>1.001537E6</c:v>
                </c:pt>
                <c:pt idx="76">
                  <c:v>1.015052E6</c:v>
                </c:pt>
                <c:pt idx="77">
                  <c:v>764281.0</c:v>
                </c:pt>
                <c:pt idx="78">
                  <c:v>700238.0</c:v>
                </c:pt>
                <c:pt idx="79">
                  <c:v>589458.0</c:v>
                </c:pt>
                <c:pt idx="80">
                  <c:v>701574.0</c:v>
                </c:pt>
                <c:pt idx="81">
                  <c:v>543142.0</c:v>
                </c:pt>
                <c:pt idx="82">
                  <c:v>1.11306E6</c:v>
                </c:pt>
                <c:pt idx="83">
                  <c:v>723604.0</c:v>
                </c:pt>
                <c:pt idx="84">
                  <c:v>1.443548E6</c:v>
                </c:pt>
                <c:pt idx="85">
                  <c:v>979718.0</c:v>
                </c:pt>
                <c:pt idx="86">
                  <c:v>940056.0</c:v>
                </c:pt>
                <c:pt idx="87">
                  <c:v>1.165489E6</c:v>
                </c:pt>
                <c:pt idx="88">
                  <c:v>1.726588E6</c:v>
                </c:pt>
                <c:pt idx="89">
                  <c:v>1.147341E6</c:v>
                </c:pt>
                <c:pt idx="90">
                  <c:v>1.204747E6</c:v>
                </c:pt>
                <c:pt idx="91">
                  <c:v>1.085059E6</c:v>
                </c:pt>
                <c:pt idx="92">
                  <c:v>1.394354E6</c:v>
                </c:pt>
                <c:pt idx="93">
                  <c:v>1.089988E6</c:v>
                </c:pt>
                <c:pt idx="94">
                  <c:v>939010.0</c:v>
                </c:pt>
                <c:pt idx="95">
                  <c:v>760154.0</c:v>
                </c:pt>
                <c:pt idx="96">
                  <c:v>680389.0</c:v>
                </c:pt>
                <c:pt idx="97">
                  <c:v>845843.0</c:v>
                </c:pt>
                <c:pt idx="98">
                  <c:v>1.101341E6</c:v>
                </c:pt>
                <c:pt idx="99">
                  <c:v>867744.0</c:v>
                </c:pt>
                <c:pt idx="100">
                  <c:v>699878.0</c:v>
                </c:pt>
                <c:pt idx="101">
                  <c:v>467791.0</c:v>
                </c:pt>
                <c:pt idx="102">
                  <c:v>597550.0</c:v>
                </c:pt>
                <c:pt idx="103">
                  <c:v>1.008148E6</c:v>
                </c:pt>
                <c:pt idx="104">
                  <c:v>1.035789E6</c:v>
                </c:pt>
                <c:pt idx="105">
                  <c:v>612749.0</c:v>
                </c:pt>
                <c:pt idx="106">
                  <c:v>745748.0</c:v>
                </c:pt>
                <c:pt idx="107">
                  <c:v>1.34523E6</c:v>
                </c:pt>
                <c:pt idx="108">
                  <c:v>1.176512E6</c:v>
                </c:pt>
                <c:pt idx="109">
                  <c:v>1.062641E6</c:v>
                </c:pt>
                <c:pt idx="110">
                  <c:v>838523.0</c:v>
                </c:pt>
                <c:pt idx="111">
                  <c:v>940436.0</c:v>
                </c:pt>
                <c:pt idx="112">
                  <c:v>871817.0</c:v>
                </c:pt>
                <c:pt idx="113">
                  <c:v>834749.0</c:v>
                </c:pt>
                <c:pt idx="114">
                  <c:v>782739.0</c:v>
                </c:pt>
                <c:pt idx="115">
                  <c:v>1.098299E6</c:v>
                </c:pt>
                <c:pt idx="116">
                  <c:v>1.479663E6</c:v>
                </c:pt>
                <c:pt idx="117">
                  <c:v>1.264897E6</c:v>
                </c:pt>
                <c:pt idx="118">
                  <c:v>868888.0</c:v>
                </c:pt>
                <c:pt idx="119">
                  <c:v>755368.0</c:v>
                </c:pt>
                <c:pt idx="120">
                  <c:v>934079.0</c:v>
                </c:pt>
                <c:pt idx="121">
                  <c:v>864542.0</c:v>
                </c:pt>
                <c:pt idx="122">
                  <c:v>1.37634E6</c:v>
                </c:pt>
                <c:pt idx="123">
                  <c:v>1.163152E6</c:v>
                </c:pt>
                <c:pt idx="124">
                  <c:v>1.679454E6</c:v>
                </c:pt>
                <c:pt idx="125">
                  <c:v>901553.0</c:v>
                </c:pt>
                <c:pt idx="126">
                  <c:v>987289.0</c:v>
                </c:pt>
                <c:pt idx="127">
                  <c:v>1.178815E6</c:v>
                </c:pt>
                <c:pt idx="128">
                  <c:v>1.416357E6</c:v>
                </c:pt>
                <c:pt idx="129">
                  <c:v>1.248832E6</c:v>
                </c:pt>
                <c:pt idx="130">
                  <c:v>1.017199E6</c:v>
                </c:pt>
                <c:pt idx="131">
                  <c:v>1.240664E6</c:v>
                </c:pt>
                <c:pt idx="132">
                  <c:v>1.086519E6</c:v>
                </c:pt>
                <c:pt idx="133">
                  <c:v>864486.0</c:v>
                </c:pt>
                <c:pt idx="134">
                  <c:v>950672.0</c:v>
                </c:pt>
                <c:pt idx="135">
                  <c:v>856404.0</c:v>
                </c:pt>
                <c:pt idx="136">
                  <c:v>1.270466E6</c:v>
                </c:pt>
                <c:pt idx="137">
                  <c:v>1.335559E6</c:v>
                </c:pt>
                <c:pt idx="138">
                  <c:v>1.248006E6</c:v>
                </c:pt>
                <c:pt idx="139">
                  <c:v>1.443767E6</c:v>
                </c:pt>
                <c:pt idx="140">
                  <c:v>1.230278E6</c:v>
                </c:pt>
                <c:pt idx="141">
                  <c:v>1.072596E6</c:v>
                </c:pt>
                <c:pt idx="142">
                  <c:v>985069.0</c:v>
                </c:pt>
                <c:pt idx="143">
                  <c:v>895114.0</c:v>
                </c:pt>
                <c:pt idx="144">
                  <c:v>1.07481E6</c:v>
                </c:pt>
                <c:pt idx="145">
                  <c:v>1.121838E6</c:v>
                </c:pt>
                <c:pt idx="146">
                  <c:v>1.330669E6</c:v>
                </c:pt>
                <c:pt idx="147">
                  <c:v>851427.0</c:v>
                </c:pt>
                <c:pt idx="148">
                  <c:v>1.279931E6</c:v>
                </c:pt>
                <c:pt idx="149">
                  <c:v>720108.0</c:v>
                </c:pt>
                <c:pt idx="150">
                  <c:v>503698.0</c:v>
                </c:pt>
                <c:pt idx="151">
                  <c:v>771145.0</c:v>
                </c:pt>
                <c:pt idx="152">
                  <c:v>865213.0</c:v>
                </c:pt>
                <c:pt idx="153">
                  <c:v>303508.0</c:v>
                </c:pt>
                <c:pt idx="154">
                  <c:v>1.005051E6</c:v>
                </c:pt>
                <c:pt idx="155">
                  <c:v>1.321675E6</c:v>
                </c:pt>
                <c:pt idx="156">
                  <c:v>1.157028E6</c:v>
                </c:pt>
                <c:pt idx="157">
                  <c:v>1.875474E6</c:v>
                </c:pt>
                <c:pt idx="158">
                  <c:v>2.081801E6</c:v>
                </c:pt>
                <c:pt idx="159">
                  <c:v>2.281796E6</c:v>
                </c:pt>
                <c:pt idx="160">
                  <c:v>2.212439E6</c:v>
                </c:pt>
                <c:pt idx="161">
                  <c:v>1.685832E6</c:v>
                </c:pt>
                <c:pt idx="162">
                  <c:v>815400.0</c:v>
                </c:pt>
                <c:pt idx="163">
                  <c:v>989720.0</c:v>
                </c:pt>
                <c:pt idx="164">
                  <c:v>976825.0</c:v>
                </c:pt>
                <c:pt idx="165">
                  <c:v>1.730736E6</c:v>
                </c:pt>
                <c:pt idx="166">
                  <c:v>2.447648E6</c:v>
                </c:pt>
                <c:pt idx="167">
                  <c:v>2.07024E6</c:v>
                </c:pt>
                <c:pt idx="168">
                  <c:v>2.102655E6</c:v>
                </c:pt>
                <c:pt idx="169">
                  <c:v>657976.0</c:v>
                </c:pt>
                <c:pt idx="170">
                  <c:v>906843.0</c:v>
                </c:pt>
                <c:pt idx="171">
                  <c:v>1.2327E6</c:v>
                </c:pt>
                <c:pt idx="172">
                  <c:v>1.17896E6</c:v>
                </c:pt>
                <c:pt idx="173">
                  <c:v>1.976982E6</c:v>
                </c:pt>
                <c:pt idx="174">
                  <c:v>1.419324E6</c:v>
                </c:pt>
                <c:pt idx="175">
                  <c:v>1.135054E6</c:v>
                </c:pt>
                <c:pt idx="176">
                  <c:v>480319.0</c:v>
                </c:pt>
                <c:pt idx="177">
                  <c:v>1.021994E6</c:v>
                </c:pt>
                <c:pt idx="178">
                  <c:v>854693.0</c:v>
                </c:pt>
                <c:pt idx="179">
                  <c:v>1.517101E6</c:v>
                </c:pt>
                <c:pt idx="180">
                  <c:v>1.552305E6</c:v>
                </c:pt>
                <c:pt idx="181">
                  <c:v>966953.0</c:v>
                </c:pt>
                <c:pt idx="182">
                  <c:v>859708.0</c:v>
                </c:pt>
                <c:pt idx="183">
                  <c:v>863781.0</c:v>
                </c:pt>
                <c:pt idx="184">
                  <c:v>341587.0</c:v>
                </c:pt>
                <c:pt idx="185">
                  <c:v>320739.0</c:v>
                </c:pt>
                <c:pt idx="186">
                  <c:v>1.083804E6</c:v>
                </c:pt>
                <c:pt idx="187">
                  <c:v>1.397482E6</c:v>
                </c:pt>
                <c:pt idx="188">
                  <c:v>1.738421E6</c:v>
                </c:pt>
                <c:pt idx="189">
                  <c:v>1.091025E6</c:v>
                </c:pt>
                <c:pt idx="190">
                  <c:v>1.015017E6</c:v>
                </c:pt>
                <c:pt idx="191">
                  <c:v>890883.0</c:v>
                </c:pt>
                <c:pt idx="192">
                  <c:v>1.430341E6</c:v>
                </c:pt>
                <c:pt idx="193">
                  <c:v>1.429571E6</c:v>
                </c:pt>
                <c:pt idx="194">
                  <c:v>1.484918E6</c:v>
                </c:pt>
                <c:pt idx="195">
                  <c:v>1.967024E6</c:v>
                </c:pt>
                <c:pt idx="196">
                  <c:v>1.499381E6</c:v>
                </c:pt>
                <c:pt idx="197">
                  <c:v>1.189176E6</c:v>
                </c:pt>
                <c:pt idx="198">
                  <c:v>1.08404E6</c:v>
                </c:pt>
                <c:pt idx="199">
                  <c:v>1.600516E6</c:v>
                </c:pt>
                <c:pt idx="200">
                  <c:v>1.629779E6</c:v>
                </c:pt>
                <c:pt idx="201">
                  <c:v>1.282951E6</c:v>
                </c:pt>
                <c:pt idx="202">
                  <c:v>1.383556E6</c:v>
                </c:pt>
                <c:pt idx="203">
                  <c:v>1.224679E6</c:v>
                </c:pt>
                <c:pt idx="204">
                  <c:v>1.273431E6</c:v>
                </c:pt>
                <c:pt idx="205">
                  <c:v>2.111926E6</c:v>
                </c:pt>
                <c:pt idx="206">
                  <c:v>2.747648E6</c:v>
                </c:pt>
                <c:pt idx="207">
                  <c:v>2.616596E6</c:v>
                </c:pt>
                <c:pt idx="208">
                  <c:v>3.253433E6</c:v>
                </c:pt>
                <c:pt idx="209">
                  <c:v>2.781547E6</c:v>
                </c:pt>
                <c:pt idx="210">
                  <c:v>3.140651E6</c:v>
                </c:pt>
                <c:pt idx="211">
                  <c:v>2.354872E6</c:v>
                </c:pt>
                <c:pt idx="212">
                  <c:v>1.918951E6</c:v>
                </c:pt>
                <c:pt idx="213">
                  <c:v>3.378628E6</c:v>
                </c:pt>
                <c:pt idx="214">
                  <c:v>1.912154E6</c:v>
                </c:pt>
                <c:pt idx="215">
                  <c:v>1.588003E6</c:v>
                </c:pt>
                <c:pt idx="216">
                  <c:v>1.378453E6</c:v>
                </c:pt>
                <c:pt idx="217">
                  <c:v>1.265666E6</c:v>
                </c:pt>
                <c:pt idx="218">
                  <c:v>934076.0</c:v>
                </c:pt>
                <c:pt idx="219">
                  <c:v>1.171776E6</c:v>
                </c:pt>
                <c:pt idx="220">
                  <c:v>730532.0</c:v>
                </c:pt>
                <c:pt idx="221">
                  <c:v>728582.0</c:v>
                </c:pt>
                <c:pt idx="222">
                  <c:v>849760.0</c:v>
                </c:pt>
                <c:pt idx="223">
                  <c:v>1.003066E6</c:v>
                </c:pt>
                <c:pt idx="224">
                  <c:v>760980.0</c:v>
                </c:pt>
                <c:pt idx="225">
                  <c:v>1.124204E6</c:v>
                </c:pt>
                <c:pt idx="226">
                  <c:v>1.564473E6</c:v>
                </c:pt>
                <c:pt idx="227">
                  <c:v>1.137127E6</c:v>
                </c:pt>
                <c:pt idx="228">
                  <c:v>574679.0</c:v>
                </c:pt>
                <c:pt idx="229">
                  <c:v>889078.0</c:v>
                </c:pt>
                <c:pt idx="230">
                  <c:v>997773.0</c:v>
                </c:pt>
                <c:pt idx="231">
                  <c:v>1.289026E6</c:v>
                </c:pt>
                <c:pt idx="232">
                  <c:v>793801.0</c:v>
                </c:pt>
                <c:pt idx="233">
                  <c:v>705320.0</c:v>
                </c:pt>
                <c:pt idx="234">
                  <c:v>1.046918E6</c:v>
                </c:pt>
                <c:pt idx="235">
                  <c:v>1.063826E6</c:v>
                </c:pt>
                <c:pt idx="236">
                  <c:v>1.310729E6</c:v>
                </c:pt>
                <c:pt idx="237">
                  <c:v>1.329501E6</c:v>
                </c:pt>
                <c:pt idx="238">
                  <c:v>596935.0</c:v>
                </c:pt>
                <c:pt idx="239">
                  <c:v>620347.0</c:v>
                </c:pt>
                <c:pt idx="240">
                  <c:v>1.23293E6</c:v>
                </c:pt>
                <c:pt idx="241">
                  <c:v>1.193425E6</c:v>
                </c:pt>
                <c:pt idx="242">
                  <c:v>1.306679E6</c:v>
                </c:pt>
                <c:pt idx="243">
                  <c:v>957314.0</c:v>
                </c:pt>
                <c:pt idx="244">
                  <c:v>1.150136E6</c:v>
                </c:pt>
                <c:pt idx="245">
                  <c:v>1.3304E6</c:v>
                </c:pt>
                <c:pt idx="246">
                  <c:v>1.059976E6</c:v>
                </c:pt>
                <c:pt idx="247">
                  <c:v>1.399438E6</c:v>
                </c:pt>
                <c:pt idx="248">
                  <c:v>858729.0</c:v>
                </c:pt>
                <c:pt idx="249">
                  <c:v>932436.0</c:v>
                </c:pt>
                <c:pt idx="250">
                  <c:v>1.453998E6</c:v>
                </c:pt>
                <c:pt idx="251">
                  <c:v>919080.0</c:v>
                </c:pt>
                <c:pt idx="252">
                  <c:v>695348.0</c:v>
                </c:pt>
                <c:pt idx="253">
                  <c:v>635246.0</c:v>
                </c:pt>
                <c:pt idx="254">
                  <c:v>790596.0</c:v>
                </c:pt>
                <c:pt idx="255">
                  <c:v>757508.0</c:v>
                </c:pt>
                <c:pt idx="256">
                  <c:v>956103.0</c:v>
                </c:pt>
                <c:pt idx="257">
                  <c:v>1.804557E6</c:v>
                </c:pt>
                <c:pt idx="258">
                  <c:v>1.581122E6</c:v>
                </c:pt>
                <c:pt idx="259">
                  <c:v>1.605037E6</c:v>
                </c:pt>
                <c:pt idx="260">
                  <c:v>1.235456E6</c:v>
                </c:pt>
                <c:pt idx="261">
                  <c:v>1.067432E6</c:v>
                </c:pt>
                <c:pt idx="262">
                  <c:v>1.344294E6</c:v>
                </c:pt>
                <c:pt idx="263">
                  <c:v>208396.0</c:v>
                </c:pt>
                <c:pt idx="264">
                  <c:v>1679.0</c:v>
                </c:pt>
                <c:pt idx="265">
                  <c:v>1340.0</c:v>
                </c:pt>
                <c:pt idx="266">
                  <c:v>166419.0</c:v>
                </c:pt>
                <c:pt idx="267">
                  <c:v>973759.0</c:v>
                </c:pt>
                <c:pt idx="268">
                  <c:v>294653.0</c:v>
                </c:pt>
                <c:pt idx="269">
                  <c:v>149044.0</c:v>
                </c:pt>
                <c:pt idx="270">
                  <c:v>156682.0</c:v>
                </c:pt>
                <c:pt idx="271">
                  <c:v>124783.0</c:v>
                </c:pt>
                <c:pt idx="272">
                  <c:v>126046.0</c:v>
                </c:pt>
                <c:pt idx="273">
                  <c:v>141262.0</c:v>
                </c:pt>
                <c:pt idx="274">
                  <c:v>508820.0</c:v>
                </c:pt>
                <c:pt idx="275">
                  <c:v>162985.0</c:v>
                </c:pt>
                <c:pt idx="276">
                  <c:v>121091.0</c:v>
                </c:pt>
                <c:pt idx="277">
                  <c:v>108615.0</c:v>
                </c:pt>
                <c:pt idx="278">
                  <c:v>105650.0</c:v>
                </c:pt>
                <c:pt idx="279">
                  <c:v>106120.0</c:v>
                </c:pt>
                <c:pt idx="280">
                  <c:v>119786.0</c:v>
                </c:pt>
                <c:pt idx="281">
                  <c:v>123388.0</c:v>
                </c:pt>
                <c:pt idx="282">
                  <c:v>125672.0</c:v>
                </c:pt>
                <c:pt idx="283">
                  <c:v>137421.0</c:v>
                </c:pt>
                <c:pt idx="284">
                  <c:v>132191.0</c:v>
                </c:pt>
                <c:pt idx="285">
                  <c:v>115766.0</c:v>
                </c:pt>
                <c:pt idx="286">
                  <c:v>115975.0</c:v>
                </c:pt>
                <c:pt idx="287">
                  <c:v>80422.0</c:v>
                </c:pt>
                <c:pt idx="288">
                  <c:v>29749.0</c:v>
                </c:pt>
                <c:pt idx="289">
                  <c:v>29892.0</c:v>
                </c:pt>
                <c:pt idx="290">
                  <c:v>30750.0</c:v>
                </c:pt>
                <c:pt idx="291">
                  <c:v>30656.0</c:v>
                </c:pt>
                <c:pt idx="292">
                  <c:v>26477.0</c:v>
                </c:pt>
                <c:pt idx="293">
                  <c:v>29129.0</c:v>
                </c:pt>
                <c:pt idx="294">
                  <c:v>68628.0</c:v>
                </c:pt>
                <c:pt idx="295">
                  <c:v>94412.0</c:v>
                </c:pt>
                <c:pt idx="296">
                  <c:v>46020.0</c:v>
                </c:pt>
                <c:pt idx="297">
                  <c:v>11104.0</c:v>
                </c:pt>
                <c:pt idx="298">
                  <c:v>5268.0</c:v>
                </c:pt>
                <c:pt idx="299">
                  <c:v>441.0</c:v>
                </c:pt>
                <c:pt idx="300">
                  <c:v>442.0</c:v>
                </c:pt>
                <c:pt idx="301">
                  <c:v>671.0</c:v>
                </c:pt>
                <c:pt idx="302">
                  <c:v>496.0</c:v>
                </c:pt>
                <c:pt idx="303">
                  <c:v>487.0</c:v>
                </c:pt>
                <c:pt idx="304">
                  <c:v>744.0</c:v>
                </c:pt>
                <c:pt idx="305">
                  <c:v>577.0</c:v>
                </c:pt>
                <c:pt idx="306">
                  <c:v>787.0</c:v>
                </c:pt>
                <c:pt idx="307">
                  <c:v>827.0</c:v>
                </c:pt>
                <c:pt idx="308">
                  <c:v>513.0</c:v>
                </c:pt>
                <c:pt idx="309">
                  <c:v>441.0</c:v>
                </c:pt>
                <c:pt idx="310">
                  <c:v>2067.0</c:v>
                </c:pt>
                <c:pt idx="311">
                  <c:v>1160.0</c:v>
                </c:pt>
                <c:pt idx="312">
                  <c:v>8063.0</c:v>
                </c:pt>
                <c:pt idx="313">
                  <c:v>18107.0</c:v>
                </c:pt>
                <c:pt idx="314">
                  <c:v>14443.0</c:v>
                </c:pt>
                <c:pt idx="315">
                  <c:v>63839.0</c:v>
                </c:pt>
                <c:pt idx="316">
                  <c:v>457150.0</c:v>
                </c:pt>
                <c:pt idx="317">
                  <c:v>852540.0</c:v>
                </c:pt>
                <c:pt idx="318">
                  <c:v>1.306542E6</c:v>
                </c:pt>
                <c:pt idx="319">
                  <c:v>1.056093E6</c:v>
                </c:pt>
                <c:pt idx="320">
                  <c:v>1.035741E6</c:v>
                </c:pt>
                <c:pt idx="321">
                  <c:v>1.383573E6</c:v>
                </c:pt>
                <c:pt idx="322">
                  <c:v>924893.0</c:v>
                </c:pt>
                <c:pt idx="323">
                  <c:v>571757.0</c:v>
                </c:pt>
                <c:pt idx="324">
                  <c:v>885506.0</c:v>
                </c:pt>
                <c:pt idx="325">
                  <c:v>1.129386E6</c:v>
                </c:pt>
                <c:pt idx="326">
                  <c:v>424738.0</c:v>
                </c:pt>
                <c:pt idx="327">
                  <c:v>1.468847E6</c:v>
                </c:pt>
                <c:pt idx="328">
                  <c:v>1.272504E6</c:v>
                </c:pt>
                <c:pt idx="329">
                  <c:v>1.023735E6</c:v>
                </c:pt>
                <c:pt idx="330">
                  <c:v>1.027776E6</c:v>
                </c:pt>
                <c:pt idx="331">
                  <c:v>847578.0</c:v>
                </c:pt>
                <c:pt idx="332">
                  <c:v>926105.0</c:v>
                </c:pt>
                <c:pt idx="333">
                  <c:v>885207.0</c:v>
                </c:pt>
                <c:pt idx="334">
                  <c:v>777996.0</c:v>
                </c:pt>
                <c:pt idx="335">
                  <c:v>898198.0</c:v>
                </c:pt>
                <c:pt idx="336">
                  <c:v>860210.0</c:v>
                </c:pt>
                <c:pt idx="337">
                  <c:v>811294.0</c:v>
                </c:pt>
                <c:pt idx="338">
                  <c:v>936729.0</c:v>
                </c:pt>
                <c:pt idx="339">
                  <c:v>823544.0</c:v>
                </c:pt>
                <c:pt idx="340">
                  <c:v>1.30619E6</c:v>
                </c:pt>
                <c:pt idx="341">
                  <c:v>710268.0</c:v>
                </c:pt>
                <c:pt idx="342">
                  <c:v>900042.0</c:v>
                </c:pt>
                <c:pt idx="343">
                  <c:v>1.070006E6</c:v>
                </c:pt>
                <c:pt idx="344">
                  <c:v>838544.0</c:v>
                </c:pt>
                <c:pt idx="345">
                  <c:v>660643.0</c:v>
                </c:pt>
                <c:pt idx="346">
                  <c:v>754046.0</c:v>
                </c:pt>
                <c:pt idx="347">
                  <c:v>468537.0</c:v>
                </c:pt>
                <c:pt idx="348">
                  <c:v>903547.0</c:v>
                </c:pt>
                <c:pt idx="349">
                  <c:v>334817.0</c:v>
                </c:pt>
                <c:pt idx="350">
                  <c:v>261657.0</c:v>
                </c:pt>
                <c:pt idx="351">
                  <c:v>198625.0</c:v>
                </c:pt>
                <c:pt idx="352">
                  <c:v>403479.0</c:v>
                </c:pt>
                <c:pt idx="353">
                  <c:v>567305.0</c:v>
                </c:pt>
                <c:pt idx="354">
                  <c:v>803244.0</c:v>
                </c:pt>
                <c:pt idx="355">
                  <c:v>1.532064E6</c:v>
                </c:pt>
                <c:pt idx="356">
                  <c:v>1.584776E6</c:v>
                </c:pt>
                <c:pt idx="357">
                  <c:v>1.031025E6</c:v>
                </c:pt>
                <c:pt idx="358">
                  <c:v>1.101663E6</c:v>
                </c:pt>
                <c:pt idx="359">
                  <c:v>720630.0</c:v>
                </c:pt>
                <c:pt idx="360">
                  <c:v>735691.0</c:v>
                </c:pt>
                <c:pt idx="361">
                  <c:v>959486.0</c:v>
                </c:pt>
                <c:pt idx="362">
                  <c:v>930577.0</c:v>
                </c:pt>
                <c:pt idx="363">
                  <c:v>1.000426E6</c:v>
                </c:pt>
                <c:pt idx="364">
                  <c:v>837405.0</c:v>
                </c:pt>
                <c:pt idx="365">
                  <c:v>812863.0</c:v>
                </c:pt>
                <c:pt idx="366">
                  <c:v>749245.0</c:v>
                </c:pt>
                <c:pt idx="367">
                  <c:v>615319.0</c:v>
                </c:pt>
                <c:pt idx="368">
                  <c:v>424064.0</c:v>
                </c:pt>
                <c:pt idx="369">
                  <c:v>193709.0</c:v>
                </c:pt>
                <c:pt idx="370">
                  <c:v>182335.0</c:v>
                </c:pt>
                <c:pt idx="371">
                  <c:v>407184.0</c:v>
                </c:pt>
                <c:pt idx="372">
                  <c:v>265930.0</c:v>
                </c:pt>
                <c:pt idx="373">
                  <c:v>175961.0</c:v>
                </c:pt>
                <c:pt idx="374">
                  <c:v>205502.0</c:v>
                </c:pt>
                <c:pt idx="375">
                  <c:v>201670.0</c:v>
                </c:pt>
                <c:pt idx="376">
                  <c:v>180263.0</c:v>
                </c:pt>
                <c:pt idx="377">
                  <c:v>180581.0</c:v>
                </c:pt>
                <c:pt idx="378">
                  <c:v>232749.0</c:v>
                </c:pt>
                <c:pt idx="379">
                  <c:v>267885.0</c:v>
                </c:pt>
                <c:pt idx="380">
                  <c:v>193229.0</c:v>
                </c:pt>
                <c:pt idx="381">
                  <c:v>192691.0</c:v>
                </c:pt>
                <c:pt idx="382">
                  <c:v>217614.0</c:v>
                </c:pt>
                <c:pt idx="383">
                  <c:v>200064.0</c:v>
                </c:pt>
                <c:pt idx="384">
                  <c:v>201464.0</c:v>
                </c:pt>
                <c:pt idx="385">
                  <c:v>584642.0</c:v>
                </c:pt>
                <c:pt idx="386">
                  <c:v>308221.0</c:v>
                </c:pt>
                <c:pt idx="387">
                  <c:v>175928.0</c:v>
                </c:pt>
                <c:pt idx="388">
                  <c:v>179760.0</c:v>
                </c:pt>
                <c:pt idx="389">
                  <c:v>191947.0</c:v>
                </c:pt>
                <c:pt idx="390">
                  <c:v>185668.0</c:v>
                </c:pt>
                <c:pt idx="391">
                  <c:v>182832.0</c:v>
                </c:pt>
                <c:pt idx="392">
                  <c:v>661314.0</c:v>
                </c:pt>
                <c:pt idx="393">
                  <c:v>393447.0</c:v>
                </c:pt>
                <c:pt idx="394">
                  <c:v>173440.0</c:v>
                </c:pt>
                <c:pt idx="395">
                  <c:v>154244.0</c:v>
                </c:pt>
                <c:pt idx="396">
                  <c:v>181813.0</c:v>
                </c:pt>
                <c:pt idx="397">
                  <c:v>209747.0</c:v>
                </c:pt>
                <c:pt idx="398">
                  <c:v>180954.0</c:v>
                </c:pt>
                <c:pt idx="399">
                  <c:v>368413.0</c:v>
                </c:pt>
                <c:pt idx="400">
                  <c:v>333444.0</c:v>
                </c:pt>
                <c:pt idx="401">
                  <c:v>189554.0</c:v>
                </c:pt>
                <c:pt idx="402">
                  <c:v>151335.0</c:v>
                </c:pt>
                <c:pt idx="403">
                  <c:v>131090.0</c:v>
                </c:pt>
                <c:pt idx="404">
                  <c:v>135593.0</c:v>
                </c:pt>
                <c:pt idx="405">
                  <c:v>135732.0</c:v>
                </c:pt>
                <c:pt idx="406">
                  <c:v>163745.0</c:v>
                </c:pt>
                <c:pt idx="407">
                  <c:v>64840.0</c:v>
                </c:pt>
                <c:pt idx="408">
                  <c:v>22389.0</c:v>
                </c:pt>
                <c:pt idx="409">
                  <c:v>16204.0</c:v>
                </c:pt>
                <c:pt idx="410">
                  <c:v>17469.0</c:v>
                </c:pt>
                <c:pt idx="411">
                  <c:v>12034.0</c:v>
                </c:pt>
                <c:pt idx="412">
                  <c:v>12616.0</c:v>
                </c:pt>
                <c:pt idx="413">
                  <c:v>7911.0</c:v>
                </c:pt>
                <c:pt idx="414">
                  <c:v>3289.0</c:v>
                </c:pt>
                <c:pt idx="415">
                  <c:v>5348.0</c:v>
                </c:pt>
                <c:pt idx="416">
                  <c:v>21506.0</c:v>
                </c:pt>
                <c:pt idx="417">
                  <c:v>12867.0</c:v>
                </c:pt>
                <c:pt idx="418">
                  <c:v>12481.0</c:v>
                </c:pt>
                <c:pt idx="419">
                  <c:v>14209.0</c:v>
                </c:pt>
                <c:pt idx="420">
                  <c:v>129898.0</c:v>
                </c:pt>
                <c:pt idx="421">
                  <c:v>224409.0</c:v>
                </c:pt>
                <c:pt idx="422">
                  <c:v>251253.0</c:v>
                </c:pt>
                <c:pt idx="423">
                  <c:v>573379.0</c:v>
                </c:pt>
                <c:pt idx="424">
                  <c:v>700352.0</c:v>
                </c:pt>
                <c:pt idx="425">
                  <c:v>900753.0</c:v>
                </c:pt>
                <c:pt idx="426">
                  <c:v>945854.0</c:v>
                </c:pt>
                <c:pt idx="427">
                  <c:v>1.176946E6</c:v>
                </c:pt>
                <c:pt idx="428">
                  <c:v>831318.0</c:v>
                </c:pt>
                <c:pt idx="429">
                  <c:v>1.046942E6</c:v>
                </c:pt>
                <c:pt idx="430">
                  <c:v>628967.0</c:v>
                </c:pt>
                <c:pt idx="431">
                  <c:v>492808.0</c:v>
                </c:pt>
                <c:pt idx="432">
                  <c:v>214558.0</c:v>
                </c:pt>
                <c:pt idx="433">
                  <c:v>194893.0</c:v>
                </c:pt>
                <c:pt idx="434">
                  <c:v>715692.0</c:v>
                </c:pt>
                <c:pt idx="435">
                  <c:v>732369.0</c:v>
                </c:pt>
                <c:pt idx="436">
                  <c:v>797539.0</c:v>
                </c:pt>
                <c:pt idx="437">
                  <c:v>578237.0</c:v>
                </c:pt>
                <c:pt idx="438">
                  <c:v>1.360009E6</c:v>
                </c:pt>
                <c:pt idx="439">
                  <c:v>1.256048E6</c:v>
                </c:pt>
                <c:pt idx="440">
                  <c:v>1.442274E6</c:v>
                </c:pt>
                <c:pt idx="441">
                  <c:v>1.2147E6</c:v>
                </c:pt>
                <c:pt idx="442">
                  <c:v>1.150204E6</c:v>
                </c:pt>
                <c:pt idx="443">
                  <c:v>1.115262E6</c:v>
                </c:pt>
                <c:pt idx="444">
                  <c:v>846550.0</c:v>
                </c:pt>
                <c:pt idx="445">
                  <c:v>1.356883E6</c:v>
                </c:pt>
                <c:pt idx="446">
                  <c:v>1.434152E6</c:v>
                </c:pt>
                <c:pt idx="447">
                  <c:v>1.044803E6</c:v>
                </c:pt>
                <c:pt idx="448">
                  <c:v>1.065899E6</c:v>
                </c:pt>
                <c:pt idx="449">
                  <c:v>757281.0</c:v>
                </c:pt>
                <c:pt idx="450">
                  <c:v>1.294528E6</c:v>
                </c:pt>
                <c:pt idx="451">
                  <c:v>1.211875E6</c:v>
                </c:pt>
                <c:pt idx="452">
                  <c:v>963269.0</c:v>
                </c:pt>
                <c:pt idx="453">
                  <c:v>1.129515E6</c:v>
                </c:pt>
                <c:pt idx="454">
                  <c:v>1.133939E6</c:v>
                </c:pt>
                <c:pt idx="455">
                  <c:v>1.201854E6</c:v>
                </c:pt>
                <c:pt idx="456">
                  <c:v>371725.0</c:v>
                </c:pt>
                <c:pt idx="485">
                  <c:v>274694.0</c:v>
                </c:pt>
                <c:pt idx="486">
                  <c:v>184308.0</c:v>
                </c:pt>
                <c:pt idx="487">
                  <c:v>90110.0</c:v>
                </c:pt>
                <c:pt idx="488">
                  <c:v>23661.0</c:v>
                </c:pt>
                <c:pt idx="489">
                  <c:v>3865.0</c:v>
                </c:pt>
                <c:pt idx="490">
                  <c:v>5036.0</c:v>
                </c:pt>
                <c:pt idx="491">
                  <c:v>82976.0</c:v>
                </c:pt>
                <c:pt idx="492">
                  <c:v>115393.0</c:v>
                </c:pt>
                <c:pt idx="493">
                  <c:v>251409.0</c:v>
                </c:pt>
                <c:pt idx="494">
                  <c:v>150275.0</c:v>
                </c:pt>
                <c:pt idx="495">
                  <c:v>84310.0</c:v>
                </c:pt>
                <c:pt idx="496">
                  <c:v>88881.0</c:v>
                </c:pt>
                <c:pt idx="497">
                  <c:v>84625.0</c:v>
                </c:pt>
                <c:pt idx="498">
                  <c:v>209133.0</c:v>
                </c:pt>
                <c:pt idx="499">
                  <c:v>202488.0</c:v>
                </c:pt>
                <c:pt idx="500">
                  <c:v>89985.0</c:v>
                </c:pt>
                <c:pt idx="501">
                  <c:v>94954.0</c:v>
                </c:pt>
                <c:pt idx="502">
                  <c:v>92436.0</c:v>
                </c:pt>
                <c:pt idx="503">
                  <c:v>91925.0</c:v>
                </c:pt>
                <c:pt idx="504">
                  <c:v>113381.0</c:v>
                </c:pt>
                <c:pt idx="505">
                  <c:v>295670.0</c:v>
                </c:pt>
                <c:pt idx="506">
                  <c:v>121953.0</c:v>
                </c:pt>
                <c:pt idx="507">
                  <c:v>94993.0</c:v>
                </c:pt>
                <c:pt idx="508">
                  <c:v>96094.0</c:v>
                </c:pt>
                <c:pt idx="509">
                  <c:v>93613.0</c:v>
                </c:pt>
                <c:pt idx="510">
                  <c:v>96711.0</c:v>
                </c:pt>
                <c:pt idx="511">
                  <c:v>402525.0</c:v>
                </c:pt>
                <c:pt idx="512">
                  <c:v>426638.0</c:v>
                </c:pt>
                <c:pt idx="513">
                  <c:v>443959.0</c:v>
                </c:pt>
                <c:pt idx="514">
                  <c:v>162838.0</c:v>
                </c:pt>
                <c:pt idx="515">
                  <c:v>107781.0</c:v>
                </c:pt>
                <c:pt idx="516">
                  <c:v>108775.0</c:v>
                </c:pt>
                <c:pt idx="517">
                  <c:v>111315.0</c:v>
                </c:pt>
                <c:pt idx="518">
                  <c:v>131908.0</c:v>
                </c:pt>
                <c:pt idx="519">
                  <c:v>290664.0</c:v>
                </c:pt>
                <c:pt idx="520">
                  <c:v>173899.0</c:v>
                </c:pt>
                <c:pt idx="521">
                  <c:v>86392.0</c:v>
                </c:pt>
                <c:pt idx="522">
                  <c:v>92651.0</c:v>
                </c:pt>
                <c:pt idx="523">
                  <c:v>88763.0</c:v>
                </c:pt>
                <c:pt idx="524">
                  <c:v>89723.0</c:v>
                </c:pt>
                <c:pt idx="525">
                  <c:v>90901.0</c:v>
                </c:pt>
                <c:pt idx="526">
                  <c:v>91113.0</c:v>
                </c:pt>
                <c:pt idx="527">
                  <c:v>99578.0</c:v>
                </c:pt>
                <c:pt idx="528">
                  <c:v>286584.0</c:v>
                </c:pt>
                <c:pt idx="529">
                  <c:v>144549.0</c:v>
                </c:pt>
                <c:pt idx="530">
                  <c:v>80300.0</c:v>
                </c:pt>
                <c:pt idx="531">
                  <c:v>83083.0</c:v>
                </c:pt>
                <c:pt idx="532">
                  <c:v>90008.0</c:v>
                </c:pt>
                <c:pt idx="533">
                  <c:v>194007.0</c:v>
                </c:pt>
                <c:pt idx="534">
                  <c:v>133477.0</c:v>
                </c:pt>
                <c:pt idx="535">
                  <c:v>70780.0</c:v>
                </c:pt>
                <c:pt idx="536">
                  <c:v>69527.0</c:v>
                </c:pt>
                <c:pt idx="537">
                  <c:v>70727.0</c:v>
                </c:pt>
                <c:pt idx="538">
                  <c:v>80004.0</c:v>
                </c:pt>
                <c:pt idx="539">
                  <c:v>100739.0</c:v>
                </c:pt>
                <c:pt idx="540">
                  <c:v>221944.0</c:v>
                </c:pt>
                <c:pt idx="541">
                  <c:v>200240.0</c:v>
                </c:pt>
                <c:pt idx="542">
                  <c:v>82179.0</c:v>
                </c:pt>
                <c:pt idx="543">
                  <c:v>86115.0</c:v>
                </c:pt>
                <c:pt idx="544">
                  <c:v>82602.0</c:v>
                </c:pt>
                <c:pt idx="545">
                  <c:v>82024.0</c:v>
                </c:pt>
                <c:pt idx="546">
                  <c:v>86410.0</c:v>
                </c:pt>
                <c:pt idx="547">
                  <c:v>92871.0</c:v>
                </c:pt>
                <c:pt idx="548">
                  <c:v>141535.0</c:v>
                </c:pt>
                <c:pt idx="549">
                  <c:v>81946.0</c:v>
                </c:pt>
                <c:pt idx="550">
                  <c:v>81373.0</c:v>
                </c:pt>
                <c:pt idx="551">
                  <c:v>80565.0</c:v>
                </c:pt>
                <c:pt idx="552">
                  <c:v>77885.0</c:v>
                </c:pt>
                <c:pt idx="553">
                  <c:v>74498.0</c:v>
                </c:pt>
                <c:pt idx="554">
                  <c:v>297544.0</c:v>
                </c:pt>
                <c:pt idx="555">
                  <c:v>173229.0</c:v>
                </c:pt>
                <c:pt idx="556">
                  <c:v>86652.0</c:v>
                </c:pt>
                <c:pt idx="557">
                  <c:v>85401.0</c:v>
                </c:pt>
                <c:pt idx="558">
                  <c:v>86441.0</c:v>
                </c:pt>
                <c:pt idx="559">
                  <c:v>85927.0</c:v>
                </c:pt>
                <c:pt idx="560">
                  <c:v>86989.0</c:v>
                </c:pt>
                <c:pt idx="561">
                  <c:v>87016.0</c:v>
                </c:pt>
                <c:pt idx="562">
                  <c:v>86877.0</c:v>
                </c:pt>
                <c:pt idx="563">
                  <c:v>86656.0</c:v>
                </c:pt>
                <c:pt idx="564">
                  <c:v>84348.0</c:v>
                </c:pt>
                <c:pt idx="565">
                  <c:v>83953.0</c:v>
                </c:pt>
                <c:pt idx="566">
                  <c:v>85582.0</c:v>
                </c:pt>
                <c:pt idx="567">
                  <c:v>84902.0</c:v>
                </c:pt>
                <c:pt idx="568">
                  <c:v>93214.0</c:v>
                </c:pt>
                <c:pt idx="569">
                  <c:v>233478.0</c:v>
                </c:pt>
                <c:pt idx="570">
                  <c:v>117276.0</c:v>
                </c:pt>
                <c:pt idx="571">
                  <c:v>83774.0</c:v>
                </c:pt>
                <c:pt idx="572">
                  <c:v>81670.0</c:v>
                </c:pt>
                <c:pt idx="573">
                  <c:v>83121.0</c:v>
                </c:pt>
                <c:pt idx="574">
                  <c:v>36408.0</c:v>
                </c:pt>
                <c:pt idx="575">
                  <c:v>83547.0</c:v>
                </c:pt>
                <c:pt idx="576">
                  <c:v>160544.0</c:v>
                </c:pt>
                <c:pt idx="577">
                  <c:v>150980.0</c:v>
                </c:pt>
                <c:pt idx="578">
                  <c:v>165148.0</c:v>
                </c:pt>
                <c:pt idx="579">
                  <c:v>151015.0</c:v>
                </c:pt>
                <c:pt idx="580">
                  <c:v>157892.0</c:v>
                </c:pt>
                <c:pt idx="581">
                  <c:v>169930.0</c:v>
                </c:pt>
                <c:pt idx="582">
                  <c:v>286352.0</c:v>
                </c:pt>
                <c:pt idx="583">
                  <c:v>238610.0</c:v>
                </c:pt>
                <c:pt idx="584">
                  <c:v>170180.0</c:v>
                </c:pt>
                <c:pt idx="585">
                  <c:v>156195.0</c:v>
                </c:pt>
                <c:pt idx="586">
                  <c:v>156550.0</c:v>
                </c:pt>
                <c:pt idx="587">
                  <c:v>155131.0</c:v>
                </c:pt>
                <c:pt idx="588">
                  <c:v>157131.0</c:v>
                </c:pt>
                <c:pt idx="589">
                  <c:v>92259.0</c:v>
                </c:pt>
                <c:pt idx="590">
                  <c:v>1206.0</c:v>
                </c:pt>
                <c:pt idx="591">
                  <c:v>1163.0</c:v>
                </c:pt>
                <c:pt idx="592" formatCode="General">
                  <c:v>8026.0</c:v>
                </c:pt>
                <c:pt idx="593">
                  <c:v>808.0</c:v>
                </c:pt>
                <c:pt idx="594">
                  <c:v>1014.0</c:v>
                </c:pt>
                <c:pt idx="595">
                  <c:v>1064.0</c:v>
                </c:pt>
                <c:pt idx="596">
                  <c:v>22440.0</c:v>
                </c:pt>
                <c:pt idx="597">
                  <c:v>35947.0</c:v>
                </c:pt>
                <c:pt idx="598">
                  <c:v>39617.0</c:v>
                </c:pt>
                <c:pt idx="599">
                  <c:v>37591.0</c:v>
                </c:pt>
                <c:pt idx="600">
                  <c:v>35341.0</c:v>
                </c:pt>
                <c:pt idx="601">
                  <c:v>34424.0</c:v>
                </c:pt>
                <c:pt idx="602">
                  <c:v>55306.0</c:v>
                </c:pt>
                <c:pt idx="603">
                  <c:v>87217.0</c:v>
                </c:pt>
                <c:pt idx="604">
                  <c:v>52024.0</c:v>
                </c:pt>
                <c:pt idx="605">
                  <c:v>41350.0</c:v>
                </c:pt>
                <c:pt idx="606">
                  <c:v>41447.0</c:v>
                </c:pt>
                <c:pt idx="607">
                  <c:v>29284.0</c:v>
                </c:pt>
                <c:pt idx="608">
                  <c:v>59318.0</c:v>
                </c:pt>
                <c:pt idx="609">
                  <c:v>145953.0</c:v>
                </c:pt>
                <c:pt idx="610">
                  <c:v>122713.0</c:v>
                </c:pt>
                <c:pt idx="611">
                  <c:v>139781.0</c:v>
                </c:pt>
                <c:pt idx="612">
                  <c:v>138911.0</c:v>
                </c:pt>
                <c:pt idx="613">
                  <c:v>142126.0</c:v>
                </c:pt>
                <c:pt idx="614">
                  <c:v>139683.0</c:v>
                </c:pt>
                <c:pt idx="615">
                  <c:v>139350.0</c:v>
                </c:pt>
                <c:pt idx="616">
                  <c:v>140365.0</c:v>
                </c:pt>
                <c:pt idx="617">
                  <c:v>149579.0</c:v>
                </c:pt>
                <c:pt idx="618">
                  <c:v>146832.0</c:v>
                </c:pt>
                <c:pt idx="619">
                  <c:v>151078.0</c:v>
                </c:pt>
                <c:pt idx="620">
                  <c:v>169453.0</c:v>
                </c:pt>
                <c:pt idx="621">
                  <c:v>164563.0</c:v>
                </c:pt>
                <c:pt idx="622">
                  <c:v>160647.0</c:v>
                </c:pt>
                <c:pt idx="623">
                  <c:v>167216.0</c:v>
                </c:pt>
                <c:pt idx="624">
                  <c:v>83736.0</c:v>
                </c:pt>
                <c:pt idx="625">
                  <c:v>8324.0</c:v>
                </c:pt>
                <c:pt idx="626">
                  <c:v>7047.0</c:v>
                </c:pt>
                <c:pt idx="627">
                  <c:v>5961.0</c:v>
                </c:pt>
                <c:pt idx="628">
                  <c:v>3313.0</c:v>
                </c:pt>
                <c:pt idx="629">
                  <c:v>4181.0</c:v>
                </c:pt>
                <c:pt idx="630">
                  <c:v>6456.0</c:v>
                </c:pt>
                <c:pt idx="631">
                  <c:v>6133.0</c:v>
                </c:pt>
                <c:pt idx="632">
                  <c:v>4708.0</c:v>
                </c:pt>
                <c:pt idx="633">
                  <c:v>3532.0</c:v>
                </c:pt>
                <c:pt idx="634">
                  <c:v>4947.0</c:v>
                </c:pt>
                <c:pt idx="635">
                  <c:v>3715.0</c:v>
                </c:pt>
                <c:pt idx="636">
                  <c:v>3207.0</c:v>
                </c:pt>
                <c:pt idx="637">
                  <c:v>6531.0</c:v>
                </c:pt>
                <c:pt idx="638">
                  <c:v>7017.0</c:v>
                </c:pt>
                <c:pt idx="639">
                  <c:v>5550.0</c:v>
                </c:pt>
                <c:pt idx="640">
                  <c:v>5866.0</c:v>
                </c:pt>
                <c:pt idx="641">
                  <c:v>3858.0</c:v>
                </c:pt>
                <c:pt idx="642">
                  <c:v>1.0</c:v>
                </c:pt>
                <c:pt idx="643">
                  <c:v>1424.0</c:v>
                </c:pt>
                <c:pt idx="644">
                  <c:v>1106.0</c:v>
                </c:pt>
                <c:pt idx="645">
                  <c:v>4197.0</c:v>
                </c:pt>
                <c:pt idx="646">
                  <c:v>3653.0</c:v>
                </c:pt>
                <c:pt idx="647">
                  <c:v>2208.0</c:v>
                </c:pt>
                <c:pt idx="648">
                  <c:v>393.0</c:v>
                </c:pt>
                <c:pt idx="649">
                  <c:v>1673.0</c:v>
                </c:pt>
                <c:pt idx="650">
                  <c:v>4287.0</c:v>
                </c:pt>
                <c:pt idx="651">
                  <c:v>3100.0</c:v>
                </c:pt>
                <c:pt idx="652">
                  <c:v>1802.0</c:v>
                </c:pt>
                <c:pt idx="653">
                  <c:v>1381.0</c:v>
                </c:pt>
                <c:pt idx="654">
                  <c:v>1840.0</c:v>
                </c:pt>
                <c:pt idx="655">
                  <c:v>1190.0</c:v>
                </c:pt>
                <c:pt idx="656">
                  <c:v>929.0</c:v>
                </c:pt>
                <c:pt idx="657">
                  <c:v>1062.0</c:v>
                </c:pt>
                <c:pt idx="658">
                  <c:v>740.0</c:v>
                </c:pt>
                <c:pt idx="659">
                  <c:v>746.0</c:v>
                </c:pt>
                <c:pt idx="660">
                  <c:v>876.0</c:v>
                </c:pt>
                <c:pt idx="661">
                  <c:v>576.0</c:v>
                </c:pt>
                <c:pt idx="662">
                  <c:v>2812.0</c:v>
                </c:pt>
                <c:pt idx="663">
                  <c:v>2896.0</c:v>
                </c:pt>
                <c:pt idx="664">
                  <c:v>2880.0</c:v>
                </c:pt>
                <c:pt idx="665">
                  <c:v>2880.0</c:v>
                </c:pt>
                <c:pt idx="666">
                  <c:v>2876.0</c:v>
                </c:pt>
                <c:pt idx="667">
                  <c:v>2876.0</c:v>
                </c:pt>
                <c:pt idx="668">
                  <c:v>2897.0</c:v>
                </c:pt>
                <c:pt idx="669">
                  <c:v>2876.0</c:v>
                </c:pt>
                <c:pt idx="670">
                  <c:v>2880.0</c:v>
                </c:pt>
                <c:pt idx="671">
                  <c:v>3487.0</c:v>
                </c:pt>
                <c:pt idx="672">
                  <c:v>2880.0</c:v>
                </c:pt>
                <c:pt idx="673">
                  <c:v>2876.0</c:v>
                </c:pt>
                <c:pt idx="674">
                  <c:v>2895.0</c:v>
                </c:pt>
                <c:pt idx="675">
                  <c:v>2982.0</c:v>
                </c:pt>
                <c:pt idx="676">
                  <c:v>2913.0</c:v>
                </c:pt>
                <c:pt idx="677">
                  <c:v>1967.0</c:v>
                </c:pt>
                <c:pt idx="678">
                  <c:v>492.0</c:v>
                </c:pt>
                <c:pt idx="679">
                  <c:v>1025.0</c:v>
                </c:pt>
                <c:pt idx="680">
                  <c:v>294.0</c:v>
                </c:pt>
                <c:pt idx="681">
                  <c:v>1260.0</c:v>
                </c:pt>
                <c:pt idx="682">
                  <c:v>43.0</c:v>
                </c:pt>
                <c:pt idx="683">
                  <c:v>819.0</c:v>
                </c:pt>
                <c:pt idx="684">
                  <c:v>938.0</c:v>
                </c:pt>
                <c:pt idx="685">
                  <c:v>609.0</c:v>
                </c:pt>
                <c:pt idx="686">
                  <c:v>1716.0</c:v>
                </c:pt>
                <c:pt idx="687">
                  <c:v>515.0</c:v>
                </c:pt>
                <c:pt idx="688">
                  <c:v>944.0</c:v>
                </c:pt>
                <c:pt idx="689">
                  <c:v>715.0</c:v>
                </c:pt>
                <c:pt idx="690">
                  <c:v>1275.0</c:v>
                </c:pt>
                <c:pt idx="691">
                  <c:v>1209.0</c:v>
                </c:pt>
                <c:pt idx="692">
                  <c:v>2564.0</c:v>
                </c:pt>
                <c:pt idx="693">
                  <c:v>2289.0</c:v>
                </c:pt>
                <c:pt idx="694">
                  <c:v>525.0</c:v>
                </c:pt>
                <c:pt idx="695">
                  <c:v>1048.0</c:v>
                </c:pt>
                <c:pt idx="696">
                  <c:v>162863.0</c:v>
                </c:pt>
                <c:pt idx="697">
                  <c:v>187102.0</c:v>
                </c:pt>
                <c:pt idx="698">
                  <c:v>65315.0</c:v>
                </c:pt>
                <c:pt idx="699">
                  <c:v>28970.0</c:v>
                </c:pt>
                <c:pt idx="700">
                  <c:v>32357.0</c:v>
                </c:pt>
                <c:pt idx="701">
                  <c:v>24327.0</c:v>
                </c:pt>
                <c:pt idx="702">
                  <c:v>24517.0</c:v>
                </c:pt>
                <c:pt idx="703">
                  <c:v>39621.0</c:v>
                </c:pt>
                <c:pt idx="704">
                  <c:v>35008.0</c:v>
                </c:pt>
                <c:pt idx="705">
                  <c:v>16198.0</c:v>
                </c:pt>
                <c:pt idx="706">
                  <c:v>157744.0</c:v>
                </c:pt>
                <c:pt idx="707">
                  <c:v>190477.0</c:v>
                </c:pt>
                <c:pt idx="708">
                  <c:v>271771.0</c:v>
                </c:pt>
                <c:pt idx="709">
                  <c:v>196094.0</c:v>
                </c:pt>
                <c:pt idx="710">
                  <c:v>295652.0</c:v>
                </c:pt>
                <c:pt idx="711">
                  <c:v>211123.0</c:v>
                </c:pt>
                <c:pt idx="712">
                  <c:v>416876.0</c:v>
                </c:pt>
                <c:pt idx="713">
                  <c:v>315894.0</c:v>
                </c:pt>
                <c:pt idx="714">
                  <c:v>318741.0</c:v>
                </c:pt>
                <c:pt idx="715">
                  <c:v>342031.0</c:v>
                </c:pt>
                <c:pt idx="716">
                  <c:v>335004.0</c:v>
                </c:pt>
                <c:pt idx="717">
                  <c:v>325341.0</c:v>
                </c:pt>
                <c:pt idx="718">
                  <c:v>327923.0</c:v>
                </c:pt>
                <c:pt idx="719">
                  <c:v>312200.0</c:v>
                </c:pt>
                <c:pt idx="720">
                  <c:v>337125.0</c:v>
                </c:pt>
                <c:pt idx="721">
                  <c:v>129024.0</c:v>
                </c:pt>
                <c:pt idx="722">
                  <c:v>232711.0</c:v>
                </c:pt>
                <c:pt idx="723">
                  <c:v>236950.0</c:v>
                </c:pt>
                <c:pt idx="724">
                  <c:v>180700.0</c:v>
                </c:pt>
                <c:pt idx="725">
                  <c:v>373206.0</c:v>
                </c:pt>
                <c:pt idx="726">
                  <c:v>408890.0</c:v>
                </c:pt>
                <c:pt idx="727">
                  <c:v>234433.0</c:v>
                </c:pt>
                <c:pt idx="728">
                  <c:v>316046.0</c:v>
                </c:pt>
                <c:pt idx="729">
                  <c:v>348823.0</c:v>
                </c:pt>
                <c:pt idx="730">
                  <c:v>392536.0</c:v>
                </c:pt>
                <c:pt idx="731">
                  <c:v>310237.0</c:v>
                </c:pt>
                <c:pt idx="732">
                  <c:v>310691.0</c:v>
                </c:pt>
                <c:pt idx="733">
                  <c:v>247191.0</c:v>
                </c:pt>
                <c:pt idx="734">
                  <c:v>229193.0</c:v>
                </c:pt>
                <c:pt idx="735">
                  <c:v>140179.0</c:v>
                </c:pt>
                <c:pt idx="736">
                  <c:v>30827.0</c:v>
                </c:pt>
                <c:pt idx="737">
                  <c:v>108876.0</c:v>
                </c:pt>
                <c:pt idx="738">
                  <c:v>125379.0</c:v>
                </c:pt>
                <c:pt idx="739">
                  <c:v>130922.0</c:v>
                </c:pt>
                <c:pt idx="740">
                  <c:v>264773.0</c:v>
                </c:pt>
                <c:pt idx="741">
                  <c:v>206449.0</c:v>
                </c:pt>
                <c:pt idx="742">
                  <c:v>26258.0</c:v>
                </c:pt>
              </c:numCache>
            </c:numRef>
          </c:bubbleSize>
        </c:ser>
        <c:bubbleScale val="20"/>
        <c:axId val="617313592"/>
        <c:axId val="617316888"/>
      </c:bubbleChart>
      <c:valAx>
        <c:axId val="617313592"/>
        <c:scaling>
          <c:orientation val="minMax"/>
          <c:max val="39028.0"/>
          <c:min val="38260.0"/>
        </c:scaling>
        <c:axPos val="b"/>
        <c:numFmt formatCode="mmm\'yy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7316888"/>
        <c:crossesAt val="10.0"/>
        <c:crossBetween val="midCat"/>
        <c:majorUnit val="31.0"/>
      </c:valAx>
      <c:valAx>
        <c:axId val="617316888"/>
        <c:scaling>
          <c:logBase val="10.0"/>
          <c:orientation val="minMax"/>
          <c:max val="5000.0"/>
          <c:min val="10.0"/>
        </c:scaling>
        <c:axPos val="l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0\ &quot;ms&quot;" sourceLinked="0"/>
        <c:tickLblPos val="nextTo"/>
        <c:txPr>
          <a:bodyPr/>
          <a:lstStyle/>
          <a:p>
            <a:pPr>
              <a:defRPr sz="1200">
                <a:latin typeface="Gill Sans"/>
                <a:cs typeface="Gill Sans"/>
              </a:defRPr>
            </a:pPr>
            <a:endParaRPr lang="en-US"/>
          </a:p>
        </c:txPr>
        <c:crossAx val="617313592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RMS</a:t>
            </a:r>
          </a:p>
        </c:rich>
      </c:tx>
      <c:layout>
        <c:manualLayout>
          <c:xMode val="edge"/>
          <c:yMode val="edge"/>
          <c:x val="0.369748560241222"/>
          <c:y val="0.0"/>
        </c:manualLayout>
      </c:layout>
    </c:title>
    <c:plotArea>
      <c:layout>
        <c:manualLayout>
          <c:layoutTarget val="inner"/>
          <c:xMode val="edge"/>
          <c:yMode val="edge"/>
          <c:x val="0.0558862197579204"/>
          <c:y val="0.187922746544794"/>
          <c:w val="0.934131929062406"/>
          <c:h val="0.699985132977259"/>
        </c:manualLayout>
      </c:layout>
      <c:lineChart>
        <c:grouping val="standard"/>
        <c:ser>
          <c:idx val="0"/>
          <c:order val="0"/>
          <c:tx>
            <c:v>Offline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Traffic!$A$67:$A$523</c:f>
              <c:numCache>
                <c:formatCode>dd\.mm\.yyyy</c:formatCode>
                <c:ptCount val="457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</c:numCache>
            </c:numRef>
          </c:cat>
          <c:val>
            <c:numRef>
              <c:f>Traffic!$E$67:$E$523</c:f>
              <c:numCache>
                <c:formatCode>#,##0</c:formatCode>
                <c:ptCount val="457"/>
                <c:pt idx="0">
                  <c:v>3.014373E6</c:v>
                </c:pt>
                <c:pt idx="1">
                  <c:v>7.785298E6</c:v>
                </c:pt>
                <c:pt idx="2">
                  <c:v>1.1936173E7</c:v>
                </c:pt>
                <c:pt idx="3">
                  <c:v>8.349959E6</c:v>
                </c:pt>
                <c:pt idx="4">
                  <c:v>3.3062808E7</c:v>
                </c:pt>
                <c:pt idx="5">
                  <c:v>1.00982221E8</c:v>
                </c:pt>
                <c:pt idx="6">
                  <c:v>1.1867268E7</c:v>
                </c:pt>
                <c:pt idx="7">
                  <c:v>2.484964E6</c:v>
                </c:pt>
                <c:pt idx="8">
                  <c:v>1.634111E6</c:v>
                </c:pt>
                <c:pt idx="9">
                  <c:v>973911.0</c:v>
                </c:pt>
                <c:pt idx="10">
                  <c:v>5.341864E6</c:v>
                </c:pt>
                <c:pt idx="11">
                  <c:v>8.259187E6</c:v>
                </c:pt>
                <c:pt idx="12">
                  <c:v>7.70706E6</c:v>
                </c:pt>
                <c:pt idx="13">
                  <c:v>4.4822907E7</c:v>
                </c:pt>
                <c:pt idx="14">
                  <c:v>1.8761159E7</c:v>
                </c:pt>
                <c:pt idx="15">
                  <c:v>7.280221E6</c:v>
                </c:pt>
                <c:pt idx="16">
                  <c:v>1.4117172E7</c:v>
                </c:pt>
                <c:pt idx="17">
                  <c:v>2.6253397E7</c:v>
                </c:pt>
                <c:pt idx="18">
                  <c:v>2.9460734E7</c:v>
                </c:pt>
                <c:pt idx="19">
                  <c:v>1.805857E6</c:v>
                </c:pt>
                <c:pt idx="20">
                  <c:v>6.95826E6</c:v>
                </c:pt>
                <c:pt idx="21">
                  <c:v>7.21526E6</c:v>
                </c:pt>
                <c:pt idx="22">
                  <c:v>5.123793E6</c:v>
                </c:pt>
                <c:pt idx="23">
                  <c:v>1.0629487E7</c:v>
                </c:pt>
                <c:pt idx="24">
                  <c:v>4.996048E6</c:v>
                </c:pt>
                <c:pt idx="25">
                  <c:v>6.858604E6</c:v>
                </c:pt>
                <c:pt idx="26">
                  <c:v>7.48818E6</c:v>
                </c:pt>
                <c:pt idx="27">
                  <c:v>4.588607E6</c:v>
                </c:pt>
                <c:pt idx="28">
                  <c:v>4.291379E6</c:v>
                </c:pt>
                <c:pt idx="29">
                  <c:v>5.987006E6</c:v>
                </c:pt>
                <c:pt idx="30">
                  <c:v>3.232355E6</c:v>
                </c:pt>
                <c:pt idx="31">
                  <c:v>1.4490159E7</c:v>
                </c:pt>
                <c:pt idx="32">
                  <c:v>5.8722123E7</c:v>
                </c:pt>
                <c:pt idx="33">
                  <c:v>1.361089E6</c:v>
                </c:pt>
                <c:pt idx="34">
                  <c:v>5.464688E6</c:v>
                </c:pt>
                <c:pt idx="35">
                  <c:v>1.2284935E7</c:v>
                </c:pt>
                <c:pt idx="36">
                  <c:v>3.724077E6</c:v>
                </c:pt>
                <c:pt idx="37">
                  <c:v>2.479584E6</c:v>
                </c:pt>
                <c:pt idx="38">
                  <c:v>6.5909995E7</c:v>
                </c:pt>
                <c:pt idx="39">
                  <c:v>1.43244978E8</c:v>
                </c:pt>
                <c:pt idx="40">
                  <c:v>3.818535E6</c:v>
                </c:pt>
                <c:pt idx="41">
                  <c:v>771272.0</c:v>
                </c:pt>
                <c:pt idx="42">
                  <c:v>745266.0</c:v>
                </c:pt>
                <c:pt idx="43">
                  <c:v>2.538927E6</c:v>
                </c:pt>
                <c:pt idx="44">
                  <c:v>1.620757E6</c:v>
                </c:pt>
                <c:pt idx="45">
                  <c:v>2.113693E6</c:v>
                </c:pt>
                <c:pt idx="46">
                  <c:v>771253.0</c:v>
                </c:pt>
                <c:pt idx="47">
                  <c:v>1.068835E6</c:v>
                </c:pt>
                <c:pt idx="48">
                  <c:v>1.748997E6</c:v>
                </c:pt>
                <c:pt idx="49">
                  <c:v>653259.0</c:v>
                </c:pt>
                <c:pt idx="50">
                  <c:v>4.721665E6</c:v>
                </c:pt>
                <c:pt idx="51">
                  <c:v>1.095557E6</c:v>
                </c:pt>
                <c:pt idx="52">
                  <c:v>7.8948353E7</c:v>
                </c:pt>
                <c:pt idx="53">
                  <c:v>693590.0</c:v>
                </c:pt>
                <c:pt idx="54">
                  <c:v>898529.0</c:v>
                </c:pt>
                <c:pt idx="55">
                  <c:v>2.640627E6</c:v>
                </c:pt>
                <c:pt idx="56">
                  <c:v>2.657625E6</c:v>
                </c:pt>
                <c:pt idx="57">
                  <c:v>1.490922E6</c:v>
                </c:pt>
                <c:pt idx="58">
                  <c:v>745090.0</c:v>
                </c:pt>
                <c:pt idx="59">
                  <c:v>1.037712E6</c:v>
                </c:pt>
                <c:pt idx="60">
                  <c:v>2.153332E6</c:v>
                </c:pt>
                <c:pt idx="61">
                  <c:v>4.407353E6</c:v>
                </c:pt>
                <c:pt idx="62">
                  <c:v>1.318434E6</c:v>
                </c:pt>
                <c:pt idx="63">
                  <c:v>5.051116E6</c:v>
                </c:pt>
                <c:pt idx="64">
                  <c:v>5.736441E6</c:v>
                </c:pt>
                <c:pt idx="65">
                  <c:v>2.481918E6</c:v>
                </c:pt>
                <c:pt idx="66">
                  <c:v>1.331414E6</c:v>
                </c:pt>
                <c:pt idx="67">
                  <c:v>3.9239E6</c:v>
                </c:pt>
                <c:pt idx="68">
                  <c:v>2.211427E6</c:v>
                </c:pt>
                <c:pt idx="69">
                  <c:v>1.205859E6</c:v>
                </c:pt>
                <c:pt idx="70">
                  <c:v>3.275674E6</c:v>
                </c:pt>
                <c:pt idx="71">
                  <c:v>2.959256E6</c:v>
                </c:pt>
                <c:pt idx="72">
                  <c:v>2.074202E6</c:v>
                </c:pt>
                <c:pt idx="73">
                  <c:v>1.526481E6</c:v>
                </c:pt>
                <c:pt idx="74">
                  <c:v>1.0963347E7</c:v>
                </c:pt>
                <c:pt idx="75">
                  <c:v>4.833554E6</c:v>
                </c:pt>
                <c:pt idx="76">
                  <c:v>5.123304E6</c:v>
                </c:pt>
                <c:pt idx="77">
                  <c:v>4.617162E6</c:v>
                </c:pt>
                <c:pt idx="78">
                  <c:v>2.364307E6</c:v>
                </c:pt>
                <c:pt idx="79">
                  <c:v>7.80402E6</c:v>
                </c:pt>
                <c:pt idx="80">
                  <c:v>5.0935147E7</c:v>
                </c:pt>
                <c:pt idx="81">
                  <c:v>6.0365989E7</c:v>
                </c:pt>
                <c:pt idx="82">
                  <c:v>3.16494E6</c:v>
                </c:pt>
                <c:pt idx="83">
                  <c:v>1.1213817E7</c:v>
                </c:pt>
                <c:pt idx="84">
                  <c:v>3.215942E6</c:v>
                </c:pt>
                <c:pt idx="85">
                  <c:v>1.4208137E7</c:v>
                </c:pt>
                <c:pt idx="86">
                  <c:v>3.699699E6</c:v>
                </c:pt>
                <c:pt idx="87">
                  <c:v>2.13153E6</c:v>
                </c:pt>
                <c:pt idx="88">
                  <c:v>1.527905E6</c:v>
                </c:pt>
                <c:pt idx="89">
                  <c:v>4.501535E6</c:v>
                </c:pt>
                <c:pt idx="90">
                  <c:v>3.050029E6</c:v>
                </c:pt>
                <c:pt idx="91">
                  <c:v>5.471763E6</c:v>
                </c:pt>
                <c:pt idx="92">
                  <c:v>5.036888E6</c:v>
                </c:pt>
                <c:pt idx="93">
                  <c:v>542700.0</c:v>
                </c:pt>
                <c:pt idx="94">
                  <c:v>449933.0</c:v>
                </c:pt>
                <c:pt idx="95">
                  <c:v>1.46737E6</c:v>
                </c:pt>
                <c:pt idx="96">
                  <c:v>674652.0</c:v>
                </c:pt>
                <c:pt idx="97">
                  <c:v>5.123549E6</c:v>
                </c:pt>
                <c:pt idx="98">
                  <c:v>1.184235E6</c:v>
                </c:pt>
                <c:pt idx="99">
                  <c:v>1.836479E6</c:v>
                </c:pt>
                <c:pt idx="100">
                  <c:v>3.586271E6</c:v>
                </c:pt>
                <c:pt idx="101">
                  <c:v>2.563921E6</c:v>
                </c:pt>
                <c:pt idx="102">
                  <c:v>4.218472E6</c:v>
                </c:pt>
                <c:pt idx="103">
                  <c:v>5.377339E6</c:v>
                </c:pt>
                <c:pt idx="104">
                  <c:v>2.178376E6</c:v>
                </c:pt>
                <c:pt idx="105">
                  <c:v>2.637161E6</c:v>
                </c:pt>
                <c:pt idx="106">
                  <c:v>9.9151E6</c:v>
                </c:pt>
                <c:pt idx="107">
                  <c:v>2.908199E6</c:v>
                </c:pt>
                <c:pt idx="108">
                  <c:v>4.321284E6</c:v>
                </c:pt>
                <c:pt idx="109">
                  <c:v>4.404008E6</c:v>
                </c:pt>
                <c:pt idx="110">
                  <c:v>2.643296E6</c:v>
                </c:pt>
                <c:pt idx="111">
                  <c:v>2.708487E6</c:v>
                </c:pt>
                <c:pt idx="112">
                  <c:v>4.835111E6</c:v>
                </c:pt>
                <c:pt idx="113">
                  <c:v>3.501531E6</c:v>
                </c:pt>
                <c:pt idx="114">
                  <c:v>1.201081E6</c:v>
                </c:pt>
                <c:pt idx="115">
                  <c:v>2.608946E6</c:v>
                </c:pt>
                <c:pt idx="116">
                  <c:v>1.777273E6</c:v>
                </c:pt>
                <c:pt idx="117">
                  <c:v>4.050341E6</c:v>
                </c:pt>
                <c:pt idx="118">
                  <c:v>8.490599E6</c:v>
                </c:pt>
                <c:pt idx="119">
                  <c:v>1.792955E6</c:v>
                </c:pt>
                <c:pt idx="120">
                  <c:v>3.743786E6</c:v>
                </c:pt>
                <c:pt idx="121">
                  <c:v>3.075764E6</c:v>
                </c:pt>
                <c:pt idx="122">
                  <c:v>3.035932E6</c:v>
                </c:pt>
                <c:pt idx="123">
                  <c:v>1.225841E6</c:v>
                </c:pt>
                <c:pt idx="124">
                  <c:v>5.878579E6</c:v>
                </c:pt>
                <c:pt idx="125">
                  <c:v>5.735436E6</c:v>
                </c:pt>
                <c:pt idx="126">
                  <c:v>4.345776E6</c:v>
                </c:pt>
                <c:pt idx="127">
                  <c:v>5.45383E6</c:v>
                </c:pt>
                <c:pt idx="128">
                  <c:v>7.263054E6</c:v>
                </c:pt>
                <c:pt idx="129">
                  <c:v>8.645655E6</c:v>
                </c:pt>
                <c:pt idx="130">
                  <c:v>4.371363E6</c:v>
                </c:pt>
                <c:pt idx="131">
                  <c:v>1.556693E6</c:v>
                </c:pt>
                <c:pt idx="132">
                  <c:v>1.0772225E7</c:v>
                </c:pt>
                <c:pt idx="133">
                  <c:v>3.2565743E7</c:v>
                </c:pt>
                <c:pt idx="134">
                  <c:v>8.348612E6</c:v>
                </c:pt>
                <c:pt idx="135">
                  <c:v>1.0049703E7</c:v>
                </c:pt>
                <c:pt idx="136">
                  <c:v>1.1665767E7</c:v>
                </c:pt>
                <c:pt idx="137">
                  <c:v>9.894707E6</c:v>
                </c:pt>
                <c:pt idx="138">
                  <c:v>1.297562E6</c:v>
                </c:pt>
                <c:pt idx="139">
                  <c:v>3.508158E6</c:v>
                </c:pt>
                <c:pt idx="140">
                  <c:v>1.1107048E7</c:v>
                </c:pt>
                <c:pt idx="141">
                  <c:v>8.051184E6</c:v>
                </c:pt>
                <c:pt idx="142">
                  <c:v>8.906732E6</c:v>
                </c:pt>
                <c:pt idx="143">
                  <c:v>1.1670615E7</c:v>
                </c:pt>
                <c:pt idx="144">
                  <c:v>1.1659222E7</c:v>
                </c:pt>
                <c:pt idx="145">
                  <c:v>8.880125E6</c:v>
                </c:pt>
                <c:pt idx="146">
                  <c:v>7.36149E6</c:v>
                </c:pt>
                <c:pt idx="147">
                  <c:v>6.204849E6</c:v>
                </c:pt>
                <c:pt idx="148">
                  <c:v>5.061667E6</c:v>
                </c:pt>
                <c:pt idx="149">
                  <c:v>1.2811383E7</c:v>
                </c:pt>
                <c:pt idx="150">
                  <c:v>3.45975E6</c:v>
                </c:pt>
                <c:pt idx="151">
                  <c:v>5.76014E6</c:v>
                </c:pt>
                <c:pt idx="152">
                  <c:v>6.4466E6</c:v>
                </c:pt>
                <c:pt idx="153">
                  <c:v>6.947654E6</c:v>
                </c:pt>
                <c:pt idx="154">
                  <c:v>1.1703367E7</c:v>
                </c:pt>
                <c:pt idx="155">
                  <c:v>9.350071E6</c:v>
                </c:pt>
                <c:pt idx="156">
                  <c:v>8.011553E6</c:v>
                </c:pt>
                <c:pt idx="157">
                  <c:v>8.688577E6</c:v>
                </c:pt>
                <c:pt idx="158">
                  <c:v>5.0290011E7</c:v>
                </c:pt>
                <c:pt idx="159">
                  <c:v>6.076342E6</c:v>
                </c:pt>
                <c:pt idx="160">
                  <c:v>5.3622444E7</c:v>
                </c:pt>
                <c:pt idx="161">
                  <c:v>1.8252789E7</c:v>
                </c:pt>
                <c:pt idx="162">
                  <c:v>1.0559412E7</c:v>
                </c:pt>
                <c:pt idx="163">
                  <c:v>9.904792E6</c:v>
                </c:pt>
                <c:pt idx="164">
                  <c:v>5.10485E6</c:v>
                </c:pt>
                <c:pt idx="165">
                  <c:v>6.171507E6</c:v>
                </c:pt>
                <c:pt idx="166">
                  <c:v>6.129523E6</c:v>
                </c:pt>
                <c:pt idx="167">
                  <c:v>3.886009E6</c:v>
                </c:pt>
                <c:pt idx="168">
                  <c:v>5.578301E6</c:v>
                </c:pt>
                <c:pt idx="169">
                  <c:v>1.1224775E7</c:v>
                </c:pt>
                <c:pt idx="170">
                  <c:v>2.677107E6</c:v>
                </c:pt>
                <c:pt idx="171">
                  <c:v>4.971493E6</c:v>
                </c:pt>
                <c:pt idx="172">
                  <c:v>6.705824E6</c:v>
                </c:pt>
                <c:pt idx="173">
                  <c:v>3.921517E6</c:v>
                </c:pt>
                <c:pt idx="174">
                  <c:v>902751.0</c:v>
                </c:pt>
                <c:pt idx="175">
                  <c:v>5.141186E6</c:v>
                </c:pt>
                <c:pt idx="176">
                  <c:v>9.449735E6</c:v>
                </c:pt>
                <c:pt idx="177">
                  <c:v>4.03239E6</c:v>
                </c:pt>
                <c:pt idx="178">
                  <c:v>3.305861E6</c:v>
                </c:pt>
                <c:pt idx="179">
                  <c:v>3.107561E6</c:v>
                </c:pt>
                <c:pt idx="180">
                  <c:v>2.30042E6</c:v>
                </c:pt>
                <c:pt idx="181">
                  <c:v>825494.0</c:v>
                </c:pt>
                <c:pt idx="182">
                  <c:v>825365.0</c:v>
                </c:pt>
                <c:pt idx="183">
                  <c:v>802140.0</c:v>
                </c:pt>
                <c:pt idx="184">
                  <c:v>756262.0</c:v>
                </c:pt>
                <c:pt idx="185">
                  <c:v>295642.0</c:v>
                </c:pt>
                <c:pt idx="186">
                  <c:v>699100.0</c:v>
                </c:pt>
                <c:pt idx="187">
                  <c:v>697340.0</c:v>
                </c:pt>
                <c:pt idx="188">
                  <c:v>553477.0</c:v>
                </c:pt>
                <c:pt idx="189">
                  <c:v>879633.0</c:v>
                </c:pt>
                <c:pt idx="190">
                  <c:v>1.104285E6</c:v>
                </c:pt>
                <c:pt idx="191">
                  <c:v>740546.0</c:v>
                </c:pt>
                <c:pt idx="192">
                  <c:v>844888.0</c:v>
                </c:pt>
                <c:pt idx="193">
                  <c:v>972447.0</c:v>
                </c:pt>
                <c:pt idx="194">
                  <c:v>794953.0</c:v>
                </c:pt>
                <c:pt idx="195">
                  <c:v>876643.0</c:v>
                </c:pt>
                <c:pt idx="196">
                  <c:v>947642.0</c:v>
                </c:pt>
                <c:pt idx="197">
                  <c:v>944318.0</c:v>
                </c:pt>
                <c:pt idx="198">
                  <c:v>707955.0</c:v>
                </c:pt>
                <c:pt idx="199">
                  <c:v>689881.0</c:v>
                </c:pt>
                <c:pt idx="200">
                  <c:v>1.954408E6</c:v>
                </c:pt>
                <c:pt idx="201">
                  <c:v>801758.0</c:v>
                </c:pt>
                <c:pt idx="202">
                  <c:v>889853.0</c:v>
                </c:pt>
                <c:pt idx="203">
                  <c:v>740962.0</c:v>
                </c:pt>
                <c:pt idx="204">
                  <c:v>879397.0</c:v>
                </c:pt>
                <c:pt idx="205">
                  <c:v>647298.0</c:v>
                </c:pt>
                <c:pt idx="206">
                  <c:v>733897.0</c:v>
                </c:pt>
                <c:pt idx="207">
                  <c:v>1.17326E6</c:v>
                </c:pt>
                <c:pt idx="208">
                  <c:v>693730.0</c:v>
                </c:pt>
                <c:pt idx="209">
                  <c:v>805061.0</c:v>
                </c:pt>
                <c:pt idx="210">
                  <c:v>953062.0</c:v>
                </c:pt>
                <c:pt idx="211">
                  <c:v>764063.0</c:v>
                </c:pt>
                <c:pt idx="212">
                  <c:v>765325.0</c:v>
                </c:pt>
                <c:pt idx="213">
                  <c:v>642266.0</c:v>
                </c:pt>
                <c:pt idx="214">
                  <c:v>1.149797E6</c:v>
                </c:pt>
                <c:pt idx="215">
                  <c:v>945981.0</c:v>
                </c:pt>
                <c:pt idx="216">
                  <c:v>1.149402E6</c:v>
                </c:pt>
                <c:pt idx="217">
                  <c:v>1.231127E6</c:v>
                </c:pt>
                <c:pt idx="218">
                  <c:v>1.126645E6</c:v>
                </c:pt>
                <c:pt idx="219">
                  <c:v>1.107493E6</c:v>
                </c:pt>
                <c:pt idx="220">
                  <c:v>1.047707E6</c:v>
                </c:pt>
                <c:pt idx="221">
                  <c:v>1.345677E6</c:v>
                </c:pt>
                <c:pt idx="222">
                  <c:v>1.59204E6</c:v>
                </c:pt>
                <c:pt idx="223">
                  <c:v>1.538114E6</c:v>
                </c:pt>
                <c:pt idx="224">
                  <c:v>1.172401E6</c:v>
                </c:pt>
                <c:pt idx="225">
                  <c:v>768040.0</c:v>
                </c:pt>
                <c:pt idx="226">
                  <c:v>827810.0</c:v>
                </c:pt>
                <c:pt idx="227">
                  <c:v>878571.0</c:v>
                </c:pt>
                <c:pt idx="228">
                  <c:v>662834.0</c:v>
                </c:pt>
                <c:pt idx="229">
                  <c:v>2.509753E6</c:v>
                </c:pt>
                <c:pt idx="230">
                  <c:v>1.133254E6</c:v>
                </c:pt>
                <c:pt idx="231">
                  <c:v>1.320619E6</c:v>
                </c:pt>
                <c:pt idx="232">
                  <c:v>1.086952E6</c:v>
                </c:pt>
                <c:pt idx="233">
                  <c:v>1.20654E6</c:v>
                </c:pt>
                <c:pt idx="234">
                  <c:v>1.169021E6</c:v>
                </c:pt>
                <c:pt idx="235">
                  <c:v>961553.0</c:v>
                </c:pt>
                <c:pt idx="236">
                  <c:v>1.433052E6</c:v>
                </c:pt>
                <c:pt idx="237">
                  <c:v>1.133207E6</c:v>
                </c:pt>
                <c:pt idx="238">
                  <c:v>768807.0</c:v>
                </c:pt>
                <c:pt idx="239">
                  <c:v>1.478728E6</c:v>
                </c:pt>
                <c:pt idx="240">
                  <c:v>1.068957E6</c:v>
                </c:pt>
                <c:pt idx="241">
                  <c:v>909475.0</c:v>
                </c:pt>
                <c:pt idx="242">
                  <c:v>893139.0</c:v>
                </c:pt>
                <c:pt idx="243">
                  <c:v>752134.0</c:v>
                </c:pt>
                <c:pt idx="244">
                  <c:v>1.405287E6</c:v>
                </c:pt>
                <c:pt idx="245">
                  <c:v>1.957856E6</c:v>
                </c:pt>
                <c:pt idx="246">
                  <c:v>1.019439E6</c:v>
                </c:pt>
                <c:pt idx="247">
                  <c:v>837523.0</c:v>
                </c:pt>
                <c:pt idx="248">
                  <c:v>839108.0</c:v>
                </c:pt>
                <c:pt idx="249">
                  <c:v>995334.0</c:v>
                </c:pt>
                <c:pt idx="250">
                  <c:v>1.49008E6</c:v>
                </c:pt>
                <c:pt idx="251">
                  <c:v>1.396307E6</c:v>
                </c:pt>
                <c:pt idx="252">
                  <c:v>265993.0</c:v>
                </c:pt>
                <c:pt idx="253">
                  <c:v>925042.0</c:v>
                </c:pt>
                <c:pt idx="254">
                  <c:v>1.414944E6</c:v>
                </c:pt>
                <c:pt idx="255">
                  <c:v>1.542043E6</c:v>
                </c:pt>
                <c:pt idx="256">
                  <c:v>528150.0</c:v>
                </c:pt>
                <c:pt idx="257">
                  <c:v>847848.0</c:v>
                </c:pt>
                <c:pt idx="258">
                  <c:v>1.343069E6</c:v>
                </c:pt>
                <c:pt idx="259">
                  <c:v>601718.0</c:v>
                </c:pt>
                <c:pt idx="260">
                  <c:v>546153.0</c:v>
                </c:pt>
                <c:pt idx="261">
                  <c:v>335626.0</c:v>
                </c:pt>
                <c:pt idx="262">
                  <c:v>586906.0</c:v>
                </c:pt>
                <c:pt idx="263">
                  <c:v>820200.0</c:v>
                </c:pt>
                <c:pt idx="264">
                  <c:v>1.428496E6</c:v>
                </c:pt>
                <c:pt idx="265">
                  <c:v>542194.0</c:v>
                </c:pt>
                <c:pt idx="266">
                  <c:v>471279.0</c:v>
                </c:pt>
                <c:pt idx="267">
                  <c:v>386441.0</c:v>
                </c:pt>
                <c:pt idx="268">
                  <c:v>446533.0</c:v>
                </c:pt>
                <c:pt idx="269">
                  <c:v>401473.0</c:v>
                </c:pt>
                <c:pt idx="270">
                  <c:v>328364.0</c:v>
                </c:pt>
                <c:pt idx="271">
                  <c:v>2.379572E6</c:v>
                </c:pt>
                <c:pt idx="272">
                  <c:v>178892.0</c:v>
                </c:pt>
                <c:pt idx="273">
                  <c:v>318393.0</c:v>
                </c:pt>
                <c:pt idx="274">
                  <c:v>610369.0</c:v>
                </c:pt>
                <c:pt idx="275">
                  <c:v>795822.0</c:v>
                </c:pt>
                <c:pt idx="276">
                  <c:v>339005.0</c:v>
                </c:pt>
                <c:pt idx="277">
                  <c:v>353328.0</c:v>
                </c:pt>
                <c:pt idx="278">
                  <c:v>726748.0</c:v>
                </c:pt>
                <c:pt idx="279">
                  <c:v>663707.0</c:v>
                </c:pt>
                <c:pt idx="280">
                  <c:v>387718.0</c:v>
                </c:pt>
                <c:pt idx="281">
                  <c:v>170822.0</c:v>
                </c:pt>
                <c:pt idx="282">
                  <c:v>738967.0</c:v>
                </c:pt>
                <c:pt idx="283">
                  <c:v>564047.0</c:v>
                </c:pt>
                <c:pt idx="284">
                  <c:v>813299.0</c:v>
                </c:pt>
                <c:pt idx="285">
                  <c:v>953583.0</c:v>
                </c:pt>
                <c:pt idx="286">
                  <c:v>1.752342E6</c:v>
                </c:pt>
                <c:pt idx="287">
                  <c:v>1.098758E6</c:v>
                </c:pt>
                <c:pt idx="288">
                  <c:v>357291.0</c:v>
                </c:pt>
                <c:pt idx="289">
                  <c:v>370558.0</c:v>
                </c:pt>
                <c:pt idx="290">
                  <c:v>176528.0</c:v>
                </c:pt>
                <c:pt idx="291">
                  <c:v>168615.0</c:v>
                </c:pt>
                <c:pt idx="292">
                  <c:v>68861.0</c:v>
                </c:pt>
                <c:pt idx="293">
                  <c:v>71709.0</c:v>
                </c:pt>
                <c:pt idx="294">
                  <c:v>185304.0</c:v>
                </c:pt>
                <c:pt idx="295">
                  <c:v>171197.0</c:v>
                </c:pt>
                <c:pt idx="296">
                  <c:v>148276.0</c:v>
                </c:pt>
                <c:pt idx="297">
                  <c:v>152097.0</c:v>
                </c:pt>
                <c:pt idx="298">
                  <c:v>1.378135E6</c:v>
                </c:pt>
                <c:pt idx="299">
                  <c:v>2.812861E6</c:v>
                </c:pt>
                <c:pt idx="300">
                  <c:v>2.8017E6</c:v>
                </c:pt>
                <c:pt idx="301">
                  <c:v>2.397813E6</c:v>
                </c:pt>
                <c:pt idx="302">
                  <c:v>3.077487E6</c:v>
                </c:pt>
                <c:pt idx="303">
                  <c:v>3.248819E6</c:v>
                </c:pt>
                <c:pt idx="304">
                  <c:v>2.57659E6</c:v>
                </c:pt>
                <c:pt idx="305">
                  <c:v>2.76327E6</c:v>
                </c:pt>
                <c:pt idx="306">
                  <c:v>2.583358E6</c:v>
                </c:pt>
                <c:pt idx="307">
                  <c:v>4.346412E6</c:v>
                </c:pt>
                <c:pt idx="308">
                  <c:v>3.015361E6</c:v>
                </c:pt>
                <c:pt idx="309">
                  <c:v>3.149828E6</c:v>
                </c:pt>
                <c:pt idx="310">
                  <c:v>1.740409E6</c:v>
                </c:pt>
                <c:pt idx="311">
                  <c:v>2.332244E6</c:v>
                </c:pt>
                <c:pt idx="312">
                  <c:v>877940.0</c:v>
                </c:pt>
                <c:pt idx="313">
                  <c:v>580638.0</c:v>
                </c:pt>
                <c:pt idx="314">
                  <c:v>612545.0</c:v>
                </c:pt>
                <c:pt idx="315">
                  <c:v>647109.0</c:v>
                </c:pt>
                <c:pt idx="316">
                  <c:v>668631.0</c:v>
                </c:pt>
                <c:pt idx="317">
                  <c:v>1.061189E6</c:v>
                </c:pt>
                <c:pt idx="318">
                  <c:v>823224.0</c:v>
                </c:pt>
                <c:pt idx="319">
                  <c:v>643454.0</c:v>
                </c:pt>
                <c:pt idx="320">
                  <c:v>1.02805E6</c:v>
                </c:pt>
                <c:pt idx="321">
                  <c:v>671218.0</c:v>
                </c:pt>
                <c:pt idx="322">
                  <c:v>829013.0</c:v>
                </c:pt>
                <c:pt idx="323">
                  <c:v>684391.0</c:v>
                </c:pt>
                <c:pt idx="324">
                  <c:v>684392.0</c:v>
                </c:pt>
                <c:pt idx="325">
                  <c:v>922856.0</c:v>
                </c:pt>
                <c:pt idx="326">
                  <c:v>699752.0</c:v>
                </c:pt>
                <c:pt idx="327">
                  <c:v>819158.0</c:v>
                </c:pt>
                <c:pt idx="328">
                  <c:v>1.73927E6</c:v>
                </c:pt>
                <c:pt idx="329">
                  <c:v>942272.0</c:v>
                </c:pt>
                <c:pt idx="330">
                  <c:v>855117.0</c:v>
                </c:pt>
                <c:pt idx="331">
                  <c:v>1.381553E6</c:v>
                </c:pt>
                <c:pt idx="332">
                  <c:v>687401.0</c:v>
                </c:pt>
                <c:pt idx="333">
                  <c:v>761644.0</c:v>
                </c:pt>
                <c:pt idx="334">
                  <c:v>1.018327E6</c:v>
                </c:pt>
                <c:pt idx="335">
                  <c:v>916353.0</c:v>
                </c:pt>
                <c:pt idx="336">
                  <c:v>814466.0</c:v>
                </c:pt>
                <c:pt idx="337">
                  <c:v>976472.0</c:v>
                </c:pt>
                <c:pt idx="338">
                  <c:v>951685.0</c:v>
                </c:pt>
                <c:pt idx="339">
                  <c:v>860535.0</c:v>
                </c:pt>
                <c:pt idx="340">
                  <c:v>744515.0</c:v>
                </c:pt>
                <c:pt idx="341">
                  <c:v>890263.0</c:v>
                </c:pt>
                <c:pt idx="342">
                  <c:v>900860.0</c:v>
                </c:pt>
                <c:pt idx="343">
                  <c:v>886734.0</c:v>
                </c:pt>
                <c:pt idx="344">
                  <c:v>559004.0</c:v>
                </c:pt>
                <c:pt idx="345">
                  <c:v>595317.0</c:v>
                </c:pt>
                <c:pt idx="346">
                  <c:v>880174.0</c:v>
                </c:pt>
                <c:pt idx="347">
                  <c:v>755183.0</c:v>
                </c:pt>
                <c:pt idx="348">
                  <c:v>574105.0</c:v>
                </c:pt>
                <c:pt idx="349">
                  <c:v>511751.0</c:v>
                </c:pt>
                <c:pt idx="350">
                  <c:v>368669.0</c:v>
                </c:pt>
                <c:pt idx="351">
                  <c:v>504825.0</c:v>
                </c:pt>
                <c:pt idx="352">
                  <c:v>733382.0</c:v>
                </c:pt>
                <c:pt idx="353">
                  <c:v>791648.0</c:v>
                </c:pt>
                <c:pt idx="354">
                  <c:v>543141.0</c:v>
                </c:pt>
                <c:pt idx="355">
                  <c:v>711022.0</c:v>
                </c:pt>
                <c:pt idx="356">
                  <c:v>744759.0</c:v>
                </c:pt>
                <c:pt idx="357">
                  <c:v>662189.0</c:v>
                </c:pt>
                <c:pt idx="358">
                  <c:v>574317.0</c:v>
                </c:pt>
                <c:pt idx="359">
                  <c:v>550806.0</c:v>
                </c:pt>
                <c:pt idx="360">
                  <c:v>502353.0</c:v>
                </c:pt>
                <c:pt idx="361">
                  <c:v>551715.0</c:v>
                </c:pt>
                <c:pt idx="362">
                  <c:v>561766.0</c:v>
                </c:pt>
                <c:pt idx="363">
                  <c:v>492521.0</c:v>
                </c:pt>
                <c:pt idx="364">
                  <c:v>722609.0</c:v>
                </c:pt>
                <c:pt idx="365">
                  <c:v>714792.0</c:v>
                </c:pt>
                <c:pt idx="366">
                  <c:v>642406.0</c:v>
                </c:pt>
                <c:pt idx="367">
                  <c:v>653326.0</c:v>
                </c:pt>
                <c:pt idx="368">
                  <c:v>418854.0</c:v>
                </c:pt>
                <c:pt idx="369">
                  <c:v>224219.0</c:v>
                </c:pt>
                <c:pt idx="370">
                  <c:v>637243.0</c:v>
                </c:pt>
                <c:pt idx="371">
                  <c:v>800623.0</c:v>
                </c:pt>
                <c:pt idx="372">
                  <c:v>395666.0</c:v>
                </c:pt>
                <c:pt idx="373">
                  <c:v>347618.0</c:v>
                </c:pt>
                <c:pt idx="374">
                  <c:v>177290.0</c:v>
                </c:pt>
                <c:pt idx="375">
                  <c:v>285440.0</c:v>
                </c:pt>
                <c:pt idx="376">
                  <c:v>360865.0</c:v>
                </c:pt>
                <c:pt idx="377">
                  <c:v>1.024241E6</c:v>
                </c:pt>
                <c:pt idx="378">
                  <c:v>1.106657E6</c:v>
                </c:pt>
                <c:pt idx="379">
                  <c:v>1.078135E6</c:v>
                </c:pt>
                <c:pt idx="380">
                  <c:v>534718.0</c:v>
                </c:pt>
                <c:pt idx="381">
                  <c:v>432136.0</c:v>
                </c:pt>
                <c:pt idx="382">
                  <c:v>250543.0</c:v>
                </c:pt>
                <c:pt idx="383">
                  <c:v>1.04637E6</c:v>
                </c:pt>
                <c:pt idx="384">
                  <c:v>700444.0</c:v>
                </c:pt>
                <c:pt idx="385">
                  <c:v>737161.0</c:v>
                </c:pt>
                <c:pt idx="386">
                  <c:v>511021.0</c:v>
                </c:pt>
                <c:pt idx="387">
                  <c:v>254543.0</c:v>
                </c:pt>
                <c:pt idx="388">
                  <c:v>373392.0</c:v>
                </c:pt>
                <c:pt idx="389">
                  <c:v>605045.0</c:v>
                </c:pt>
                <c:pt idx="390">
                  <c:v>183659.0</c:v>
                </c:pt>
                <c:pt idx="391">
                  <c:v>993394.0</c:v>
                </c:pt>
                <c:pt idx="392">
                  <c:v>482046.0</c:v>
                </c:pt>
                <c:pt idx="393">
                  <c:v>469660.0</c:v>
                </c:pt>
                <c:pt idx="394">
                  <c:v>390817.0</c:v>
                </c:pt>
                <c:pt idx="395">
                  <c:v>177897.0</c:v>
                </c:pt>
                <c:pt idx="396">
                  <c:v>477054.0</c:v>
                </c:pt>
                <c:pt idx="397">
                  <c:v>688518.0</c:v>
                </c:pt>
                <c:pt idx="398">
                  <c:v>540072.0</c:v>
                </c:pt>
                <c:pt idx="399">
                  <c:v>758915.0</c:v>
                </c:pt>
                <c:pt idx="400">
                  <c:v>617203.0</c:v>
                </c:pt>
                <c:pt idx="401">
                  <c:v>380891.0</c:v>
                </c:pt>
                <c:pt idx="402">
                  <c:v>132986.0</c:v>
                </c:pt>
                <c:pt idx="403">
                  <c:v>175193.0</c:v>
                </c:pt>
                <c:pt idx="404">
                  <c:v>780935.0</c:v>
                </c:pt>
                <c:pt idx="405">
                  <c:v>410257.0</c:v>
                </c:pt>
                <c:pt idx="406">
                  <c:v>398222.0</c:v>
                </c:pt>
                <c:pt idx="407">
                  <c:v>199127.0</c:v>
                </c:pt>
                <c:pt idx="408">
                  <c:v>169267.0</c:v>
                </c:pt>
                <c:pt idx="409">
                  <c:v>83723.0</c:v>
                </c:pt>
                <c:pt idx="410">
                  <c:v>144215.0</c:v>
                </c:pt>
                <c:pt idx="411">
                  <c:v>29960.0</c:v>
                </c:pt>
                <c:pt idx="412">
                  <c:v>41766.0</c:v>
                </c:pt>
                <c:pt idx="413">
                  <c:v>140465.0</c:v>
                </c:pt>
                <c:pt idx="414">
                  <c:v>130169.0</c:v>
                </c:pt>
                <c:pt idx="415">
                  <c:v>120821.0</c:v>
                </c:pt>
                <c:pt idx="416">
                  <c:v>101218.0</c:v>
                </c:pt>
                <c:pt idx="417">
                  <c:v>119500.0</c:v>
                </c:pt>
                <c:pt idx="418">
                  <c:v>45696.0</c:v>
                </c:pt>
                <c:pt idx="419">
                  <c:v>91974.0</c:v>
                </c:pt>
                <c:pt idx="420">
                  <c:v>97528.0</c:v>
                </c:pt>
                <c:pt idx="421">
                  <c:v>175172.0</c:v>
                </c:pt>
                <c:pt idx="422">
                  <c:v>224278.0</c:v>
                </c:pt>
                <c:pt idx="423">
                  <c:v>347305.0</c:v>
                </c:pt>
                <c:pt idx="424">
                  <c:v>242899.0</c:v>
                </c:pt>
                <c:pt idx="425">
                  <c:v>173023.0</c:v>
                </c:pt>
                <c:pt idx="426">
                  <c:v>150416.0</c:v>
                </c:pt>
                <c:pt idx="427">
                  <c:v>254837.0</c:v>
                </c:pt>
                <c:pt idx="428">
                  <c:v>234951.0</c:v>
                </c:pt>
                <c:pt idx="429">
                  <c:v>303234.0</c:v>
                </c:pt>
                <c:pt idx="430">
                  <c:v>218284.0</c:v>
                </c:pt>
                <c:pt idx="431">
                  <c:v>221170.0</c:v>
                </c:pt>
                <c:pt idx="432">
                  <c:v>148331.0</c:v>
                </c:pt>
                <c:pt idx="433">
                  <c:v>3.3678785E7</c:v>
                </c:pt>
                <c:pt idx="434">
                  <c:v>3.464086E6</c:v>
                </c:pt>
                <c:pt idx="435">
                  <c:v>332192.0</c:v>
                </c:pt>
                <c:pt idx="436">
                  <c:v>325563.0</c:v>
                </c:pt>
                <c:pt idx="437">
                  <c:v>284614.0</c:v>
                </c:pt>
                <c:pt idx="438">
                  <c:v>238412.0</c:v>
                </c:pt>
                <c:pt idx="439">
                  <c:v>201996.0</c:v>
                </c:pt>
                <c:pt idx="440">
                  <c:v>182353.0</c:v>
                </c:pt>
                <c:pt idx="441">
                  <c:v>4.969398E6</c:v>
                </c:pt>
                <c:pt idx="442">
                  <c:v>1.6290363E7</c:v>
                </c:pt>
                <c:pt idx="443">
                  <c:v>182279.0</c:v>
                </c:pt>
                <c:pt idx="444">
                  <c:v>176379.0</c:v>
                </c:pt>
                <c:pt idx="445">
                  <c:v>1.008399E6</c:v>
                </c:pt>
                <c:pt idx="446">
                  <c:v>151874.0</c:v>
                </c:pt>
                <c:pt idx="447">
                  <c:v>142508.0</c:v>
                </c:pt>
                <c:pt idx="448">
                  <c:v>134447.0</c:v>
                </c:pt>
                <c:pt idx="449">
                  <c:v>172366.0</c:v>
                </c:pt>
                <c:pt idx="450">
                  <c:v>197541.0</c:v>
                </c:pt>
                <c:pt idx="451">
                  <c:v>159097.0</c:v>
                </c:pt>
                <c:pt idx="452">
                  <c:v>295031.0</c:v>
                </c:pt>
                <c:pt idx="453">
                  <c:v>92652.0</c:v>
                </c:pt>
                <c:pt idx="454">
                  <c:v>205293.0</c:v>
                </c:pt>
                <c:pt idx="455">
                  <c:v>209662.0</c:v>
                </c:pt>
                <c:pt idx="456">
                  <c:v>105006.0</c:v>
                </c:pt>
              </c:numCache>
            </c:numRef>
          </c:val>
        </c:ser>
        <c:ser>
          <c:idx val="2"/>
          <c:order val="1"/>
          <c:tx>
            <c:v>Online, remote access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Traffic!$A$67:$A$523</c:f>
              <c:numCache>
                <c:formatCode>dd\.mm\.yyyy</c:formatCode>
                <c:ptCount val="457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</c:numCache>
            </c:numRef>
          </c:cat>
          <c:val>
            <c:numRef>
              <c:f>Traffic!$AC$67:$AC$523</c:f>
              <c:numCache>
                <c:formatCode>#,##0</c:formatCode>
                <c:ptCount val="457"/>
                <c:pt idx="0">
                  <c:v>115818.0</c:v>
                </c:pt>
                <c:pt idx="1">
                  <c:v>80671.0</c:v>
                </c:pt>
                <c:pt idx="2">
                  <c:v>70600.0</c:v>
                </c:pt>
                <c:pt idx="3">
                  <c:v>75693.0</c:v>
                </c:pt>
                <c:pt idx="4">
                  <c:v>80069.0</c:v>
                </c:pt>
                <c:pt idx="5">
                  <c:v>139792.0</c:v>
                </c:pt>
                <c:pt idx="6">
                  <c:v>67775.0</c:v>
                </c:pt>
                <c:pt idx="7">
                  <c:v>74401.0</c:v>
                </c:pt>
                <c:pt idx="8">
                  <c:v>41309.0</c:v>
                </c:pt>
                <c:pt idx="9">
                  <c:v>41928.0</c:v>
                </c:pt>
                <c:pt idx="10">
                  <c:v>48201.0</c:v>
                </c:pt>
                <c:pt idx="11">
                  <c:v>90808.0</c:v>
                </c:pt>
                <c:pt idx="12">
                  <c:v>106919.0</c:v>
                </c:pt>
                <c:pt idx="13">
                  <c:v>81109.0</c:v>
                </c:pt>
                <c:pt idx="14">
                  <c:v>66245.0</c:v>
                </c:pt>
                <c:pt idx="15">
                  <c:v>71203.0</c:v>
                </c:pt>
                <c:pt idx="16">
                  <c:v>67242.0</c:v>
                </c:pt>
                <c:pt idx="17">
                  <c:v>75346.0</c:v>
                </c:pt>
                <c:pt idx="18">
                  <c:v>70313.0</c:v>
                </c:pt>
                <c:pt idx="19">
                  <c:v>59606.0</c:v>
                </c:pt>
                <c:pt idx="20">
                  <c:v>68769.0</c:v>
                </c:pt>
                <c:pt idx="21">
                  <c:v>87279.0</c:v>
                </c:pt>
                <c:pt idx="22">
                  <c:v>80487.0</c:v>
                </c:pt>
                <c:pt idx="23">
                  <c:v>156395.0</c:v>
                </c:pt>
                <c:pt idx="24">
                  <c:v>98148.0</c:v>
                </c:pt>
                <c:pt idx="25">
                  <c:v>131650.0</c:v>
                </c:pt>
                <c:pt idx="26">
                  <c:v>109580.0</c:v>
                </c:pt>
                <c:pt idx="27">
                  <c:v>83826.0</c:v>
                </c:pt>
                <c:pt idx="28">
                  <c:v>65174.0</c:v>
                </c:pt>
                <c:pt idx="29">
                  <c:v>99121.0</c:v>
                </c:pt>
                <c:pt idx="30">
                  <c:v>88066.0</c:v>
                </c:pt>
                <c:pt idx="31">
                  <c:v>101321.0</c:v>
                </c:pt>
                <c:pt idx="32">
                  <c:v>102532.0</c:v>
                </c:pt>
                <c:pt idx="33">
                  <c:v>81768.0</c:v>
                </c:pt>
                <c:pt idx="34">
                  <c:v>89279.0</c:v>
                </c:pt>
                <c:pt idx="35">
                  <c:v>84854.0</c:v>
                </c:pt>
                <c:pt idx="36">
                  <c:v>96942.0</c:v>
                </c:pt>
                <c:pt idx="37">
                  <c:v>132715.0</c:v>
                </c:pt>
                <c:pt idx="38">
                  <c:v>95697.0</c:v>
                </c:pt>
                <c:pt idx="39">
                  <c:v>88989.0</c:v>
                </c:pt>
                <c:pt idx="40">
                  <c:v>69524.0</c:v>
                </c:pt>
                <c:pt idx="41">
                  <c:v>70880.0</c:v>
                </c:pt>
                <c:pt idx="42">
                  <c:v>67910.0</c:v>
                </c:pt>
                <c:pt idx="43">
                  <c:v>83565.0</c:v>
                </c:pt>
                <c:pt idx="44">
                  <c:v>120679.0</c:v>
                </c:pt>
                <c:pt idx="45">
                  <c:v>78473.0</c:v>
                </c:pt>
                <c:pt idx="46">
                  <c:v>133670.0</c:v>
                </c:pt>
                <c:pt idx="47">
                  <c:v>64537.0</c:v>
                </c:pt>
                <c:pt idx="48">
                  <c:v>50442.0</c:v>
                </c:pt>
                <c:pt idx="49">
                  <c:v>121352.0</c:v>
                </c:pt>
                <c:pt idx="50">
                  <c:v>77062.0</c:v>
                </c:pt>
                <c:pt idx="51">
                  <c:v>109611.0</c:v>
                </c:pt>
                <c:pt idx="52">
                  <c:v>141922.0</c:v>
                </c:pt>
                <c:pt idx="53">
                  <c:v>83059.0</c:v>
                </c:pt>
                <c:pt idx="54">
                  <c:v>82477.0</c:v>
                </c:pt>
                <c:pt idx="55">
                  <c:v>82987.0</c:v>
                </c:pt>
                <c:pt idx="56">
                  <c:v>82763.0</c:v>
                </c:pt>
                <c:pt idx="57">
                  <c:v>81230.0</c:v>
                </c:pt>
                <c:pt idx="58">
                  <c:v>80118.0</c:v>
                </c:pt>
                <c:pt idx="59">
                  <c:v>77327.0</c:v>
                </c:pt>
                <c:pt idx="60">
                  <c:v>139900.0</c:v>
                </c:pt>
                <c:pt idx="61">
                  <c:v>101633.0</c:v>
                </c:pt>
                <c:pt idx="62">
                  <c:v>69619.0</c:v>
                </c:pt>
                <c:pt idx="63">
                  <c:v>77068.0</c:v>
                </c:pt>
                <c:pt idx="64">
                  <c:v>85166.0</c:v>
                </c:pt>
                <c:pt idx="65">
                  <c:v>112320.0</c:v>
                </c:pt>
                <c:pt idx="66">
                  <c:v>97549.0</c:v>
                </c:pt>
                <c:pt idx="67">
                  <c:v>142288.0</c:v>
                </c:pt>
                <c:pt idx="68">
                  <c:v>85941.0</c:v>
                </c:pt>
                <c:pt idx="69">
                  <c:v>84937.0</c:v>
                </c:pt>
                <c:pt idx="70">
                  <c:v>73397.0</c:v>
                </c:pt>
                <c:pt idx="71">
                  <c:v>102068.0</c:v>
                </c:pt>
                <c:pt idx="72">
                  <c:v>116939.0</c:v>
                </c:pt>
                <c:pt idx="73">
                  <c:v>60072.0</c:v>
                </c:pt>
                <c:pt idx="74">
                  <c:v>135369.0</c:v>
                </c:pt>
                <c:pt idx="75">
                  <c:v>83681.0</c:v>
                </c:pt>
                <c:pt idx="76">
                  <c:v>71842.0</c:v>
                </c:pt>
                <c:pt idx="77">
                  <c:v>82451.0</c:v>
                </c:pt>
                <c:pt idx="78">
                  <c:v>92777.0</c:v>
                </c:pt>
                <c:pt idx="79">
                  <c:v>75774.0</c:v>
                </c:pt>
                <c:pt idx="80">
                  <c:v>132437.0</c:v>
                </c:pt>
                <c:pt idx="81">
                  <c:v>587664.0</c:v>
                </c:pt>
                <c:pt idx="82">
                  <c:v>76120.0</c:v>
                </c:pt>
                <c:pt idx="83">
                  <c:v>107509.0</c:v>
                </c:pt>
                <c:pt idx="84">
                  <c:v>91868.0</c:v>
                </c:pt>
                <c:pt idx="85">
                  <c:v>97377.0</c:v>
                </c:pt>
                <c:pt idx="86">
                  <c:v>108156.0</c:v>
                </c:pt>
                <c:pt idx="87">
                  <c:v>75951.0</c:v>
                </c:pt>
                <c:pt idx="88">
                  <c:v>114111.0</c:v>
                </c:pt>
                <c:pt idx="89">
                  <c:v>104059.0</c:v>
                </c:pt>
                <c:pt idx="90">
                  <c:v>109194.0</c:v>
                </c:pt>
                <c:pt idx="91">
                  <c:v>90636.0</c:v>
                </c:pt>
                <c:pt idx="92">
                  <c:v>74630.0</c:v>
                </c:pt>
                <c:pt idx="93">
                  <c:v>100919.0</c:v>
                </c:pt>
                <c:pt idx="94">
                  <c:v>74948.0</c:v>
                </c:pt>
                <c:pt idx="95">
                  <c:v>85267.0</c:v>
                </c:pt>
                <c:pt idx="96">
                  <c:v>83121.0</c:v>
                </c:pt>
                <c:pt idx="97">
                  <c:v>85504.0</c:v>
                </c:pt>
                <c:pt idx="98">
                  <c:v>83283.0</c:v>
                </c:pt>
                <c:pt idx="99">
                  <c:v>119163.0</c:v>
                </c:pt>
                <c:pt idx="100">
                  <c:v>209889.0</c:v>
                </c:pt>
                <c:pt idx="101">
                  <c:v>2.022872E6</c:v>
                </c:pt>
                <c:pt idx="102">
                  <c:v>87035.0</c:v>
                </c:pt>
                <c:pt idx="103">
                  <c:v>95572.0</c:v>
                </c:pt>
                <c:pt idx="104">
                  <c:v>87646.0</c:v>
                </c:pt>
                <c:pt idx="105">
                  <c:v>77669.0</c:v>
                </c:pt>
                <c:pt idx="106">
                  <c:v>77479.0</c:v>
                </c:pt>
                <c:pt idx="107">
                  <c:v>77656.0</c:v>
                </c:pt>
                <c:pt idx="108">
                  <c:v>117674.0</c:v>
                </c:pt>
                <c:pt idx="109">
                  <c:v>277627.0</c:v>
                </c:pt>
                <c:pt idx="110">
                  <c:v>54288.0</c:v>
                </c:pt>
                <c:pt idx="111">
                  <c:v>88642.0</c:v>
                </c:pt>
                <c:pt idx="112">
                  <c:v>80833.0</c:v>
                </c:pt>
                <c:pt idx="113">
                  <c:v>61307.0</c:v>
                </c:pt>
                <c:pt idx="114">
                  <c:v>97137.0</c:v>
                </c:pt>
                <c:pt idx="115">
                  <c:v>55467.0</c:v>
                </c:pt>
                <c:pt idx="116">
                  <c:v>75353.0</c:v>
                </c:pt>
                <c:pt idx="117">
                  <c:v>69505.0</c:v>
                </c:pt>
                <c:pt idx="118">
                  <c:v>62150.0</c:v>
                </c:pt>
                <c:pt idx="119">
                  <c:v>74596.0</c:v>
                </c:pt>
                <c:pt idx="120">
                  <c:v>91957.0</c:v>
                </c:pt>
                <c:pt idx="121">
                  <c:v>83092.0</c:v>
                </c:pt>
                <c:pt idx="122">
                  <c:v>116903.0</c:v>
                </c:pt>
                <c:pt idx="123">
                  <c:v>116991.0</c:v>
                </c:pt>
                <c:pt idx="124">
                  <c:v>64000.0</c:v>
                </c:pt>
                <c:pt idx="125">
                  <c:v>109835.0</c:v>
                </c:pt>
                <c:pt idx="126">
                  <c:v>118249.0</c:v>
                </c:pt>
                <c:pt idx="127">
                  <c:v>98657.0</c:v>
                </c:pt>
                <c:pt idx="128">
                  <c:v>77237.0</c:v>
                </c:pt>
                <c:pt idx="129">
                  <c:v>62240.0</c:v>
                </c:pt>
                <c:pt idx="130">
                  <c:v>72349.0</c:v>
                </c:pt>
                <c:pt idx="131">
                  <c:v>71843.0</c:v>
                </c:pt>
                <c:pt idx="132">
                  <c:v>74829.0</c:v>
                </c:pt>
                <c:pt idx="133">
                  <c:v>93680.0</c:v>
                </c:pt>
                <c:pt idx="134">
                  <c:v>88710.0</c:v>
                </c:pt>
                <c:pt idx="135">
                  <c:v>65367.0</c:v>
                </c:pt>
                <c:pt idx="136">
                  <c:v>79718.0</c:v>
                </c:pt>
                <c:pt idx="137">
                  <c:v>99641.0</c:v>
                </c:pt>
                <c:pt idx="138">
                  <c:v>112599.0</c:v>
                </c:pt>
                <c:pt idx="139">
                  <c:v>117210.0</c:v>
                </c:pt>
                <c:pt idx="140">
                  <c:v>93683.0</c:v>
                </c:pt>
                <c:pt idx="141">
                  <c:v>89938.0</c:v>
                </c:pt>
                <c:pt idx="142">
                  <c:v>92752.0</c:v>
                </c:pt>
                <c:pt idx="143">
                  <c:v>70079.0</c:v>
                </c:pt>
                <c:pt idx="144">
                  <c:v>70859.0</c:v>
                </c:pt>
                <c:pt idx="145">
                  <c:v>63483.0</c:v>
                </c:pt>
                <c:pt idx="146">
                  <c:v>154000.0</c:v>
                </c:pt>
                <c:pt idx="147">
                  <c:v>101089.0</c:v>
                </c:pt>
                <c:pt idx="148">
                  <c:v>116005.0</c:v>
                </c:pt>
                <c:pt idx="149">
                  <c:v>83918.0</c:v>
                </c:pt>
                <c:pt idx="150">
                  <c:v>64909.0</c:v>
                </c:pt>
                <c:pt idx="151">
                  <c:v>307395.0</c:v>
                </c:pt>
                <c:pt idx="152">
                  <c:v>65210.0</c:v>
                </c:pt>
                <c:pt idx="153">
                  <c:v>76247.0</c:v>
                </c:pt>
                <c:pt idx="154">
                  <c:v>105147.0</c:v>
                </c:pt>
                <c:pt idx="155">
                  <c:v>94388.0</c:v>
                </c:pt>
                <c:pt idx="156">
                  <c:v>118668.0</c:v>
                </c:pt>
                <c:pt idx="157">
                  <c:v>135147.0</c:v>
                </c:pt>
                <c:pt idx="158">
                  <c:v>82216.0</c:v>
                </c:pt>
                <c:pt idx="159">
                  <c:v>91605.0</c:v>
                </c:pt>
                <c:pt idx="160">
                  <c:v>81088.0</c:v>
                </c:pt>
                <c:pt idx="161">
                  <c:v>101272.0</c:v>
                </c:pt>
                <c:pt idx="162">
                  <c:v>72294.0</c:v>
                </c:pt>
                <c:pt idx="163">
                  <c:v>86692.0</c:v>
                </c:pt>
                <c:pt idx="164">
                  <c:v>88583.0</c:v>
                </c:pt>
                <c:pt idx="165">
                  <c:v>97514.0</c:v>
                </c:pt>
                <c:pt idx="166">
                  <c:v>81589.0</c:v>
                </c:pt>
                <c:pt idx="167">
                  <c:v>82965.0</c:v>
                </c:pt>
                <c:pt idx="168">
                  <c:v>134537.0</c:v>
                </c:pt>
                <c:pt idx="169">
                  <c:v>113707.0</c:v>
                </c:pt>
                <c:pt idx="170">
                  <c:v>74417.0</c:v>
                </c:pt>
                <c:pt idx="171">
                  <c:v>110482.0</c:v>
                </c:pt>
                <c:pt idx="172">
                  <c:v>133112.0</c:v>
                </c:pt>
                <c:pt idx="173">
                  <c:v>159209.0</c:v>
                </c:pt>
                <c:pt idx="174">
                  <c:v>144706.0</c:v>
                </c:pt>
                <c:pt idx="175">
                  <c:v>89407.0</c:v>
                </c:pt>
                <c:pt idx="176">
                  <c:v>86836.0</c:v>
                </c:pt>
                <c:pt idx="177">
                  <c:v>114546.0</c:v>
                </c:pt>
                <c:pt idx="178">
                  <c:v>118592.0</c:v>
                </c:pt>
                <c:pt idx="179">
                  <c:v>129619.0</c:v>
                </c:pt>
                <c:pt idx="180">
                  <c:v>85554.0</c:v>
                </c:pt>
                <c:pt idx="181">
                  <c:v>95943.0</c:v>
                </c:pt>
                <c:pt idx="182">
                  <c:v>144382.0</c:v>
                </c:pt>
                <c:pt idx="183">
                  <c:v>239588.0</c:v>
                </c:pt>
                <c:pt idx="184">
                  <c:v>217693.0</c:v>
                </c:pt>
                <c:pt idx="185">
                  <c:v>60280.0</c:v>
                </c:pt>
                <c:pt idx="186">
                  <c:v>84847.0</c:v>
                </c:pt>
                <c:pt idx="187">
                  <c:v>100590.0</c:v>
                </c:pt>
                <c:pt idx="188">
                  <c:v>92861.0</c:v>
                </c:pt>
                <c:pt idx="189">
                  <c:v>79343.0</c:v>
                </c:pt>
                <c:pt idx="190">
                  <c:v>92859.0</c:v>
                </c:pt>
                <c:pt idx="191">
                  <c:v>119601.0</c:v>
                </c:pt>
                <c:pt idx="192">
                  <c:v>115874.0</c:v>
                </c:pt>
                <c:pt idx="193">
                  <c:v>99276.0</c:v>
                </c:pt>
                <c:pt idx="194">
                  <c:v>94185.0</c:v>
                </c:pt>
                <c:pt idx="195">
                  <c:v>90063.0</c:v>
                </c:pt>
                <c:pt idx="196">
                  <c:v>87479.0</c:v>
                </c:pt>
                <c:pt idx="197">
                  <c:v>127426.0</c:v>
                </c:pt>
                <c:pt idx="198">
                  <c:v>311264.0</c:v>
                </c:pt>
                <c:pt idx="199">
                  <c:v>86773.0</c:v>
                </c:pt>
                <c:pt idx="200">
                  <c:v>123814.0</c:v>
                </c:pt>
                <c:pt idx="201">
                  <c:v>115136.0</c:v>
                </c:pt>
                <c:pt idx="202">
                  <c:v>83868.0</c:v>
                </c:pt>
                <c:pt idx="203">
                  <c:v>86364.0</c:v>
                </c:pt>
                <c:pt idx="204">
                  <c:v>94312.0</c:v>
                </c:pt>
                <c:pt idx="205">
                  <c:v>87539.0</c:v>
                </c:pt>
                <c:pt idx="206">
                  <c:v>123545.0</c:v>
                </c:pt>
                <c:pt idx="207">
                  <c:v>84154.0</c:v>
                </c:pt>
                <c:pt idx="208">
                  <c:v>119478.0</c:v>
                </c:pt>
                <c:pt idx="209">
                  <c:v>85029.0</c:v>
                </c:pt>
                <c:pt idx="210">
                  <c:v>93177.0</c:v>
                </c:pt>
                <c:pt idx="211">
                  <c:v>88413.0</c:v>
                </c:pt>
                <c:pt idx="212">
                  <c:v>80879.0</c:v>
                </c:pt>
                <c:pt idx="213">
                  <c:v>125263.0</c:v>
                </c:pt>
                <c:pt idx="214">
                  <c:v>87654.0</c:v>
                </c:pt>
                <c:pt idx="215">
                  <c:v>91977.0</c:v>
                </c:pt>
                <c:pt idx="216">
                  <c:v>78083.0</c:v>
                </c:pt>
                <c:pt idx="217">
                  <c:v>84449.0</c:v>
                </c:pt>
                <c:pt idx="218">
                  <c:v>80660.0</c:v>
                </c:pt>
                <c:pt idx="219">
                  <c:v>90234.0</c:v>
                </c:pt>
                <c:pt idx="220">
                  <c:v>150043.0</c:v>
                </c:pt>
                <c:pt idx="221">
                  <c:v>106097.0</c:v>
                </c:pt>
                <c:pt idx="222">
                  <c:v>82613.0</c:v>
                </c:pt>
                <c:pt idx="223">
                  <c:v>77235.0</c:v>
                </c:pt>
                <c:pt idx="224">
                  <c:v>87839.0</c:v>
                </c:pt>
                <c:pt idx="225">
                  <c:v>112647.0</c:v>
                </c:pt>
                <c:pt idx="226">
                  <c:v>89782.0</c:v>
                </c:pt>
                <c:pt idx="227">
                  <c:v>87063.0</c:v>
                </c:pt>
                <c:pt idx="228">
                  <c:v>97161.0</c:v>
                </c:pt>
                <c:pt idx="229">
                  <c:v>68010.0</c:v>
                </c:pt>
                <c:pt idx="230">
                  <c:v>64713.0</c:v>
                </c:pt>
                <c:pt idx="231">
                  <c:v>84892.0</c:v>
                </c:pt>
                <c:pt idx="232">
                  <c:v>81103.0</c:v>
                </c:pt>
                <c:pt idx="233">
                  <c:v>96381.0</c:v>
                </c:pt>
                <c:pt idx="234">
                  <c:v>93101.0</c:v>
                </c:pt>
                <c:pt idx="235">
                  <c:v>93322.0</c:v>
                </c:pt>
                <c:pt idx="236">
                  <c:v>68815.0</c:v>
                </c:pt>
                <c:pt idx="237">
                  <c:v>88967.0</c:v>
                </c:pt>
                <c:pt idx="238">
                  <c:v>91473.0</c:v>
                </c:pt>
                <c:pt idx="239">
                  <c:v>108446.0</c:v>
                </c:pt>
                <c:pt idx="240">
                  <c:v>75815.0</c:v>
                </c:pt>
                <c:pt idx="241">
                  <c:v>66056.0</c:v>
                </c:pt>
                <c:pt idx="242">
                  <c:v>73442.0</c:v>
                </c:pt>
                <c:pt idx="243">
                  <c:v>67838.0</c:v>
                </c:pt>
                <c:pt idx="244">
                  <c:v>80607.0</c:v>
                </c:pt>
                <c:pt idx="245">
                  <c:v>75018.0</c:v>
                </c:pt>
                <c:pt idx="246">
                  <c:v>71170.0</c:v>
                </c:pt>
                <c:pt idx="247">
                  <c:v>67970.0</c:v>
                </c:pt>
                <c:pt idx="248">
                  <c:v>88709.0</c:v>
                </c:pt>
                <c:pt idx="249">
                  <c:v>67052.0</c:v>
                </c:pt>
                <c:pt idx="250">
                  <c:v>64904.0</c:v>
                </c:pt>
                <c:pt idx="251">
                  <c:v>75509.0</c:v>
                </c:pt>
                <c:pt idx="252">
                  <c:v>70529.0</c:v>
                </c:pt>
                <c:pt idx="253">
                  <c:v>77757.0</c:v>
                </c:pt>
                <c:pt idx="254">
                  <c:v>98822.0</c:v>
                </c:pt>
                <c:pt idx="255">
                  <c:v>82185.0</c:v>
                </c:pt>
                <c:pt idx="256">
                  <c:v>66065.0</c:v>
                </c:pt>
                <c:pt idx="257">
                  <c:v>49970.0</c:v>
                </c:pt>
                <c:pt idx="258">
                  <c:v>53379.0</c:v>
                </c:pt>
                <c:pt idx="259">
                  <c:v>64322.0</c:v>
                </c:pt>
                <c:pt idx="260">
                  <c:v>62959.0</c:v>
                </c:pt>
                <c:pt idx="261">
                  <c:v>67962.0</c:v>
                </c:pt>
                <c:pt idx="262">
                  <c:v>99375.0</c:v>
                </c:pt>
                <c:pt idx="263">
                  <c:v>58532.0</c:v>
                </c:pt>
                <c:pt idx="266">
                  <c:v>38096.0</c:v>
                </c:pt>
                <c:pt idx="267">
                  <c:v>115145.0</c:v>
                </c:pt>
                <c:pt idx="268">
                  <c:v>75133.0</c:v>
                </c:pt>
                <c:pt idx="269">
                  <c:v>26027.0</c:v>
                </c:pt>
                <c:pt idx="270">
                  <c:v>35040.0</c:v>
                </c:pt>
                <c:pt idx="271">
                  <c:v>7746.0</c:v>
                </c:pt>
                <c:pt idx="272">
                  <c:v>18481.0</c:v>
                </c:pt>
                <c:pt idx="273">
                  <c:v>30304.0</c:v>
                </c:pt>
                <c:pt idx="274">
                  <c:v>96266.0</c:v>
                </c:pt>
                <c:pt idx="275">
                  <c:v>50638.0</c:v>
                </c:pt>
                <c:pt idx="276">
                  <c:v>2.217453E6</c:v>
                </c:pt>
                <c:pt idx="277">
                  <c:v>12802.0</c:v>
                </c:pt>
                <c:pt idx="278">
                  <c:v>19982.0</c:v>
                </c:pt>
                <c:pt idx="279">
                  <c:v>9672.0</c:v>
                </c:pt>
                <c:pt idx="280">
                  <c:v>25269.0</c:v>
                </c:pt>
                <c:pt idx="281">
                  <c:v>12190.0</c:v>
                </c:pt>
                <c:pt idx="282">
                  <c:v>10286.0</c:v>
                </c:pt>
                <c:pt idx="283">
                  <c:v>15058.0</c:v>
                </c:pt>
                <c:pt idx="284">
                  <c:v>25971.0</c:v>
                </c:pt>
                <c:pt idx="285">
                  <c:v>7175.0</c:v>
                </c:pt>
                <c:pt idx="286">
                  <c:v>5094.0</c:v>
                </c:pt>
                <c:pt idx="287">
                  <c:v>138650.0</c:v>
                </c:pt>
                <c:pt idx="288">
                  <c:v>152205.0</c:v>
                </c:pt>
                <c:pt idx="289">
                  <c:v>44014.0</c:v>
                </c:pt>
                <c:pt idx="290">
                  <c:v>41936.0</c:v>
                </c:pt>
                <c:pt idx="291">
                  <c:v>29571.0</c:v>
                </c:pt>
                <c:pt idx="292">
                  <c:v>4381.0</c:v>
                </c:pt>
                <c:pt idx="293">
                  <c:v>15184.0</c:v>
                </c:pt>
                <c:pt idx="294">
                  <c:v>17049.0</c:v>
                </c:pt>
                <c:pt idx="295">
                  <c:v>13201.0</c:v>
                </c:pt>
                <c:pt idx="296">
                  <c:v>23539.0</c:v>
                </c:pt>
                <c:pt idx="297">
                  <c:v>35319.0</c:v>
                </c:pt>
                <c:pt idx="298">
                  <c:v>28922.0</c:v>
                </c:pt>
                <c:pt idx="315">
                  <c:v>8567.0</c:v>
                </c:pt>
                <c:pt idx="316">
                  <c:v>81017.0</c:v>
                </c:pt>
                <c:pt idx="317">
                  <c:v>98304.0</c:v>
                </c:pt>
                <c:pt idx="318">
                  <c:v>98936.0</c:v>
                </c:pt>
                <c:pt idx="319">
                  <c:v>91299.0</c:v>
                </c:pt>
                <c:pt idx="320">
                  <c:v>105230.0</c:v>
                </c:pt>
                <c:pt idx="321">
                  <c:v>184638.0</c:v>
                </c:pt>
                <c:pt idx="322">
                  <c:v>212332.0</c:v>
                </c:pt>
                <c:pt idx="323">
                  <c:v>195460.0</c:v>
                </c:pt>
                <c:pt idx="324">
                  <c:v>317801.0</c:v>
                </c:pt>
                <c:pt idx="325">
                  <c:v>120196.0</c:v>
                </c:pt>
                <c:pt idx="326">
                  <c:v>79589.0</c:v>
                </c:pt>
                <c:pt idx="327">
                  <c:v>204841.0</c:v>
                </c:pt>
                <c:pt idx="328">
                  <c:v>230275.0</c:v>
                </c:pt>
                <c:pt idx="329">
                  <c:v>152959.0</c:v>
                </c:pt>
                <c:pt idx="330">
                  <c:v>146835.0</c:v>
                </c:pt>
                <c:pt idx="331">
                  <c:v>154845.0</c:v>
                </c:pt>
                <c:pt idx="332">
                  <c:v>157286.0</c:v>
                </c:pt>
                <c:pt idx="333">
                  <c:v>131581.0</c:v>
                </c:pt>
                <c:pt idx="334">
                  <c:v>258887.0</c:v>
                </c:pt>
                <c:pt idx="335">
                  <c:v>148766.0</c:v>
                </c:pt>
                <c:pt idx="336">
                  <c:v>186718.0</c:v>
                </c:pt>
                <c:pt idx="337">
                  <c:v>132736.0</c:v>
                </c:pt>
                <c:pt idx="338">
                  <c:v>959403.0</c:v>
                </c:pt>
                <c:pt idx="339">
                  <c:v>160259.0</c:v>
                </c:pt>
                <c:pt idx="340">
                  <c:v>620398.0</c:v>
                </c:pt>
                <c:pt idx="341">
                  <c:v>284332.0</c:v>
                </c:pt>
                <c:pt idx="342">
                  <c:v>545580.0</c:v>
                </c:pt>
                <c:pt idx="343">
                  <c:v>817666.0</c:v>
                </c:pt>
                <c:pt idx="344">
                  <c:v>994084.0</c:v>
                </c:pt>
                <c:pt idx="345">
                  <c:v>167943.0</c:v>
                </c:pt>
                <c:pt idx="346">
                  <c:v>3.414344E6</c:v>
                </c:pt>
                <c:pt idx="347">
                  <c:v>112116.0</c:v>
                </c:pt>
                <c:pt idx="348">
                  <c:v>1.912239E6</c:v>
                </c:pt>
                <c:pt idx="349">
                  <c:v>114476.0</c:v>
                </c:pt>
                <c:pt idx="350">
                  <c:v>73123.0</c:v>
                </c:pt>
                <c:pt idx="351">
                  <c:v>60736.0</c:v>
                </c:pt>
                <c:pt idx="352">
                  <c:v>2.85463E6</c:v>
                </c:pt>
                <c:pt idx="353">
                  <c:v>589233.0</c:v>
                </c:pt>
                <c:pt idx="354">
                  <c:v>343621.0</c:v>
                </c:pt>
                <c:pt idx="355">
                  <c:v>212984.0</c:v>
                </c:pt>
                <c:pt idx="356">
                  <c:v>337793.0</c:v>
                </c:pt>
                <c:pt idx="357">
                  <c:v>2.206453E6</c:v>
                </c:pt>
                <c:pt idx="358">
                  <c:v>1.515741E6</c:v>
                </c:pt>
                <c:pt idx="359">
                  <c:v>929135.0</c:v>
                </c:pt>
                <c:pt idx="360">
                  <c:v>445352.0</c:v>
                </c:pt>
                <c:pt idx="361">
                  <c:v>418494.0</c:v>
                </c:pt>
                <c:pt idx="362">
                  <c:v>1.776294E6</c:v>
                </c:pt>
                <c:pt idx="363">
                  <c:v>442359.0</c:v>
                </c:pt>
                <c:pt idx="364">
                  <c:v>343238.0</c:v>
                </c:pt>
                <c:pt idx="365">
                  <c:v>386080.0</c:v>
                </c:pt>
                <c:pt idx="366">
                  <c:v>512414.0</c:v>
                </c:pt>
                <c:pt idx="367">
                  <c:v>555818.0</c:v>
                </c:pt>
                <c:pt idx="368">
                  <c:v>293878.0</c:v>
                </c:pt>
                <c:pt idx="369">
                  <c:v>36119.0</c:v>
                </c:pt>
                <c:pt idx="370">
                  <c:v>25273.0</c:v>
                </c:pt>
                <c:pt idx="371">
                  <c:v>303443.0</c:v>
                </c:pt>
                <c:pt idx="372">
                  <c:v>123141.0</c:v>
                </c:pt>
                <c:pt idx="373">
                  <c:v>31759.0</c:v>
                </c:pt>
                <c:pt idx="374">
                  <c:v>26901.0</c:v>
                </c:pt>
                <c:pt idx="375">
                  <c:v>35408.0</c:v>
                </c:pt>
                <c:pt idx="376">
                  <c:v>22237.0</c:v>
                </c:pt>
                <c:pt idx="377">
                  <c:v>21368.0</c:v>
                </c:pt>
                <c:pt idx="378">
                  <c:v>99508.0</c:v>
                </c:pt>
                <c:pt idx="379">
                  <c:v>393136.0</c:v>
                </c:pt>
                <c:pt idx="380">
                  <c:v>22111.0</c:v>
                </c:pt>
                <c:pt idx="381">
                  <c:v>25415.0</c:v>
                </c:pt>
                <c:pt idx="382">
                  <c:v>30740.0</c:v>
                </c:pt>
                <c:pt idx="383">
                  <c:v>20048.0</c:v>
                </c:pt>
                <c:pt idx="384">
                  <c:v>22775.0</c:v>
                </c:pt>
                <c:pt idx="385">
                  <c:v>249765.0</c:v>
                </c:pt>
                <c:pt idx="386">
                  <c:v>155172.0</c:v>
                </c:pt>
                <c:pt idx="387">
                  <c:v>29709.0</c:v>
                </c:pt>
                <c:pt idx="388">
                  <c:v>28436.0</c:v>
                </c:pt>
                <c:pt idx="389">
                  <c:v>31063.0</c:v>
                </c:pt>
                <c:pt idx="390">
                  <c:v>22880.0</c:v>
                </c:pt>
                <c:pt idx="391">
                  <c:v>19836.0</c:v>
                </c:pt>
                <c:pt idx="392">
                  <c:v>393515.0</c:v>
                </c:pt>
                <c:pt idx="393">
                  <c:v>226515.0</c:v>
                </c:pt>
                <c:pt idx="394">
                  <c:v>24742.0</c:v>
                </c:pt>
                <c:pt idx="395">
                  <c:v>34456.0</c:v>
                </c:pt>
                <c:pt idx="396">
                  <c:v>30704.0</c:v>
                </c:pt>
                <c:pt idx="397">
                  <c:v>62259.0</c:v>
                </c:pt>
                <c:pt idx="398">
                  <c:v>37160.0</c:v>
                </c:pt>
                <c:pt idx="399">
                  <c:v>158070.0</c:v>
                </c:pt>
                <c:pt idx="400">
                  <c:v>4.913421E6</c:v>
                </c:pt>
                <c:pt idx="401">
                  <c:v>70173.0</c:v>
                </c:pt>
                <c:pt idx="402">
                  <c:v>32683.0</c:v>
                </c:pt>
                <c:pt idx="403">
                  <c:v>26783.0</c:v>
                </c:pt>
                <c:pt idx="404">
                  <c:v>20639.0</c:v>
                </c:pt>
                <c:pt idx="405">
                  <c:v>21694.0</c:v>
                </c:pt>
                <c:pt idx="406">
                  <c:v>65108.0</c:v>
                </c:pt>
                <c:pt idx="407">
                  <c:v>36282.0</c:v>
                </c:pt>
                <c:pt idx="420">
                  <c:v>29303.0</c:v>
                </c:pt>
                <c:pt idx="421">
                  <c:v>31367.0</c:v>
                </c:pt>
                <c:pt idx="422">
                  <c:v>33880.0</c:v>
                </c:pt>
                <c:pt idx="423">
                  <c:v>168132.0</c:v>
                </c:pt>
                <c:pt idx="424">
                  <c:v>368802.0</c:v>
                </c:pt>
                <c:pt idx="425">
                  <c:v>278086.0</c:v>
                </c:pt>
                <c:pt idx="426">
                  <c:v>4.652622E6</c:v>
                </c:pt>
                <c:pt idx="427">
                  <c:v>4.318161E6</c:v>
                </c:pt>
                <c:pt idx="428">
                  <c:v>337718.0</c:v>
                </c:pt>
                <c:pt idx="429">
                  <c:v>4.385662E6</c:v>
                </c:pt>
                <c:pt idx="430">
                  <c:v>281312.0</c:v>
                </c:pt>
                <c:pt idx="431">
                  <c:v>426840.0</c:v>
                </c:pt>
                <c:pt idx="432">
                  <c:v>30869.0</c:v>
                </c:pt>
                <c:pt idx="433">
                  <c:v>23373.0</c:v>
                </c:pt>
                <c:pt idx="434">
                  <c:v>320814.0</c:v>
                </c:pt>
                <c:pt idx="435">
                  <c:v>278810.0</c:v>
                </c:pt>
                <c:pt idx="436">
                  <c:v>284427.0</c:v>
                </c:pt>
                <c:pt idx="437">
                  <c:v>213820.0</c:v>
                </c:pt>
                <c:pt idx="438">
                  <c:v>529530.0</c:v>
                </c:pt>
                <c:pt idx="439">
                  <c:v>484150.0</c:v>
                </c:pt>
                <c:pt idx="440">
                  <c:v>498466.0</c:v>
                </c:pt>
                <c:pt idx="441">
                  <c:v>436012.0</c:v>
                </c:pt>
                <c:pt idx="442">
                  <c:v>355616.0</c:v>
                </c:pt>
                <c:pt idx="443">
                  <c:v>496582.0</c:v>
                </c:pt>
                <c:pt idx="444">
                  <c:v>340779.0</c:v>
                </c:pt>
                <c:pt idx="445">
                  <c:v>339164.0</c:v>
                </c:pt>
                <c:pt idx="446">
                  <c:v>337417.0</c:v>
                </c:pt>
                <c:pt idx="447">
                  <c:v>419842.0</c:v>
                </c:pt>
                <c:pt idx="448">
                  <c:v>355994.0</c:v>
                </c:pt>
                <c:pt idx="449">
                  <c:v>600744.0</c:v>
                </c:pt>
                <c:pt idx="450">
                  <c:v>445431.0</c:v>
                </c:pt>
                <c:pt idx="451">
                  <c:v>479930.0</c:v>
                </c:pt>
                <c:pt idx="452">
                  <c:v>263533.0</c:v>
                </c:pt>
                <c:pt idx="453">
                  <c:v>300490.0</c:v>
                </c:pt>
                <c:pt idx="454">
                  <c:v>387780.0</c:v>
                </c:pt>
                <c:pt idx="455">
                  <c:v>1.417973E6</c:v>
                </c:pt>
                <c:pt idx="456">
                  <c:v>150551.0</c:v>
                </c:pt>
              </c:numCache>
            </c:numRef>
          </c:val>
        </c:ser>
        <c:ser>
          <c:idx val="1"/>
          <c:order val="2"/>
          <c:tx>
            <c:v>Online, control room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Traffic!$A$67:$A$523</c:f>
              <c:numCache>
                <c:formatCode>dd\.mm\.yyyy</c:formatCode>
                <c:ptCount val="457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  <c:pt idx="302">
                  <c:v>38716.0</c:v>
                </c:pt>
                <c:pt idx="303">
                  <c:v>38715.0</c:v>
                </c:pt>
                <c:pt idx="304">
                  <c:v>38714.0</c:v>
                </c:pt>
                <c:pt idx="305">
                  <c:v>38713.0</c:v>
                </c:pt>
                <c:pt idx="306">
                  <c:v>38712.0</c:v>
                </c:pt>
                <c:pt idx="307">
                  <c:v>38711.0</c:v>
                </c:pt>
                <c:pt idx="308">
                  <c:v>38710.0</c:v>
                </c:pt>
                <c:pt idx="309">
                  <c:v>38709.0</c:v>
                </c:pt>
                <c:pt idx="310">
                  <c:v>38708.0</c:v>
                </c:pt>
                <c:pt idx="311">
                  <c:v>38707.0</c:v>
                </c:pt>
                <c:pt idx="312">
                  <c:v>38706.0</c:v>
                </c:pt>
                <c:pt idx="313">
                  <c:v>38705.0</c:v>
                </c:pt>
                <c:pt idx="314">
                  <c:v>38704.0</c:v>
                </c:pt>
                <c:pt idx="315">
                  <c:v>38703.0</c:v>
                </c:pt>
                <c:pt idx="316">
                  <c:v>38702.0</c:v>
                </c:pt>
                <c:pt idx="317">
                  <c:v>38701.0</c:v>
                </c:pt>
                <c:pt idx="318">
                  <c:v>38700.0</c:v>
                </c:pt>
                <c:pt idx="319">
                  <c:v>38699.0</c:v>
                </c:pt>
                <c:pt idx="320">
                  <c:v>38698.0</c:v>
                </c:pt>
                <c:pt idx="321">
                  <c:v>38697.0</c:v>
                </c:pt>
                <c:pt idx="322">
                  <c:v>38696.0</c:v>
                </c:pt>
                <c:pt idx="323">
                  <c:v>38695.0</c:v>
                </c:pt>
                <c:pt idx="324">
                  <c:v>38694.0</c:v>
                </c:pt>
                <c:pt idx="325">
                  <c:v>38693.0</c:v>
                </c:pt>
                <c:pt idx="326">
                  <c:v>38692.0</c:v>
                </c:pt>
                <c:pt idx="327">
                  <c:v>38691.0</c:v>
                </c:pt>
                <c:pt idx="328">
                  <c:v>38690.0</c:v>
                </c:pt>
                <c:pt idx="329">
                  <c:v>38689.0</c:v>
                </c:pt>
                <c:pt idx="330">
                  <c:v>38688.0</c:v>
                </c:pt>
                <c:pt idx="331">
                  <c:v>38687.0</c:v>
                </c:pt>
                <c:pt idx="332">
                  <c:v>38686.0</c:v>
                </c:pt>
                <c:pt idx="333">
                  <c:v>38685.0</c:v>
                </c:pt>
                <c:pt idx="334">
                  <c:v>38684.0</c:v>
                </c:pt>
                <c:pt idx="335">
                  <c:v>38683.0</c:v>
                </c:pt>
                <c:pt idx="336">
                  <c:v>38682.0</c:v>
                </c:pt>
                <c:pt idx="337">
                  <c:v>38681.0</c:v>
                </c:pt>
                <c:pt idx="338">
                  <c:v>38680.0</c:v>
                </c:pt>
                <c:pt idx="339">
                  <c:v>38679.0</c:v>
                </c:pt>
                <c:pt idx="340">
                  <c:v>38678.0</c:v>
                </c:pt>
                <c:pt idx="341">
                  <c:v>38677.0</c:v>
                </c:pt>
                <c:pt idx="342">
                  <c:v>38676.0</c:v>
                </c:pt>
                <c:pt idx="343">
                  <c:v>38675.0</c:v>
                </c:pt>
                <c:pt idx="344">
                  <c:v>38674.0</c:v>
                </c:pt>
                <c:pt idx="345">
                  <c:v>38673.0</c:v>
                </c:pt>
                <c:pt idx="346">
                  <c:v>38672.0</c:v>
                </c:pt>
                <c:pt idx="347">
                  <c:v>38671.0</c:v>
                </c:pt>
                <c:pt idx="348">
                  <c:v>38670.0</c:v>
                </c:pt>
                <c:pt idx="349">
                  <c:v>38669.0</c:v>
                </c:pt>
                <c:pt idx="350">
                  <c:v>38668.0</c:v>
                </c:pt>
                <c:pt idx="351">
                  <c:v>38667.0</c:v>
                </c:pt>
                <c:pt idx="352">
                  <c:v>38666.0</c:v>
                </c:pt>
                <c:pt idx="353">
                  <c:v>38665.0</c:v>
                </c:pt>
                <c:pt idx="354">
                  <c:v>38664.0</c:v>
                </c:pt>
                <c:pt idx="355">
                  <c:v>38663.0</c:v>
                </c:pt>
                <c:pt idx="356">
                  <c:v>38662.0</c:v>
                </c:pt>
                <c:pt idx="357">
                  <c:v>38661.0</c:v>
                </c:pt>
                <c:pt idx="358">
                  <c:v>38660.0</c:v>
                </c:pt>
                <c:pt idx="359">
                  <c:v>38659.0</c:v>
                </c:pt>
                <c:pt idx="360">
                  <c:v>38658.0</c:v>
                </c:pt>
                <c:pt idx="361">
                  <c:v>38657.0</c:v>
                </c:pt>
                <c:pt idx="362">
                  <c:v>38656.0</c:v>
                </c:pt>
                <c:pt idx="363">
                  <c:v>38655.0</c:v>
                </c:pt>
                <c:pt idx="364">
                  <c:v>38654.0</c:v>
                </c:pt>
                <c:pt idx="365">
                  <c:v>38653.0</c:v>
                </c:pt>
                <c:pt idx="366">
                  <c:v>38652.0</c:v>
                </c:pt>
                <c:pt idx="367">
                  <c:v>38651.0</c:v>
                </c:pt>
                <c:pt idx="368">
                  <c:v>38650.0</c:v>
                </c:pt>
                <c:pt idx="369">
                  <c:v>38649.0</c:v>
                </c:pt>
                <c:pt idx="370">
                  <c:v>38648.0</c:v>
                </c:pt>
                <c:pt idx="371">
                  <c:v>38647.0</c:v>
                </c:pt>
                <c:pt idx="372">
                  <c:v>38646.0</c:v>
                </c:pt>
                <c:pt idx="373">
                  <c:v>38645.0</c:v>
                </c:pt>
                <c:pt idx="374">
                  <c:v>38644.0</c:v>
                </c:pt>
                <c:pt idx="375">
                  <c:v>38643.0</c:v>
                </c:pt>
                <c:pt idx="376">
                  <c:v>38642.0</c:v>
                </c:pt>
                <c:pt idx="377">
                  <c:v>38641.0</c:v>
                </c:pt>
                <c:pt idx="378">
                  <c:v>38640.0</c:v>
                </c:pt>
                <c:pt idx="379">
                  <c:v>38639.0</c:v>
                </c:pt>
                <c:pt idx="380">
                  <c:v>38638.0</c:v>
                </c:pt>
                <c:pt idx="381">
                  <c:v>38637.0</c:v>
                </c:pt>
                <c:pt idx="382">
                  <c:v>38636.0</c:v>
                </c:pt>
                <c:pt idx="383">
                  <c:v>38635.0</c:v>
                </c:pt>
                <c:pt idx="384">
                  <c:v>38634.0</c:v>
                </c:pt>
                <c:pt idx="385">
                  <c:v>38633.0</c:v>
                </c:pt>
                <c:pt idx="386">
                  <c:v>38632.0</c:v>
                </c:pt>
                <c:pt idx="387">
                  <c:v>38631.0</c:v>
                </c:pt>
                <c:pt idx="388">
                  <c:v>38630.0</c:v>
                </c:pt>
                <c:pt idx="389">
                  <c:v>38629.0</c:v>
                </c:pt>
                <c:pt idx="390">
                  <c:v>38628.0</c:v>
                </c:pt>
                <c:pt idx="391">
                  <c:v>38627.0</c:v>
                </c:pt>
                <c:pt idx="392">
                  <c:v>38626.0</c:v>
                </c:pt>
                <c:pt idx="393">
                  <c:v>38625.0</c:v>
                </c:pt>
                <c:pt idx="394">
                  <c:v>38624.0</c:v>
                </c:pt>
                <c:pt idx="395">
                  <c:v>38623.0</c:v>
                </c:pt>
                <c:pt idx="396">
                  <c:v>38622.0</c:v>
                </c:pt>
                <c:pt idx="397">
                  <c:v>38621.0</c:v>
                </c:pt>
                <c:pt idx="398">
                  <c:v>38620.0</c:v>
                </c:pt>
                <c:pt idx="399">
                  <c:v>38619.0</c:v>
                </c:pt>
                <c:pt idx="400">
                  <c:v>38618.0</c:v>
                </c:pt>
                <c:pt idx="401">
                  <c:v>38617.0</c:v>
                </c:pt>
                <c:pt idx="402">
                  <c:v>38616.0</c:v>
                </c:pt>
                <c:pt idx="403">
                  <c:v>38615.0</c:v>
                </c:pt>
                <c:pt idx="404">
                  <c:v>38614.0</c:v>
                </c:pt>
                <c:pt idx="405">
                  <c:v>38613.0</c:v>
                </c:pt>
                <c:pt idx="406">
                  <c:v>38612.0</c:v>
                </c:pt>
                <c:pt idx="407">
                  <c:v>38611.0</c:v>
                </c:pt>
                <c:pt idx="408">
                  <c:v>38610.0</c:v>
                </c:pt>
                <c:pt idx="409">
                  <c:v>38609.0</c:v>
                </c:pt>
                <c:pt idx="410">
                  <c:v>38608.0</c:v>
                </c:pt>
                <c:pt idx="411">
                  <c:v>38607.0</c:v>
                </c:pt>
                <c:pt idx="412">
                  <c:v>38606.0</c:v>
                </c:pt>
                <c:pt idx="413">
                  <c:v>38605.0</c:v>
                </c:pt>
                <c:pt idx="414">
                  <c:v>38604.0</c:v>
                </c:pt>
                <c:pt idx="415">
                  <c:v>38603.0</c:v>
                </c:pt>
                <c:pt idx="416">
                  <c:v>38602.0</c:v>
                </c:pt>
                <c:pt idx="417">
                  <c:v>38601.0</c:v>
                </c:pt>
                <c:pt idx="418">
                  <c:v>38600.0</c:v>
                </c:pt>
                <c:pt idx="419">
                  <c:v>38599.0</c:v>
                </c:pt>
                <c:pt idx="420">
                  <c:v>38598.0</c:v>
                </c:pt>
                <c:pt idx="421">
                  <c:v>38597.0</c:v>
                </c:pt>
                <c:pt idx="422">
                  <c:v>38596.0</c:v>
                </c:pt>
                <c:pt idx="423">
                  <c:v>38595.0</c:v>
                </c:pt>
                <c:pt idx="424">
                  <c:v>38594.0</c:v>
                </c:pt>
                <c:pt idx="425">
                  <c:v>38593.0</c:v>
                </c:pt>
                <c:pt idx="426">
                  <c:v>38592.0</c:v>
                </c:pt>
                <c:pt idx="427">
                  <c:v>38591.0</c:v>
                </c:pt>
                <c:pt idx="428">
                  <c:v>38590.0</c:v>
                </c:pt>
                <c:pt idx="429">
                  <c:v>38589.0</c:v>
                </c:pt>
                <c:pt idx="430">
                  <c:v>38588.0</c:v>
                </c:pt>
                <c:pt idx="431">
                  <c:v>38587.0</c:v>
                </c:pt>
                <c:pt idx="432">
                  <c:v>38586.0</c:v>
                </c:pt>
                <c:pt idx="433">
                  <c:v>38585.0</c:v>
                </c:pt>
                <c:pt idx="434">
                  <c:v>38584.0</c:v>
                </c:pt>
                <c:pt idx="435">
                  <c:v>38583.0</c:v>
                </c:pt>
                <c:pt idx="436">
                  <c:v>38582.0</c:v>
                </c:pt>
                <c:pt idx="437">
                  <c:v>38581.0</c:v>
                </c:pt>
                <c:pt idx="438">
                  <c:v>38580.0</c:v>
                </c:pt>
                <c:pt idx="439">
                  <c:v>38579.0</c:v>
                </c:pt>
                <c:pt idx="440">
                  <c:v>38578.0</c:v>
                </c:pt>
                <c:pt idx="441">
                  <c:v>38577.0</c:v>
                </c:pt>
                <c:pt idx="442">
                  <c:v>38576.0</c:v>
                </c:pt>
                <c:pt idx="443">
                  <c:v>38575.0</c:v>
                </c:pt>
                <c:pt idx="444">
                  <c:v>38574.0</c:v>
                </c:pt>
                <c:pt idx="445">
                  <c:v>38573.0</c:v>
                </c:pt>
                <c:pt idx="446">
                  <c:v>38572.0</c:v>
                </c:pt>
                <c:pt idx="447">
                  <c:v>38571.0</c:v>
                </c:pt>
                <c:pt idx="448">
                  <c:v>38570.0</c:v>
                </c:pt>
                <c:pt idx="449">
                  <c:v>38569.0</c:v>
                </c:pt>
                <c:pt idx="450">
                  <c:v>38568.0</c:v>
                </c:pt>
                <c:pt idx="451">
                  <c:v>38567.0</c:v>
                </c:pt>
                <c:pt idx="452">
                  <c:v>38566.0</c:v>
                </c:pt>
                <c:pt idx="453">
                  <c:v>38565.0</c:v>
                </c:pt>
                <c:pt idx="454">
                  <c:v>38564.0</c:v>
                </c:pt>
                <c:pt idx="455">
                  <c:v>38563.0</c:v>
                </c:pt>
                <c:pt idx="456">
                  <c:v>38562.0</c:v>
                </c:pt>
              </c:numCache>
            </c:numRef>
          </c:cat>
          <c:val>
            <c:numRef>
              <c:f>Traffic!$M$67:$M$523</c:f>
              <c:numCache>
                <c:formatCode>#,##0</c:formatCode>
                <c:ptCount val="457"/>
                <c:pt idx="0">
                  <c:v>84111.0</c:v>
                </c:pt>
                <c:pt idx="1">
                  <c:v>102154.0</c:v>
                </c:pt>
                <c:pt idx="2">
                  <c:v>108488.0</c:v>
                </c:pt>
                <c:pt idx="3">
                  <c:v>81770.0</c:v>
                </c:pt>
                <c:pt idx="4">
                  <c:v>78183.0</c:v>
                </c:pt>
                <c:pt idx="5">
                  <c:v>83908.0</c:v>
                </c:pt>
                <c:pt idx="6">
                  <c:v>83602.0</c:v>
                </c:pt>
                <c:pt idx="7">
                  <c:v>80080.0</c:v>
                </c:pt>
                <c:pt idx="8">
                  <c:v>46007.0</c:v>
                </c:pt>
                <c:pt idx="9">
                  <c:v>44396.0</c:v>
                </c:pt>
                <c:pt idx="10">
                  <c:v>61360.0</c:v>
                </c:pt>
                <c:pt idx="11">
                  <c:v>67504.0</c:v>
                </c:pt>
                <c:pt idx="12">
                  <c:v>69070.0</c:v>
                </c:pt>
                <c:pt idx="13">
                  <c:v>76673.0</c:v>
                </c:pt>
                <c:pt idx="14">
                  <c:v>90269.0</c:v>
                </c:pt>
                <c:pt idx="15">
                  <c:v>115063.0</c:v>
                </c:pt>
                <c:pt idx="16">
                  <c:v>83983.0</c:v>
                </c:pt>
                <c:pt idx="17">
                  <c:v>81746.0</c:v>
                </c:pt>
                <c:pt idx="18">
                  <c:v>88597.0</c:v>
                </c:pt>
                <c:pt idx="19">
                  <c:v>87794.0</c:v>
                </c:pt>
                <c:pt idx="20">
                  <c:v>112566.0</c:v>
                </c:pt>
                <c:pt idx="21">
                  <c:v>98058.0</c:v>
                </c:pt>
                <c:pt idx="22">
                  <c:v>99888.0</c:v>
                </c:pt>
                <c:pt idx="23">
                  <c:v>90040.0</c:v>
                </c:pt>
                <c:pt idx="24">
                  <c:v>90931.0</c:v>
                </c:pt>
                <c:pt idx="25">
                  <c:v>110802.0</c:v>
                </c:pt>
                <c:pt idx="26">
                  <c:v>87325.0</c:v>
                </c:pt>
                <c:pt idx="27">
                  <c:v>92439.0</c:v>
                </c:pt>
                <c:pt idx="28">
                  <c:v>96031.0</c:v>
                </c:pt>
                <c:pt idx="29">
                  <c:v>77581.0</c:v>
                </c:pt>
                <c:pt idx="30">
                  <c:v>95529.0</c:v>
                </c:pt>
                <c:pt idx="31">
                  <c:v>101732.0</c:v>
                </c:pt>
                <c:pt idx="32">
                  <c:v>131473.0</c:v>
                </c:pt>
                <c:pt idx="33">
                  <c:v>92529.0</c:v>
                </c:pt>
                <c:pt idx="34">
                  <c:v>88539.0</c:v>
                </c:pt>
                <c:pt idx="35">
                  <c:v>97609.0</c:v>
                </c:pt>
                <c:pt idx="36">
                  <c:v>93186.0</c:v>
                </c:pt>
                <c:pt idx="37">
                  <c:v>115939.0</c:v>
                </c:pt>
                <c:pt idx="38">
                  <c:v>123549.0</c:v>
                </c:pt>
                <c:pt idx="39">
                  <c:v>117026.0</c:v>
                </c:pt>
                <c:pt idx="40">
                  <c:v>90095.0</c:v>
                </c:pt>
                <c:pt idx="41">
                  <c:v>97599.0</c:v>
                </c:pt>
                <c:pt idx="42">
                  <c:v>113787.0</c:v>
                </c:pt>
                <c:pt idx="43">
                  <c:v>126927.0</c:v>
                </c:pt>
                <c:pt idx="44">
                  <c:v>163528.0</c:v>
                </c:pt>
                <c:pt idx="45">
                  <c:v>136901.0</c:v>
                </c:pt>
                <c:pt idx="46">
                  <c:v>200732.0</c:v>
                </c:pt>
                <c:pt idx="47">
                  <c:v>87905.0</c:v>
                </c:pt>
                <c:pt idx="48">
                  <c:v>117317.0</c:v>
                </c:pt>
                <c:pt idx="49">
                  <c:v>175434.0</c:v>
                </c:pt>
                <c:pt idx="50">
                  <c:v>73063.0</c:v>
                </c:pt>
                <c:pt idx="51">
                  <c:v>81346.0</c:v>
                </c:pt>
                <c:pt idx="52">
                  <c:v>92074.0</c:v>
                </c:pt>
                <c:pt idx="53">
                  <c:v>79179.0</c:v>
                </c:pt>
                <c:pt idx="54">
                  <c:v>90014.0</c:v>
                </c:pt>
                <c:pt idx="55">
                  <c:v>101944.0</c:v>
                </c:pt>
                <c:pt idx="56">
                  <c:v>70872.0</c:v>
                </c:pt>
                <c:pt idx="57">
                  <c:v>71754.0</c:v>
                </c:pt>
                <c:pt idx="58">
                  <c:v>91040.0</c:v>
                </c:pt>
                <c:pt idx="59">
                  <c:v>44993.0</c:v>
                </c:pt>
                <c:pt idx="60">
                  <c:v>76339.0</c:v>
                </c:pt>
                <c:pt idx="61">
                  <c:v>81168.0</c:v>
                </c:pt>
                <c:pt idx="62">
                  <c:v>105587.0</c:v>
                </c:pt>
                <c:pt idx="63">
                  <c:v>89877.0</c:v>
                </c:pt>
                <c:pt idx="64">
                  <c:v>101190.0</c:v>
                </c:pt>
                <c:pt idx="65">
                  <c:v>98245.0</c:v>
                </c:pt>
                <c:pt idx="66">
                  <c:v>99879.0</c:v>
                </c:pt>
                <c:pt idx="67">
                  <c:v>116153.0</c:v>
                </c:pt>
                <c:pt idx="68">
                  <c:v>89591.0</c:v>
                </c:pt>
                <c:pt idx="69">
                  <c:v>91847.0</c:v>
                </c:pt>
                <c:pt idx="70">
                  <c:v>82075.0</c:v>
                </c:pt>
                <c:pt idx="71">
                  <c:v>107655.0</c:v>
                </c:pt>
                <c:pt idx="72">
                  <c:v>98239.0</c:v>
                </c:pt>
                <c:pt idx="73">
                  <c:v>139484.0</c:v>
                </c:pt>
                <c:pt idx="74">
                  <c:v>138270.0</c:v>
                </c:pt>
                <c:pt idx="75">
                  <c:v>115337.0</c:v>
                </c:pt>
                <c:pt idx="76">
                  <c:v>97942.0</c:v>
                </c:pt>
                <c:pt idx="77">
                  <c:v>130030.0</c:v>
                </c:pt>
                <c:pt idx="78">
                  <c:v>108910.0</c:v>
                </c:pt>
                <c:pt idx="79">
                  <c:v>107037.0</c:v>
                </c:pt>
                <c:pt idx="80">
                  <c:v>118778.0</c:v>
                </c:pt>
                <c:pt idx="81">
                  <c:v>172846.0</c:v>
                </c:pt>
                <c:pt idx="82">
                  <c:v>104150.0</c:v>
                </c:pt>
                <c:pt idx="83">
                  <c:v>109269.0</c:v>
                </c:pt>
                <c:pt idx="84">
                  <c:v>87329.0</c:v>
                </c:pt>
                <c:pt idx="85">
                  <c:v>90542.0</c:v>
                </c:pt>
                <c:pt idx="86">
                  <c:v>105762.0</c:v>
                </c:pt>
                <c:pt idx="87">
                  <c:v>84119.0</c:v>
                </c:pt>
                <c:pt idx="88">
                  <c:v>99766.0</c:v>
                </c:pt>
                <c:pt idx="89">
                  <c:v>104058.0</c:v>
                </c:pt>
                <c:pt idx="90">
                  <c:v>96033.0</c:v>
                </c:pt>
                <c:pt idx="91">
                  <c:v>99568.0</c:v>
                </c:pt>
                <c:pt idx="92">
                  <c:v>89257.0</c:v>
                </c:pt>
                <c:pt idx="93">
                  <c:v>91967.0</c:v>
                </c:pt>
                <c:pt idx="94">
                  <c:v>85911.0</c:v>
                </c:pt>
                <c:pt idx="95">
                  <c:v>99921.0</c:v>
                </c:pt>
                <c:pt idx="96">
                  <c:v>108029.0</c:v>
                </c:pt>
                <c:pt idx="97">
                  <c:v>100584.0</c:v>
                </c:pt>
                <c:pt idx="98">
                  <c:v>104154.0</c:v>
                </c:pt>
                <c:pt idx="99">
                  <c:v>93023.0</c:v>
                </c:pt>
                <c:pt idx="100">
                  <c:v>91926.0</c:v>
                </c:pt>
                <c:pt idx="101">
                  <c:v>83103.0</c:v>
                </c:pt>
                <c:pt idx="102">
                  <c:v>96820.0</c:v>
                </c:pt>
                <c:pt idx="103">
                  <c:v>96090.0</c:v>
                </c:pt>
                <c:pt idx="104">
                  <c:v>83750.0</c:v>
                </c:pt>
                <c:pt idx="105">
                  <c:v>101168.0</c:v>
                </c:pt>
                <c:pt idx="106">
                  <c:v>98050.0</c:v>
                </c:pt>
                <c:pt idx="107">
                  <c:v>100215.0</c:v>
                </c:pt>
                <c:pt idx="108">
                  <c:v>114956.0</c:v>
                </c:pt>
                <c:pt idx="109">
                  <c:v>120896.0</c:v>
                </c:pt>
                <c:pt idx="110">
                  <c:v>94032.0</c:v>
                </c:pt>
                <c:pt idx="111">
                  <c:v>95773.0</c:v>
                </c:pt>
                <c:pt idx="112">
                  <c:v>132571.0</c:v>
                </c:pt>
                <c:pt idx="113">
                  <c:v>116320.0</c:v>
                </c:pt>
                <c:pt idx="114">
                  <c:v>100904.0</c:v>
                </c:pt>
                <c:pt idx="115">
                  <c:v>97598.0</c:v>
                </c:pt>
                <c:pt idx="116">
                  <c:v>93521.0</c:v>
                </c:pt>
                <c:pt idx="117">
                  <c:v>114051.0</c:v>
                </c:pt>
                <c:pt idx="118">
                  <c:v>107642.0</c:v>
                </c:pt>
                <c:pt idx="119">
                  <c:v>91492.0</c:v>
                </c:pt>
                <c:pt idx="120">
                  <c:v>110930.0</c:v>
                </c:pt>
                <c:pt idx="121">
                  <c:v>97364.0</c:v>
                </c:pt>
                <c:pt idx="122">
                  <c:v>94807.0</c:v>
                </c:pt>
                <c:pt idx="123">
                  <c:v>164688.0</c:v>
                </c:pt>
                <c:pt idx="124">
                  <c:v>95161.0</c:v>
                </c:pt>
                <c:pt idx="125">
                  <c:v>108829.0</c:v>
                </c:pt>
                <c:pt idx="126">
                  <c:v>151501.0</c:v>
                </c:pt>
                <c:pt idx="127">
                  <c:v>105335.0</c:v>
                </c:pt>
                <c:pt idx="128">
                  <c:v>108054.0</c:v>
                </c:pt>
                <c:pt idx="129">
                  <c:v>94213.0</c:v>
                </c:pt>
                <c:pt idx="130">
                  <c:v>118262.0</c:v>
                </c:pt>
                <c:pt idx="131">
                  <c:v>102539.0</c:v>
                </c:pt>
                <c:pt idx="132">
                  <c:v>91563.0</c:v>
                </c:pt>
                <c:pt idx="133">
                  <c:v>98762.0</c:v>
                </c:pt>
                <c:pt idx="134">
                  <c:v>95710.0</c:v>
                </c:pt>
                <c:pt idx="135">
                  <c:v>68326.0</c:v>
                </c:pt>
                <c:pt idx="136">
                  <c:v>95679.0</c:v>
                </c:pt>
                <c:pt idx="137">
                  <c:v>78613.0</c:v>
                </c:pt>
                <c:pt idx="138">
                  <c:v>125292.0</c:v>
                </c:pt>
                <c:pt idx="139">
                  <c:v>154895.0</c:v>
                </c:pt>
                <c:pt idx="140">
                  <c:v>106947.0</c:v>
                </c:pt>
                <c:pt idx="141">
                  <c:v>91072.0</c:v>
                </c:pt>
                <c:pt idx="142">
                  <c:v>118507.0</c:v>
                </c:pt>
                <c:pt idx="143">
                  <c:v>112110.0</c:v>
                </c:pt>
                <c:pt idx="144">
                  <c:v>110494.0</c:v>
                </c:pt>
                <c:pt idx="145">
                  <c:v>112473.0</c:v>
                </c:pt>
                <c:pt idx="146">
                  <c:v>93576.0</c:v>
                </c:pt>
                <c:pt idx="147">
                  <c:v>97645.0</c:v>
                </c:pt>
                <c:pt idx="148">
                  <c:v>92359.0</c:v>
                </c:pt>
                <c:pt idx="149">
                  <c:v>108029.0</c:v>
                </c:pt>
                <c:pt idx="150">
                  <c:v>63339.0</c:v>
                </c:pt>
                <c:pt idx="151">
                  <c:v>54948.0</c:v>
                </c:pt>
                <c:pt idx="152">
                  <c:v>86126.0</c:v>
                </c:pt>
                <c:pt idx="153">
                  <c:v>119662.0</c:v>
                </c:pt>
                <c:pt idx="154">
                  <c:v>117039.0</c:v>
                </c:pt>
                <c:pt idx="155">
                  <c:v>113106.0</c:v>
                </c:pt>
                <c:pt idx="156">
                  <c:v>116750.0</c:v>
                </c:pt>
                <c:pt idx="157">
                  <c:v>95920.0</c:v>
                </c:pt>
                <c:pt idx="158">
                  <c:v>108275.0</c:v>
                </c:pt>
                <c:pt idx="159">
                  <c:v>113970.0</c:v>
                </c:pt>
                <c:pt idx="160">
                  <c:v>102706.0</c:v>
                </c:pt>
                <c:pt idx="161">
                  <c:v>130702.0</c:v>
                </c:pt>
                <c:pt idx="162">
                  <c:v>109674.0</c:v>
                </c:pt>
                <c:pt idx="163">
                  <c:v>117241.0</c:v>
                </c:pt>
                <c:pt idx="164">
                  <c:v>143520.0</c:v>
                </c:pt>
                <c:pt idx="165">
                  <c:v>99260.0</c:v>
                </c:pt>
                <c:pt idx="166">
                  <c:v>103276.0</c:v>
                </c:pt>
                <c:pt idx="167">
                  <c:v>92064.0</c:v>
                </c:pt>
                <c:pt idx="168">
                  <c:v>100672.0</c:v>
                </c:pt>
                <c:pt idx="169">
                  <c:v>100545.0</c:v>
                </c:pt>
                <c:pt idx="170">
                  <c:v>111917.0</c:v>
                </c:pt>
                <c:pt idx="171">
                  <c:v>105545.0</c:v>
                </c:pt>
                <c:pt idx="172">
                  <c:v>142027.0</c:v>
                </c:pt>
                <c:pt idx="173">
                  <c:v>116001.0</c:v>
                </c:pt>
                <c:pt idx="174">
                  <c:v>91264.0</c:v>
                </c:pt>
                <c:pt idx="175">
                  <c:v>108821.0</c:v>
                </c:pt>
                <c:pt idx="176">
                  <c:v>112601.0</c:v>
                </c:pt>
                <c:pt idx="177">
                  <c:v>113280.0</c:v>
                </c:pt>
                <c:pt idx="178">
                  <c:v>116558.0</c:v>
                </c:pt>
                <c:pt idx="179">
                  <c:v>149662.0</c:v>
                </c:pt>
                <c:pt idx="180">
                  <c:v>99356.0</c:v>
                </c:pt>
                <c:pt idx="181">
                  <c:v>102435.0</c:v>
                </c:pt>
                <c:pt idx="182">
                  <c:v>88708.0</c:v>
                </c:pt>
                <c:pt idx="183">
                  <c:v>196412.0</c:v>
                </c:pt>
                <c:pt idx="184">
                  <c:v>112611.0</c:v>
                </c:pt>
                <c:pt idx="185">
                  <c:v>71148.0</c:v>
                </c:pt>
                <c:pt idx="186">
                  <c:v>102552.0</c:v>
                </c:pt>
                <c:pt idx="187">
                  <c:v>87753.0</c:v>
                </c:pt>
                <c:pt idx="188">
                  <c:v>131923.0</c:v>
                </c:pt>
                <c:pt idx="189">
                  <c:v>105474.0</c:v>
                </c:pt>
                <c:pt idx="190">
                  <c:v>98955.0</c:v>
                </c:pt>
                <c:pt idx="191">
                  <c:v>110500.0</c:v>
                </c:pt>
                <c:pt idx="192">
                  <c:v>97374.0</c:v>
                </c:pt>
                <c:pt idx="193">
                  <c:v>106106.0</c:v>
                </c:pt>
                <c:pt idx="194">
                  <c:v>97612.0</c:v>
                </c:pt>
                <c:pt idx="195">
                  <c:v>88015.0</c:v>
                </c:pt>
                <c:pt idx="196">
                  <c:v>109198.0</c:v>
                </c:pt>
                <c:pt idx="197">
                  <c:v>130094.0</c:v>
                </c:pt>
                <c:pt idx="198">
                  <c:v>124296.0</c:v>
                </c:pt>
                <c:pt idx="199">
                  <c:v>96492.0</c:v>
                </c:pt>
                <c:pt idx="200">
                  <c:v>95682.0</c:v>
                </c:pt>
                <c:pt idx="201">
                  <c:v>122497.0</c:v>
                </c:pt>
                <c:pt idx="202">
                  <c:v>104912.0</c:v>
                </c:pt>
                <c:pt idx="203">
                  <c:v>103910.0</c:v>
                </c:pt>
                <c:pt idx="204">
                  <c:v>88844.0</c:v>
                </c:pt>
                <c:pt idx="205">
                  <c:v>91856.0</c:v>
                </c:pt>
                <c:pt idx="206">
                  <c:v>111744.0</c:v>
                </c:pt>
                <c:pt idx="207">
                  <c:v>90817.0</c:v>
                </c:pt>
                <c:pt idx="208">
                  <c:v>87059.0</c:v>
                </c:pt>
                <c:pt idx="209">
                  <c:v>87516.0</c:v>
                </c:pt>
                <c:pt idx="210">
                  <c:v>89296.0</c:v>
                </c:pt>
                <c:pt idx="211">
                  <c:v>106018.0</c:v>
                </c:pt>
                <c:pt idx="212">
                  <c:v>97852.0</c:v>
                </c:pt>
                <c:pt idx="213">
                  <c:v>99471.0</c:v>
                </c:pt>
                <c:pt idx="214">
                  <c:v>104824.0</c:v>
                </c:pt>
                <c:pt idx="215">
                  <c:v>97177.0</c:v>
                </c:pt>
                <c:pt idx="216">
                  <c:v>107723.0</c:v>
                </c:pt>
                <c:pt idx="217">
                  <c:v>114656.0</c:v>
                </c:pt>
                <c:pt idx="218">
                  <c:v>93757.0</c:v>
                </c:pt>
                <c:pt idx="219">
                  <c:v>89310.0</c:v>
                </c:pt>
                <c:pt idx="220">
                  <c:v>101169.0</c:v>
                </c:pt>
                <c:pt idx="221">
                  <c:v>100784.0</c:v>
                </c:pt>
                <c:pt idx="222">
                  <c:v>85356.0</c:v>
                </c:pt>
                <c:pt idx="223">
                  <c:v>89406.0</c:v>
                </c:pt>
                <c:pt idx="224">
                  <c:v>119263.0</c:v>
                </c:pt>
                <c:pt idx="225">
                  <c:v>113763.0</c:v>
                </c:pt>
                <c:pt idx="226">
                  <c:v>100093.0</c:v>
                </c:pt>
                <c:pt idx="227">
                  <c:v>95082.0</c:v>
                </c:pt>
                <c:pt idx="228">
                  <c:v>99062.0</c:v>
                </c:pt>
                <c:pt idx="229">
                  <c:v>81768.0</c:v>
                </c:pt>
                <c:pt idx="230">
                  <c:v>85918.0</c:v>
                </c:pt>
                <c:pt idx="231">
                  <c:v>92970.0</c:v>
                </c:pt>
                <c:pt idx="232">
                  <c:v>94177.0</c:v>
                </c:pt>
                <c:pt idx="233">
                  <c:v>117173.0</c:v>
                </c:pt>
                <c:pt idx="234">
                  <c:v>106389.0</c:v>
                </c:pt>
                <c:pt idx="235">
                  <c:v>106771.0</c:v>
                </c:pt>
                <c:pt idx="236">
                  <c:v>94470.0</c:v>
                </c:pt>
                <c:pt idx="237">
                  <c:v>101359.0</c:v>
                </c:pt>
                <c:pt idx="238">
                  <c:v>91079.0</c:v>
                </c:pt>
                <c:pt idx="239">
                  <c:v>117474.0</c:v>
                </c:pt>
                <c:pt idx="240">
                  <c:v>68038.0</c:v>
                </c:pt>
                <c:pt idx="241">
                  <c:v>67889.0</c:v>
                </c:pt>
                <c:pt idx="242">
                  <c:v>79954.0</c:v>
                </c:pt>
                <c:pt idx="243">
                  <c:v>94349.0</c:v>
                </c:pt>
                <c:pt idx="244">
                  <c:v>82008.0</c:v>
                </c:pt>
                <c:pt idx="245">
                  <c:v>87391.0</c:v>
                </c:pt>
                <c:pt idx="246">
                  <c:v>82805.0</c:v>
                </c:pt>
                <c:pt idx="247">
                  <c:v>98321.0</c:v>
                </c:pt>
                <c:pt idx="248">
                  <c:v>95033.0</c:v>
                </c:pt>
                <c:pt idx="249">
                  <c:v>107874.0</c:v>
                </c:pt>
                <c:pt idx="250">
                  <c:v>101210.0</c:v>
                </c:pt>
                <c:pt idx="251">
                  <c:v>112852.0</c:v>
                </c:pt>
                <c:pt idx="252">
                  <c:v>110227.0</c:v>
                </c:pt>
                <c:pt idx="253">
                  <c:v>111493.0</c:v>
                </c:pt>
                <c:pt idx="254">
                  <c:v>142855.0</c:v>
                </c:pt>
                <c:pt idx="255">
                  <c:v>142310.0</c:v>
                </c:pt>
                <c:pt idx="256">
                  <c:v>70997.0</c:v>
                </c:pt>
                <c:pt idx="257">
                  <c:v>74530.0</c:v>
                </c:pt>
                <c:pt idx="258">
                  <c:v>74375.0</c:v>
                </c:pt>
                <c:pt idx="259">
                  <c:v>77493.0</c:v>
                </c:pt>
                <c:pt idx="260">
                  <c:v>79317.0</c:v>
                </c:pt>
                <c:pt idx="261">
                  <c:v>71920.0</c:v>
                </c:pt>
                <c:pt idx="262">
                  <c:v>85672.0</c:v>
                </c:pt>
                <c:pt idx="263">
                  <c:v>96474.0</c:v>
                </c:pt>
                <c:pt idx="266">
                  <c:v>12019.0</c:v>
                </c:pt>
                <c:pt idx="267">
                  <c:v>162604.0</c:v>
                </c:pt>
                <c:pt idx="268">
                  <c:v>119919.0</c:v>
                </c:pt>
                <c:pt idx="269">
                  <c:v>14278.0</c:v>
                </c:pt>
                <c:pt idx="270">
                  <c:v>35589.0</c:v>
                </c:pt>
                <c:pt idx="271">
                  <c:v>28407.0</c:v>
                </c:pt>
                <c:pt idx="272">
                  <c:v>25991.0</c:v>
                </c:pt>
                <c:pt idx="273">
                  <c:v>29787.0</c:v>
                </c:pt>
                <c:pt idx="274">
                  <c:v>139685.0</c:v>
                </c:pt>
                <c:pt idx="275">
                  <c:v>119436.0</c:v>
                </c:pt>
                <c:pt idx="276">
                  <c:v>1.569462E6</c:v>
                </c:pt>
                <c:pt idx="277">
                  <c:v>55976.0</c:v>
                </c:pt>
                <c:pt idx="278">
                  <c:v>922.0</c:v>
                </c:pt>
                <c:pt idx="279">
                  <c:v>1148.0</c:v>
                </c:pt>
                <c:pt idx="280">
                  <c:v>959.0</c:v>
                </c:pt>
                <c:pt idx="281">
                  <c:v>1124.0</c:v>
                </c:pt>
                <c:pt idx="284">
                  <c:v>60055.0</c:v>
                </c:pt>
                <c:pt idx="285">
                  <c:v>54030.0</c:v>
                </c:pt>
                <c:pt idx="287">
                  <c:v>5.985799E6</c:v>
                </c:pt>
                <c:pt idx="288">
                  <c:v>268.0</c:v>
                </c:pt>
                <c:pt idx="289">
                  <c:v>562.0</c:v>
                </c:pt>
                <c:pt idx="290">
                  <c:v>328.0</c:v>
                </c:pt>
                <c:pt idx="291">
                  <c:v>282.0</c:v>
                </c:pt>
                <c:pt idx="292">
                  <c:v>361.0</c:v>
                </c:pt>
                <c:pt idx="293">
                  <c:v>293.0</c:v>
                </c:pt>
                <c:pt idx="294">
                  <c:v>15330.0</c:v>
                </c:pt>
                <c:pt idx="295">
                  <c:v>859.0</c:v>
                </c:pt>
                <c:pt idx="296">
                  <c:v>1063.0</c:v>
                </c:pt>
                <c:pt idx="297">
                  <c:v>310.0</c:v>
                </c:pt>
                <c:pt idx="298">
                  <c:v>1397.0</c:v>
                </c:pt>
                <c:pt idx="315">
                  <c:v>4409.0</c:v>
                </c:pt>
                <c:pt idx="316">
                  <c:v>119259.0</c:v>
                </c:pt>
                <c:pt idx="317">
                  <c:v>112952.0</c:v>
                </c:pt>
                <c:pt idx="318">
                  <c:v>123310.0</c:v>
                </c:pt>
                <c:pt idx="319">
                  <c:v>120702.0</c:v>
                </c:pt>
                <c:pt idx="320">
                  <c:v>136588.0</c:v>
                </c:pt>
                <c:pt idx="321">
                  <c:v>167364.0</c:v>
                </c:pt>
                <c:pt idx="322">
                  <c:v>143572.0</c:v>
                </c:pt>
                <c:pt idx="323">
                  <c:v>209754.0</c:v>
                </c:pt>
                <c:pt idx="324">
                  <c:v>126496.0</c:v>
                </c:pt>
                <c:pt idx="325">
                  <c:v>144120.0</c:v>
                </c:pt>
                <c:pt idx="326">
                  <c:v>254815.0</c:v>
                </c:pt>
                <c:pt idx="327">
                  <c:v>997932.0</c:v>
                </c:pt>
                <c:pt idx="328">
                  <c:v>233015.0</c:v>
                </c:pt>
                <c:pt idx="329">
                  <c:v>364833.0</c:v>
                </c:pt>
                <c:pt idx="330">
                  <c:v>167501.0</c:v>
                </c:pt>
                <c:pt idx="331">
                  <c:v>749677.0</c:v>
                </c:pt>
                <c:pt idx="332">
                  <c:v>177628.0</c:v>
                </c:pt>
                <c:pt idx="333">
                  <c:v>154544.0</c:v>
                </c:pt>
                <c:pt idx="334">
                  <c:v>192249.0</c:v>
                </c:pt>
                <c:pt idx="335">
                  <c:v>275505.0</c:v>
                </c:pt>
                <c:pt idx="336">
                  <c:v>139966.0</c:v>
                </c:pt>
                <c:pt idx="337">
                  <c:v>559217.0</c:v>
                </c:pt>
                <c:pt idx="338">
                  <c:v>913715.0</c:v>
                </c:pt>
                <c:pt idx="339">
                  <c:v>208358.0</c:v>
                </c:pt>
                <c:pt idx="340">
                  <c:v>582266.0</c:v>
                </c:pt>
                <c:pt idx="341">
                  <c:v>287939.0</c:v>
                </c:pt>
                <c:pt idx="342">
                  <c:v>601205.0</c:v>
                </c:pt>
                <c:pt idx="343">
                  <c:v>1.59977E6</c:v>
                </c:pt>
                <c:pt idx="344">
                  <c:v>829923.0</c:v>
                </c:pt>
                <c:pt idx="345">
                  <c:v>171726.0</c:v>
                </c:pt>
                <c:pt idx="346">
                  <c:v>3.483827E6</c:v>
                </c:pt>
                <c:pt idx="347">
                  <c:v>305159.0</c:v>
                </c:pt>
                <c:pt idx="348">
                  <c:v>2.822185E6</c:v>
                </c:pt>
                <c:pt idx="349">
                  <c:v>123777.0</c:v>
                </c:pt>
                <c:pt idx="350">
                  <c:v>98948.0</c:v>
                </c:pt>
                <c:pt idx="351">
                  <c:v>83238.0</c:v>
                </c:pt>
                <c:pt idx="352">
                  <c:v>3.234459E6</c:v>
                </c:pt>
                <c:pt idx="353">
                  <c:v>256430.0</c:v>
                </c:pt>
                <c:pt idx="354">
                  <c:v>195237.0</c:v>
                </c:pt>
                <c:pt idx="355">
                  <c:v>192002.0</c:v>
                </c:pt>
                <c:pt idx="356">
                  <c:v>299204.0</c:v>
                </c:pt>
                <c:pt idx="357">
                  <c:v>2.258951E6</c:v>
                </c:pt>
                <c:pt idx="358">
                  <c:v>1.212499E6</c:v>
                </c:pt>
                <c:pt idx="359">
                  <c:v>878821.0</c:v>
                </c:pt>
                <c:pt idx="360">
                  <c:v>447677.0</c:v>
                </c:pt>
                <c:pt idx="361">
                  <c:v>560565.0</c:v>
                </c:pt>
                <c:pt idx="362">
                  <c:v>2.392763E6</c:v>
                </c:pt>
                <c:pt idx="363">
                  <c:v>528516.0</c:v>
                </c:pt>
                <c:pt idx="364">
                  <c:v>406566.0</c:v>
                </c:pt>
                <c:pt idx="365">
                  <c:v>324006.0</c:v>
                </c:pt>
                <c:pt idx="366">
                  <c:v>985451.0</c:v>
                </c:pt>
                <c:pt idx="367">
                  <c:v>995829.0</c:v>
                </c:pt>
                <c:pt idx="368">
                  <c:v>317654.0</c:v>
                </c:pt>
                <c:pt idx="369">
                  <c:v>12430.0</c:v>
                </c:pt>
                <c:pt idx="370">
                  <c:v>15947.0</c:v>
                </c:pt>
                <c:pt idx="371">
                  <c:v>280955.0</c:v>
                </c:pt>
                <c:pt idx="372">
                  <c:v>182284.0</c:v>
                </c:pt>
                <c:pt idx="373">
                  <c:v>33528.0</c:v>
                </c:pt>
                <c:pt idx="374">
                  <c:v>33965.0</c:v>
                </c:pt>
                <c:pt idx="375">
                  <c:v>38241.0</c:v>
                </c:pt>
                <c:pt idx="376">
                  <c:v>33454.0</c:v>
                </c:pt>
                <c:pt idx="377">
                  <c:v>32365.0</c:v>
                </c:pt>
                <c:pt idx="378">
                  <c:v>153163.0</c:v>
                </c:pt>
                <c:pt idx="379">
                  <c:v>122741.0</c:v>
                </c:pt>
                <c:pt idx="380">
                  <c:v>17730.0</c:v>
                </c:pt>
                <c:pt idx="381">
                  <c:v>18284.0</c:v>
                </c:pt>
                <c:pt idx="382">
                  <c:v>31636.0</c:v>
                </c:pt>
                <c:pt idx="383">
                  <c:v>28330.0</c:v>
                </c:pt>
                <c:pt idx="384">
                  <c:v>47644.0</c:v>
                </c:pt>
                <c:pt idx="385">
                  <c:v>304610.0</c:v>
                </c:pt>
                <c:pt idx="386">
                  <c:v>251249.0</c:v>
                </c:pt>
                <c:pt idx="387">
                  <c:v>46394.0</c:v>
                </c:pt>
                <c:pt idx="388">
                  <c:v>42560.0</c:v>
                </c:pt>
                <c:pt idx="389">
                  <c:v>33976.0</c:v>
                </c:pt>
                <c:pt idx="390">
                  <c:v>29417.0</c:v>
                </c:pt>
                <c:pt idx="391">
                  <c:v>32123.0</c:v>
                </c:pt>
                <c:pt idx="392">
                  <c:v>278469.0</c:v>
                </c:pt>
                <c:pt idx="393">
                  <c:v>197313.0</c:v>
                </c:pt>
                <c:pt idx="394">
                  <c:v>11911.0</c:v>
                </c:pt>
                <c:pt idx="395">
                  <c:v>10071.0</c:v>
                </c:pt>
                <c:pt idx="396">
                  <c:v>9767.0</c:v>
                </c:pt>
                <c:pt idx="397">
                  <c:v>86835.0</c:v>
                </c:pt>
                <c:pt idx="398">
                  <c:v>64308.0</c:v>
                </c:pt>
                <c:pt idx="399">
                  <c:v>226362.0</c:v>
                </c:pt>
                <c:pt idx="400">
                  <c:v>3.5189E6</c:v>
                </c:pt>
                <c:pt idx="401">
                  <c:v>100956.0</c:v>
                </c:pt>
                <c:pt idx="402">
                  <c:v>4051.0</c:v>
                </c:pt>
                <c:pt idx="403">
                  <c:v>58999.0</c:v>
                </c:pt>
                <c:pt idx="406">
                  <c:v>297994.0</c:v>
                </c:pt>
                <c:pt idx="407">
                  <c:v>18.0</c:v>
                </c:pt>
                <c:pt idx="420">
                  <c:v>49209.0</c:v>
                </c:pt>
                <c:pt idx="421">
                  <c:v>71356.0</c:v>
                </c:pt>
                <c:pt idx="422">
                  <c:v>44949.0</c:v>
                </c:pt>
                <c:pt idx="423">
                  <c:v>272192.0</c:v>
                </c:pt>
                <c:pt idx="424">
                  <c:v>483524.0</c:v>
                </c:pt>
                <c:pt idx="425">
                  <c:v>351675.0</c:v>
                </c:pt>
                <c:pt idx="426">
                  <c:v>2.601084E6</c:v>
                </c:pt>
                <c:pt idx="427">
                  <c:v>1.172953E6</c:v>
                </c:pt>
                <c:pt idx="428">
                  <c:v>395569.0</c:v>
                </c:pt>
                <c:pt idx="429">
                  <c:v>2.96766E6</c:v>
                </c:pt>
                <c:pt idx="430">
                  <c:v>400810.0</c:v>
                </c:pt>
                <c:pt idx="431">
                  <c:v>519525.0</c:v>
                </c:pt>
                <c:pt idx="432">
                  <c:v>25115.0</c:v>
                </c:pt>
                <c:pt idx="433">
                  <c:v>36213.0</c:v>
                </c:pt>
                <c:pt idx="434">
                  <c:v>474503.0</c:v>
                </c:pt>
                <c:pt idx="435">
                  <c:v>660840.0</c:v>
                </c:pt>
                <c:pt idx="436">
                  <c:v>382721.0</c:v>
                </c:pt>
                <c:pt idx="437">
                  <c:v>308595.0</c:v>
                </c:pt>
                <c:pt idx="438">
                  <c:v>597998.0</c:v>
                </c:pt>
                <c:pt idx="439">
                  <c:v>557317.0</c:v>
                </c:pt>
                <c:pt idx="440">
                  <c:v>572893.0</c:v>
                </c:pt>
                <c:pt idx="441">
                  <c:v>697140.0</c:v>
                </c:pt>
                <c:pt idx="442">
                  <c:v>471018.0</c:v>
                </c:pt>
                <c:pt idx="443">
                  <c:v>471157.0</c:v>
                </c:pt>
                <c:pt idx="444">
                  <c:v>520563.0</c:v>
                </c:pt>
                <c:pt idx="445">
                  <c:v>418876.0</c:v>
                </c:pt>
                <c:pt idx="446">
                  <c:v>424770.0</c:v>
                </c:pt>
                <c:pt idx="447">
                  <c:v>538281.0</c:v>
                </c:pt>
                <c:pt idx="448">
                  <c:v>443451.0</c:v>
                </c:pt>
                <c:pt idx="449">
                  <c:v>528144.0</c:v>
                </c:pt>
                <c:pt idx="450">
                  <c:v>625318.0</c:v>
                </c:pt>
                <c:pt idx="451">
                  <c:v>382401.0</c:v>
                </c:pt>
                <c:pt idx="452">
                  <c:v>348199.0</c:v>
                </c:pt>
                <c:pt idx="453">
                  <c:v>356169.0</c:v>
                </c:pt>
                <c:pt idx="454">
                  <c:v>600582.0</c:v>
                </c:pt>
                <c:pt idx="455">
                  <c:v>1.096747E6</c:v>
                </c:pt>
                <c:pt idx="456">
                  <c:v>203440.0</c:v>
                </c:pt>
              </c:numCache>
            </c:numRef>
          </c:val>
        </c:ser>
        <c:marker val="1"/>
        <c:axId val="617488664"/>
        <c:axId val="617475656"/>
      </c:lineChart>
      <c:dateAx>
        <c:axId val="617488664"/>
        <c:scaling>
          <c:orientation val="minMax"/>
          <c:max val="39020.0"/>
          <c:min val="38564.0"/>
        </c:scaling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617475656"/>
        <c:crosses val="autoZero"/>
        <c:auto val="1"/>
        <c:lblOffset val="100"/>
        <c:majorUnit val="1.0"/>
        <c:majorTimeUnit val="months"/>
      </c:dateAx>
      <c:valAx>
        <c:axId val="617475656"/>
        <c:scaling>
          <c:logBase val="10.0"/>
          <c:orientation val="minMax"/>
          <c:max val="1.0E7"/>
          <c:min val="1000.0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#,\ &quot;ms&quot;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617488664"/>
        <c:crossesAt val="38533.0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6174886033983"/>
          <c:y val="0.0979020979020979"/>
          <c:w val="0.347650156479986"/>
          <c:h val="0.0760346346566819"/>
        </c:manualLayout>
      </c:layout>
      <c:txPr>
        <a:bodyPr/>
        <a:lstStyle/>
        <a:p>
          <a:pPr>
            <a:defRPr sz="14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Hourly Average vs. Requests Served</a:t>
            </a:r>
          </a:p>
        </c:rich>
      </c:tx>
    </c:title>
    <c:plotArea>
      <c:layout>
        <c:manualLayout>
          <c:layoutTarget val="inner"/>
          <c:xMode val="edge"/>
          <c:yMode val="edge"/>
          <c:x val="0.0404503138272897"/>
          <c:y val="0.0819383259911894"/>
          <c:w val="0.931966884879623"/>
          <c:h val="0.849864199243817"/>
        </c:manualLayout>
      </c:layout>
      <c:bubbleChart>
        <c:varyColors val="1"/>
        <c:ser>
          <c:idx val="0"/>
          <c:order val="0"/>
          <c:tx>
            <c:strRef>
              <c:f>Peak!$AN$1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>
              <a:outerShdw blurRad="52705" dist="15367" dir="5400000" sx="96000" sy="96000" algn="tl" rotWithShape="0">
                <a:srgbClr val="000000">
                  <a:alpha val="35000"/>
                </a:srgbClr>
              </a:outerShdw>
            </a:effectLst>
          </c:spPr>
          <c:xVal>
            <c:numRef>
              <c:f>Peak!$AM$16:$AM$73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xVal>
          <c:yVal>
            <c:numRef>
              <c:f>Peak!$AQ$16:$AQ$73</c:f>
              <c:numCache>
                <c:formatCode>0</c:formatCode>
                <c:ptCount val="58"/>
                <c:pt idx="0">
                  <c:v>59.10834027955183</c:v>
                </c:pt>
                <c:pt idx="1">
                  <c:v>59.51334515737116</c:v>
                </c:pt>
                <c:pt idx="2">
                  <c:v>61.68089810831908</c:v>
                </c:pt>
                <c:pt idx="3">
                  <c:v>56.49129461962113</c:v>
                </c:pt>
                <c:pt idx="4">
                  <c:v>61.37466018380687</c:v>
                </c:pt>
                <c:pt idx="5">
                  <c:v>66.745571041446</c:v>
                </c:pt>
                <c:pt idx="6">
                  <c:v>56.86905512100746</c:v>
                </c:pt>
                <c:pt idx="7">
                  <c:v>56.98251640229217</c:v>
                </c:pt>
                <c:pt idx="8">
                  <c:v>50.89430209882147</c:v>
                </c:pt>
                <c:pt idx="9">
                  <c:v>62.72580472569255</c:v>
                </c:pt>
                <c:pt idx="10">
                  <c:v>58.74840236092182</c:v>
                </c:pt>
                <c:pt idx="11">
                  <c:v>59.23685950697168</c:v>
                </c:pt>
                <c:pt idx="12">
                  <c:v>64.84863930732798</c:v>
                </c:pt>
                <c:pt idx="13">
                  <c:v>45.07455152211372</c:v>
                </c:pt>
                <c:pt idx="14">
                  <c:v>59.66426863562291</c:v>
                </c:pt>
                <c:pt idx="15">
                  <c:v>65.16620887375535</c:v>
                </c:pt>
                <c:pt idx="16">
                  <c:v>62.1663257976649</c:v>
                </c:pt>
                <c:pt idx="17">
                  <c:v>55.5941400308497</c:v>
                </c:pt>
                <c:pt idx="18">
                  <c:v>36.00722795123302</c:v>
                </c:pt>
                <c:pt idx="19">
                  <c:v>59.09658334714756</c:v>
                </c:pt>
                <c:pt idx="20">
                  <c:v>59.47294729376426</c:v>
                </c:pt>
                <c:pt idx="21">
                  <c:v>57.37196537083422</c:v>
                </c:pt>
                <c:pt idx="22">
                  <c:v>56.16677428675007</c:v>
                </c:pt>
                <c:pt idx="23">
                  <c:v>59.45914430210616</c:v>
                </c:pt>
                <c:pt idx="24">
                  <c:v>56.0457557861593</c:v>
                </c:pt>
                <c:pt idx="25">
                  <c:v>59.15026875760622</c:v>
                </c:pt>
                <c:pt idx="26">
                  <c:v>59.88534550106935</c:v>
                </c:pt>
                <c:pt idx="27">
                  <c:v>66.67372936203601</c:v>
                </c:pt>
                <c:pt idx="28">
                  <c:v>59.79701537148614</c:v>
                </c:pt>
                <c:pt idx="29">
                  <c:v>70.73574733345153</c:v>
                </c:pt>
                <c:pt idx="30">
                  <c:v>54.29880549145663</c:v>
                </c:pt>
                <c:pt idx="31">
                  <c:v>57.590191666055</c:v>
                </c:pt>
                <c:pt idx="32">
                  <c:v>61.73187439693481</c:v>
                </c:pt>
                <c:pt idx="33">
                  <c:v>52.51568199794262</c:v>
                </c:pt>
                <c:pt idx="34">
                  <c:v>55.76670835093042</c:v>
                </c:pt>
                <c:pt idx="35">
                  <c:v>58.32843857904265</c:v>
                </c:pt>
                <c:pt idx="36">
                  <c:v>63.46992615026838</c:v>
                </c:pt>
                <c:pt idx="37">
                  <c:v>90.57274379512349</c:v>
                </c:pt>
                <c:pt idx="38">
                  <c:v>95.4720302869233</c:v>
                </c:pt>
                <c:pt idx="39">
                  <c:v>74.63169358619542</c:v>
                </c:pt>
                <c:pt idx="40">
                  <c:v>68.08398664028706</c:v>
                </c:pt>
                <c:pt idx="41">
                  <c:v>41.4523623640662</c:v>
                </c:pt>
                <c:pt idx="42">
                  <c:v>26.12475252291454</c:v>
                </c:pt>
                <c:pt idx="43">
                  <c:v>25.09542033843326</c:v>
                </c:pt>
                <c:pt idx="44">
                  <c:v>62.4491104606662</c:v>
                </c:pt>
                <c:pt idx="45">
                  <c:v>59.00076057294074</c:v>
                </c:pt>
                <c:pt idx="46">
                  <c:v>43.56541455314009</c:v>
                </c:pt>
                <c:pt idx="47">
                  <c:v>31.28766977698983</c:v>
                </c:pt>
                <c:pt idx="48">
                  <c:v>55.1246101235958</c:v>
                </c:pt>
                <c:pt idx="49">
                  <c:v>53.80525895577577</c:v>
                </c:pt>
                <c:pt idx="50">
                  <c:v>50.79322121289148</c:v>
                </c:pt>
                <c:pt idx="51">
                  <c:v>33.21488241095474</c:v>
                </c:pt>
                <c:pt idx="52">
                  <c:v>50.79361700905435</c:v>
                </c:pt>
                <c:pt idx="53">
                  <c:v>54.83754499464928</c:v>
                </c:pt>
                <c:pt idx="54">
                  <c:v>56.77730788159514</c:v>
                </c:pt>
                <c:pt idx="55">
                  <c:v>41.34856456427539</c:v>
                </c:pt>
                <c:pt idx="56">
                  <c:v>55.12202424512865</c:v>
                </c:pt>
                <c:pt idx="57">
                  <c:v>64.55828510599628</c:v>
                </c:pt>
              </c:numCache>
            </c:numRef>
          </c:yVal>
          <c:bubbleSize>
            <c:numRef>
              <c:f>Peak!$AN$16:$AN$73</c:f>
              <c:numCache>
                <c:formatCode>#,##0</c:formatCode>
                <c:ptCount val="58"/>
                <c:pt idx="0">
                  <c:v>82203.0</c:v>
                </c:pt>
                <c:pt idx="1">
                  <c:v>96301.0</c:v>
                </c:pt>
                <c:pt idx="2">
                  <c:v>60211.0</c:v>
                </c:pt>
                <c:pt idx="3">
                  <c:v>82615.0</c:v>
                </c:pt>
                <c:pt idx="4">
                  <c:v>61804.0</c:v>
                </c:pt>
                <c:pt idx="5">
                  <c:v>72697.0</c:v>
                </c:pt>
                <c:pt idx="6">
                  <c:v>84251.0</c:v>
                </c:pt>
                <c:pt idx="7">
                  <c:v>96328.0</c:v>
                </c:pt>
                <c:pt idx="8">
                  <c:v>63893.0</c:v>
                </c:pt>
                <c:pt idx="9">
                  <c:v>62594.0</c:v>
                </c:pt>
                <c:pt idx="10">
                  <c:v>97589.0</c:v>
                </c:pt>
                <c:pt idx="11">
                  <c:v>69854.0</c:v>
                </c:pt>
                <c:pt idx="12">
                  <c:v>60808.0</c:v>
                </c:pt>
                <c:pt idx="13">
                  <c:v>26115.0</c:v>
                </c:pt>
                <c:pt idx="14">
                  <c:v>69343.0</c:v>
                </c:pt>
                <c:pt idx="15">
                  <c:v>96915.0</c:v>
                </c:pt>
                <c:pt idx="16">
                  <c:v>83337.0</c:v>
                </c:pt>
                <c:pt idx="17">
                  <c:v>104377.0</c:v>
                </c:pt>
                <c:pt idx="18">
                  <c:v>119179.0</c:v>
                </c:pt>
                <c:pt idx="19">
                  <c:v>84454.0</c:v>
                </c:pt>
                <c:pt idx="20">
                  <c:v>71908.0</c:v>
                </c:pt>
                <c:pt idx="21">
                  <c:v>89029.0</c:v>
                </c:pt>
                <c:pt idx="22">
                  <c:v>91027.0</c:v>
                </c:pt>
                <c:pt idx="23">
                  <c:v>85321.0</c:v>
                </c:pt>
                <c:pt idx="24">
                  <c:v>104171.0</c:v>
                </c:pt>
                <c:pt idx="25">
                  <c:v>75596.0</c:v>
                </c:pt>
                <c:pt idx="26">
                  <c:v>130920.0</c:v>
                </c:pt>
                <c:pt idx="27">
                  <c:v>79017.0</c:v>
                </c:pt>
                <c:pt idx="28">
                  <c:v>97258.0</c:v>
                </c:pt>
                <c:pt idx="29">
                  <c:v>107161.0</c:v>
                </c:pt>
                <c:pt idx="30">
                  <c:v>111373.0</c:v>
                </c:pt>
                <c:pt idx="31">
                  <c:v>95369.0</c:v>
                </c:pt>
                <c:pt idx="32">
                  <c:v>120841.0</c:v>
                </c:pt>
                <c:pt idx="33">
                  <c:v>131235.0</c:v>
                </c:pt>
                <c:pt idx="34">
                  <c:v>116023.0</c:v>
                </c:pt>
                <c:pt idx="35">
                  <c:v>156852.0</c:v>
                </c:pt>
                <c:pt idx="36">
                  <c:v>221883.0</c:v>
                </c:pt>
                <c:pt idx="37">
                  <c:v>512621.0</c:v>
                </c:pt>
                <c:pt idx="38">
                  <c:v>387560.0</c:v>
                </c:pt>
                <c:pt idx="39">
                  <c:v>396738.0</c:v>
                </c:pt>
                <c:pt idx="40">
                  <c:v>198133.0</c:v>
                </c:pt>
                <c:pt idx="41">
                  <c:v>31725.0</c:v>
                </c:pt>
                <c:pt idx="42">
                  <c:v>32403.0</c:v>
                </c:pt>
                <c:pt idx="43">
                  <c:v>18497.0</c:v>
                </c:pt>
                <c:pt idx="44">
                  <c:v>70550.0</c:v>
                </c:pt>
                <c:pt idx="45">
                  <c:v>101651.0</c:v>
                </c:pt>
                <c:pt idx="46">
                  <c:v>59616.0</c:v>
                </c:pt>
                <c:pt idx="47">
                  <c:v>21434.0</c:v>
                </c:pt>
                <c:pt idx="48">
                  <c:v>74598.0</c:v>
                </c:pt>
                <c:pt idx="49">
                  <c:v>67610.0</c:v>
                </c:pt>
                <c:pt idx="50">
                  <c:v>74747.0</c:v>
                </c:pt>
                <c:pt idx="51">
                  <c:v>105452.0</c:v>
                </c:pt>
                <c:pt idx="52">
                  <c:v>73114.0</c:v>
                </c:pt>
                <c:pt idx="53">
                  <c:v>82232.0</c:v>
                </c:pt>
                <c:pt idx="54">
                  <c:v>69085.0</c:v>
                </c:pt>
                <c:pt idx="55">
                  <c:v>41540.0</c:v>
                </c:pt>
                <c:pt idx="56">
                  <c:v>80676.0</c:v>
                </c:pt>
                <c:pt idx="57">
                  <c:v>77031.0</c:v>
                </c:pt>
              </c:numCache>
            </c:numRef>
          </c:bubbleSize>
        </c:ser>
        <c:bubbleScale val="20"/>
        <c:axId val="616969480"/>
        <c:axId val="616973448"/>
      </c:bubbleChart>
      <c:valAx>
        <c:axId val="616969480"/>
        <c:scaling>
          <c:orientation val="minMax"/>
          <c:max val="38806.375"/>
          <c:min val="38804.0"/>
        </c:scaling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  <a:headEnd type="none" w="med" len="med"/>
              <a:tailEnd type="none" w="med" len="med"/>
            </a:ln>
          </c:spPr>
        </c:majorGridlines>
        <c:minorGridlines>
          <c:spPr>
            <a:ln w="3175">
              <a:solidFill>
                <a:schemeClr val="bg1">
                  <a:lumMod val="75000"/>
                </a:schemeClr>
              </a:solidFill>
              <a:prstDash val="sysDash"/>
            </a:ln>
          </c:spPr>
        </c:minorGridlines>
        <c:numFmt formatCode="dd\ mmm\,\ hh:mm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6973448"/>
        <c:crossesAt val="10.0"/>
        <c:crossBetween val="midCat"/>
        <c:majorUnit val="0.25"/>
        <c:minorUnit val="0.125"/>
      </c:valAx>
      <c:valAx>
        <c:axId val="616973448"/>
        <c:scaling>
          <c:orientation val="minMax"/>
          <c:min val="10.0"/>
        </c:scaling>
        <c:axPos val="l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0\ &quot;ms&quot;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>
                <a:latin typeface="Gill Sans"/>
                <a:cs typeface="Gill Sans"/>
              </a:defRPr>
            </a:pPr>
            <a:endParaRPr lang="en-US"/>
          </a:p>
        </c:txPr>
        <c:crossAx val="61696948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RMS</a:t>
            </a:r>
          </a:p>
        </c:rich>
      </c:tx>
      <c:layout>
        <c:manualLayout>
          <c:xMode val="edge"/>
          <c:yMode val="edge"/>
          <c:x val="0.369748560241222"/>
          <c:y val="0.0"/>
        </c:manualLayout>
      </c:layout>
    </c:title>
    <c:plotArea>
      <c:layout>
        <c:manualLayout>
          <c:layoutTarget val="inner"/>
          <c:xMode val="edge"/>
          <c:yMode val="edge"/>
          <c:x val="0.0518647484748052"/>
          <c:y val="0.187922746544794"/>
          <c:w val="0.938153342936672"/>
          <c:h val="0.699985132977259"/>
        </c:manualLayout>
      </c:layout>
      <c:lineChart>
        <c:grouping val="standard"/>
        <c:ser>
          <c:idx val="0"/>
          <c:order val="0"/>
          <c:tx>
            <c:v>Offline</c:v>
          </c:tx>
          <c:spPr>
            <a:ln w="15875" cap="rnd" cmpd="sng" algn="ctr">
              <a:solidFill>
                <a:srgbClr val="FAC09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 w="15875" cap="rnd" cmpd="sng" algn="ctr">
                <a:solidFill>
                  <a:schemeClr val="accent6">
                    <a:lumMod val="75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Peak!$E$16:$E$73</c:f>
              <c:numCache>
                <c:formatCode>#,##0</c:formatCode>
                <c:ptCount val="58"/>
                <c:pt idx="0">
                  <c:v>1.204734E6</c:v>
                </c:pt>
                <c:pt idx="1">
                  <c:v>2.762502E6</c:v>
                </c:pt>
                <c:pt idx="2">
                  <c:v>696381.0</c:v>
                </c:pt>
                <c:pt idx="3">
                  <c:v>1.509967E6</c:v>
                </c:pt>
                <c:pt idx="4">
                  <c:v>1.903636E6</c:v>
                </c:pt>
                <c:pt idx="5">
                  <c:v>2.495799E6</c:v>
                </c:pt>
                <c:pt idx="6">
                  <c:v>2.871284E6</c:v>
                </c:pt>
                <c:pt idx="7">
                  <c:v>1.565653E6</c:v>
                </c:pt>
                <c:pt idx="8">
                  <c:v>2.111449E6</c:v>
                </c:pt>
                <c:pt idx="9">
                  <c:v>961404.0</c:v>
                </c:pt>
                <c:pt idx="10">
                  <c:v>930552.0</c:v>
                </c:pt>
                <c:pt idx="11">
                  <c:v>832148.0</c:v>
                </c:pt>
                <c:pt idx="12">
                  <c:v>1.48592E6</c:v>
                </c:pt>
                <c:pt idx="13">
                  <c:v>636073.0</c:v>
                </c:pt>
                <c:pt idx="14">
                  <c:v>2.122167E6</c:v>
                </c:pt>
                <c:pt idx="15">
                  <c:v>556720.0</c:v>
                </c:pt>
                <c:pt idx="16">
                  <c:v>558967.0</c:v>
                </c:pt>
                <c:pt idx="17">
                  <c:v>617441.0</c:v>
                </c:pt>
                <c:pt idx="18">
                  <c:v>572909.0</c:v>
                </c:pt>
                <c:pt idx="19">
                  <c:v>931037.0</c:v>
                </c:pt>
                <c:pt idx="20">
                  <c:v>1.424076E6</c:v>
                </c:pt>
                <c:pt idx="21">
                  <c:v>928628.0</c:v>
                </c:pt>
                <c:pt idx="22">
                  <c:v>1.467985E6</c:v>
                </c:pt>
                <c:pt idx="23">
                  <c:v>1.12092E6</c:v>
                </c:pt>
                <c:pt idx="24">
                  <c:v>1.003614E6</c:v>
                </c:pt>
                <c:pt idx="25">
                  <c:v>787981.0</c:v>
                </c:pt>
                <c:pt idx="26">
                  <c:v>1.005699E6</c:v>
                </c:pt>
                <c:pt idx="27">
                  <c:v>1.196422E6</c:v>
                </c:pt>
                <c:pt idx="28">
                  <c:v>480354.0</c:v>
                </c:pt>
                <c:pt idx="29">
                  <c:v>1.25937E6</c:v>
                </c:pt>
                <c:pt idx="30">
                  <c:v>857690.0</c:v>
                </c:pt>
                <c:pt idx="31">
                  <c:v>539097.0</c:v>
                </c:pt>
                <c:pt idx="32">
                  <c:v>787957.0</c:v>
                </c:pt>
                <c:pt idx="33">
                  <c:v>505918.0</c:v>
                </c:pt>
                <c:pt idx="34">
                  <c:v>600248.0</c:v>
                </c:pt>
                <c:pt idx="35">
                  <c:v>1.168266E6</c:v>
                </c:pt>
                <c:pt idx="36">
                  <c:v>1.720455E6</c:v>
                </c:pt>
                <c:pt idx="37">
                  <c:v>507259.0</c:v>
                </c:pt>
                <c:pt idx="38">
                  <c:v>439556.0</c:v>
                </c:pt>
                <c:pt idx="39">
                  <c:v>347861.0</c:v>
                </c:pt>
                <c:pt idx="40">
                  <c:v>303862.0</c:v>
                </c:pt>
                <c:pt idx="41">
                  <c:v>383887.0</c:v>
                </c:pt>
                <c:pt idx="42">
                  <c:v>218472.0</c:v>
                </c:pt>
                <c:pt idx="43">
                  <c:v>187509.0</c:v>
                </c:pt>
                <c:pt idx="44">
                  <c:v>618181.0</c:v>
                </c:pt>
                <c:pt idx="45">
                  <c:v>905636.0</c:v>
                </c:pt>
                <c:pt idx="46">
                  <c:v>728908.0</c:v>
                </c:pt>
                <c:pt idx="47">
                  <c:v>157670.0</c:v>
                </c:pt>
                <c:pt idx="48">
                  <c:v>705195.0</c:v>
                </c:pt>
                <c:pt idx="49">
                  <c:v>422071.0</c:v>
                </c:pt>
                <c:pt idx="50">
                  <c:v>134706.0</c:v>
                </c:pt>
                <c:pt idx="51">
                  <c:v>518313.0</c:v>
                </c:pt>
                <c:pt idx="52">
                  <c:v>339002.0</c:v>
                </c:pt>
                <c:pt idx="53">
                  <c:v>997587.0</c:v>
                </c:pt>
                <c:pt idx="54">
                  <c:v>887216.0</c:v>
                </c:pt>
                <c:pt idx="55">
                  <c:v>618872.0</c:v>
                </c:pt>
                <c:pt idx="56">
                  <c:v>514258.0</c:v>
                </c:pt>
                <c:pt idx="57">
                  <c:v>518391.0</c:v>
                </c:pt>
              </c:numCache>
            </c:numRef>
          </c:val>
        </c:ser>
        <c:ser>
          <c:idx val="2"/>
          <c:order val="1"/>
          <c:tx>
            <c:v>Online, remote access</c:v>
          </c:tx>
          <c:spPr>
            <a:ln w="15875" cap="rnd" cmpd="sng" algn="ctr">
              <a:solidFill>
                <a:srgbClr val="8064A2">
                  <a:lumMod val="60000"/>
                  <a:lumOff val="4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5875" cap="rnd" cmpd="sng" algn="ctr">
                <a:solidFill>
                  <a:schemeClr val="accent4">
                    <a:lumMod val="75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Peak!$AC$16:$AC$73</c:f>
              <c:numCache>
                <c:formatCode>#,##0</c:formatCode>
                <c:ptCount val="58"/>
                <c:pt idx="0">
                  <c:v>105046.0</c:v>
                </c:pt>
                <c:pt idx="1">
                  <c:v>77189.0</c:v>
                </c:pt>
                <c:pt idx="2">
                  <c:v>117411.0</c:v>
                </c:pt>
                <c:pt idx="3">
                  <c:v>75312.0</c:v>
                </c:pt>
                <c:pt idx="4">
                  <c:v>92713.0</c:v>
                </c:pt>
                <c:pt idx="5">
                  <c:v>93642.0</c:v>
                </c:pt>
                <c:pt idx="6">
                  <c:v>75202.0</c:v>
                </c:pt>
                <c:pt idx="7">
                  <c:v>80674.0</c:v>
                </c:pt>
                <c:pt idx="8">
                  <c:v>97351.0</c:v>
                </c:pt>
                <c:pt idx="9">
                  <c:v>90635.0</c:v>
                </c:pt>
                <c:pt idx="10">
                  <c:v>128315.0</c:v>
                </c:pt>
                <c:pt idx="11">
                  <c:v>100589.0</c:v>
                </c:pt>
                <c:pt idx="12">
                  <c:v>96918.0</c:v>
                </c:pt>
                <c:pt idx="13">
                  <c:v>89527.0</c:v>
                </c:pt>
                <c:pt idx="14">
                  <c:v>90136.0</c:v>
                </c:pt>
                <c:pt idx="15">
                  <c:v>89956.0</c:v>
                </c:pt>
                <c:pt idx="16">
                  <c:v>94534.0</c:v>
                </c:pt>
                <c:pt idx="17">
                  <c:v>65998.0</c:v>
                </c:pt>
                <c:pt idx="18">
                  <c:v>66014.0</c:v>
                </c:pt>
                <c:pt idx="19">
                  <c:v>72135.0</c:v>
                </c:pt>
                <c:pt idx="20">
                  <c:v>86792.0</c:v>
                </c:pt>
                <c:pt idx="21">
                  <c:v>72967.0</c:v>
                </c:pt>
                <c:pt idx="22">
                  <c:v>74250.0</c:v>
                </c:pt>
                <c:pt idx="23">
                  <c:v>89246.0</c:v>
                </c:pt>
                <c:pt idx="24">
                  <c:v>82216.0</c:v>
                </c:pt>
                <c:pt idx="25">
                  <c:v>107109.0</c:v>
                </c:pt>
                <c:pt idx="26">
                  <c:v>71425.0</c:v>
                </c:pt>
                <c:pt idx="27">
                  <c:v>105955.0</c:v>
                </c:pt>
                <c:pt idx="28">
                  <c:v>215110.0</c:v>
                </c:pt>
                <c:pt idx="29">
                  <c:v>384067.0</c:v>
                </c:pt>
                <c:pt idx="30">
                  <c:v>83641.0</c:v>
                </c:pt>
                <c:pt idx="31">
                  <c:v>79476.0</c:v>
                </c:pt>
                <c:pt idx="32">
                  <c:v>92567.0</c:v>
                </c:pt>
                <c:pt idx="33">
                  <c:v>70419.0</c:v>
                </c:pt>
                <c:pt idx="34">
                  <c:v>101242.0</c:v>
                </c:pt>
                <c:pt idx="35">
                  <c:v>84334.0</c:v>
                </c:pt>
                <c:pt idx="36">
                  <c:v>94639.0</c:v>
                </c:pt>
                <c:pt idx="37">
                  <c:v>121771.0</c:v>
                </c:pt>
                <c:pt idx="38">
                  <c:v>134529.0</c:v>
                </c:pt>
                <c:pt idx="39">
                  <c:v>94386.0</c:v>
                </c:pt>
                <c:pt idx="40">
                  <c:v>93405.0</c:v>
                </c:pt>
                <c:pt idx="41">
                  <c:v>43171.0</c:v>
                </c:pt>
                <c:pt idx="42">
                  <c:v>36669.0</c:v>
                </c:pt>
                <c:pt idx="43">
                  <c:v>38227.0</c:v>
                </c:pt>
                <c:pt idx="44">
                  <c:v>99906.0</c:v>
                </c:pt>
                <c:pt idx="45">
                  <c:v>70937.0</c:v>
                </c:pt>
                <c:pt idx="46">
                  <c:v>83880.0</c:v>
                </c:pt>
                <c:pt idx="47">
                  <c:v>82615.0</c:v>
                </c:pt>
                <c:pt idx="48">
                  <c:v>76007.0</c:v>
                </c:pt>
                <c:pt idx="49">
                  <c:v>60305.0</c:v>
                </c:pt>
                <c:pt idx="50">
                  <c:v>75318.0</c:v>
                </c:pt>
                <c:pt idx="51">
                  <c:v>63378.0</c:v>
                </c:pt>
                <c:pt idx="52">
                  <c:v>62750.0</c:v>
                </c:pt>
                <c:pt idx="53">
                  <c:v>69949.0</c:v>
                </c:pt>
                <c:pt idx="54">
                  <c:v>74264.0</c:v>
                </c:pt>
                <c:pt idx="55">
                  <c:v>65767.0</c:v>
                </c:pt>
                <c:pt idx="56">
                  <c:v>63998.0</c:v>
                </c:pt>
                <c:pt idx="57">
                  <c:v>74495.0</c:v>
                </c:pt>
              </c:numCache>
            </c:numRef>
          </c:val>
        </c:ser>
        <c:ser>
          <c:idx val="1"/>
          <c:order val="2"/>
          <c:tx>
            <c:v>Online, control room</c:v>
          </c:tx>
          <c:spPr>
            <a:ln w="15875" cap="rnd" cmpd="sng" algn="ctr">
              <a:solidFill>
                <a:srgbClr val="C0504D">
                  <a:lumMod val="60000"/>
                  <a:lumOff val="4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5875" cap="rnd" cmpd="sng" algn="ctr">
                <a:solidFill>
                  <a:schemeClr val="accent2">
                    <a:lumMod val="75000"/>
                  </a:schemeClr>
                </a:solidFill>
                <a:prstDash val="solid"/>
                <a:round/>
                <a:headEnd type="none" w="med" len="med"/>
                <a:tailEnd type="none" w="med" len="med"/>
              </a:ln>
            </c:spPr>
          </c:marker>
          <c:dPt>
            <c:idx val="23"/>
            <c:marker>
              <c:spPr>
                <a:solidFill>
                  <a:schemeClr val="accent2">
                    <a:lumMod val="60000"/>
                    <a:lumOff val="40000"/>
                  </a:schemeClr>
                </a:solidFill>
                <a:ln w="15875" cap="rnd" cmpd="sng" algn="ctr">
                  <a:solidFill>
                    <a:schemeClr val="accent2">
                      <a:lumMod val="75000"/>
                    </a:schemeClr>
                  </a:solidFill>
                  <a:prstDash val="solid"/>
                  <a:round/>
                  <a:headEnd type="none" w="med" len="med"/>
                  <a:tailEnd type="none" w="med" len="med"/>
                </a:ln>
              </c:spPr>
            </c:marker>
          </c:dPt>
          <c:cat>
            <c:numRef>
              <c:f>Peak!$A$16:$A$73</c:f>
              <c:numCache>
                <c:formatCode>dd\.mm\.yyyy</c:formatCode>
                <c:ptCount val="58"/>
                <c:pt idx="0">
                  <c:v>38804.0</c:v>
                </c:pt>
                <c:pt idx="1">
                  <c:v>38804.04166666666</c:v>
                </c:pt>
                <c:pt idx="2">
                  <c:v>38804.08333333334</c:v>
                </c:pt>
                <c:pt idx="3">
                  <c:v>38804.125</c:v>
                </c:pt>
                <c:pt idx="4">
                  <c:v>38804.16666666666</c:v>
                </c:pt>
                <c:pt idx="5">
                  <c:v>38804.20833333334</c:v>
                </c:pt>
                <c:pt idx="6">
                  <c:v>38804.25</c:v>
                </c:pt>
                <c:pt idx="7">
                  <c:v>38804.29166666666</c:v>
                </c:pt>
                <c:pt idx="8">
                  <c:v>38804.33333333334</c:v>
                </c:pt>
                <c:pt idx="9">
                  <c:v>38804.375</c:v>
                </c:pt>
                <c:pt idx="10">
                  <c:v>38804.41666666666</c:v>
                </c:pt>
                <c:pt idx="11">
                  <c:v>38804.45833333333</c:v>
                </c:pt>
                <c:pt idx="12">
                  <c:v>38804.5</c:v>
                </c:pt>
                <c:pt idx="13">
                  <c:v>38804.54166666666</c:v>
                </c:pt>
                <c:pt idx="14">
                  <c:v>38804.58333333334</c:v>
                </c:pt>
                <c:pt idx="15">
                  <c:v>38804.625</c:v>
                </c:pt>
                <c:pt idx="16">
                  <c:v>38804.66666666666</c:v>
                </c:pt>
                <c:pt idx="17">
                  <c:v>38804.70833333334</c:v>
                </c:pt>
                <c:pt idx="18">
                  <c:v>38804.75</c:v>
                </c:pt>
                <c:pt idx="19">
                  <c:v>38804.79166666666</c:v>
                </c:pt>
                <c:pt idx="20">
                  <c:v>38804.83333333334</c:v>
                </c:pt>
                <c:pt idx="21">
                  <c:v>38804.875</c:v>
                </c:pt>
                <c:pt idx="22">
                  <c:v>38804.91666666666</c:v>
                </c:pt>
                <c:pt idx="23">
                  <c:v>38804.95833333333</c:v>
                </c:pt>
                <c:pt idx="24">
                  <c:v>38805.0</c:v>
                </c:pt>
                <c:pt idx="25">
                  <c:v>38805.04166666666</c:v>
                </c:pt>
                <c:pt idx="26">
                  <c:v>38805.08333333334</c:v>
                </c:pt>
                <c:pt idx="27">
                  <c:v>38805.125</c:v>
                </c:pt>
                <c:pt idx="28">
                  <c:v>38805.16666666666</c:v>
                </c:pt>
                <c:pt idx="29">
                  <c:v>38805.20833333334</c:v>
                </c:pt>
                <c:pt idx="30">
                  <c:v>38805.25</c:v>
                </c:pt>
                <c:pt idx="31">
                  <c:v>38805.29166666666</c:v>
                </c:pt>
                <c:pt idx="32">
                  <c:v>38805.33333333334</c:v>
                </c:pt>
                <c:pt idx="33">
                  <c:v>38805.375</c:v>
                </c:pt>
                <c:pt idx="34">
                  <c:v>38805.41666666666</c:v>
                </c:pt>
                <c:pt idx="35">
                  <c:v>38805.45833333333</c:v>
                </c:pt>
                <c:pt idx="36">
                  <c:v>38805.5</c:v>
                </c:pt>
                <c:pt idx="37">
                  <c:v>38805.54166666666</c:v>
                </c:pt>
                <c:pt idx="38">
                  <c:v>38805.58333333334</c:v>
                </c:pt>
                <c:pt idx="39">
                  <c:v>38805.625</c:v>
                </c:pt>
                <c:pt idx="40">
                  <c:v>38805.66666666666</c:v>
                </c:pt>
                <c:pt idx="41">
                  <c:v>38805.70833333334</c:v>
                </c:pt>
                <c:pt idx="42">
                  <c:v>38805.75</c:v>
                </c:pt>
                <c:pt idx="43">
                  <c:v>38805.79166666666</c:v>
                </c:pt>
                <c:pt idx="44">
                  <c:v>38805.83333333334</c:v>
                </c:pt>
                <c:pt idx="45">
                  <c:v>38805.875</c:v>
                </c:pt>
                <c:pt idx="46">
                  <c:v>38805.91666666666</c:v>
                </c:pt>
                <c:pt idx="47">
                  <c:v>38805.95833333333</c:v>
                </c:pt>
                <c:pt idx="48">
                  <c:v>38806.0</c:v>
                </c:pt>
                <c:pt idx="49">
                  <c:v>38806.04166666666</c:v>
                </c:pt>
                <c:pt idx="50">
                  <c:v>38806.08333333334</c:v>
                </c:pt>
                <c:pt idx="51">
                  <c:v>38806.125</c:v>
                </c:pt>
                <c:pt idx="52">
                  <c:v>38806.16666666666</c:v>
                </c:pt>
                <c:pt idx="53">
                  <c:v>38806.20833333334</c:v>
                </c:pt>
                <c:pt idx="54">
                  <c:v>38806.25</c:v>
                </c:pt>
                <c:pt idx="55">
                  <c:v>38806.29166666666</c:v>
                </c:pt>
                <c:pt idx="56">
                  <c:v>38806.33333333334</c:v>
                </c:pt>
                <c:pt idx="57">
                  <c:v>38806.375</c:v>
                </c:pt>
              </c:numCache>
            </c:numRef>
          </c:cat>
          <c:val>
            <c:numRef>
              <c:f>Peak!$M$16:$M$73</c:f>
              <c:numCache>
                <c:formatCode>#,##0</c:formatCode>
                <c:ptCount val="58"/>
                <c:pt idx="0">
                  <c:v>114959.0</c:v>
                </c:pt>
                <c:pt idx="1">
                  <c:v>63175.0</c:v>
                </c:pt>
                <c:pt idx="2">
                  <c:v>167021.0</c:v>
                </c:pt>
                <c:pt idx="3">
                  <c:v>66909.0</c:v>
                </c:pt>
                <c:pt idx="4">
                  <c:v>106293.0</c:v>
                </c:pt>
                <c:pt idx="5">
                  <c:v>162124.0</c:v>
                </c:pt>
                <c:pt idx="6">
                  <c:v>63638.0</c:v>
                </c:pt>
                <c:pt idx="7">
                  <c:v>87842.0</c:v>
                </c:pt>
                <c:pt idx="8">
                  <c:v>59564.0</c:v>
                </c:pt>
                <c:pt idx="9">
                  <c:v>109016.0</c:v>
                </c:pt>
                <c:pt idx="10">
                  <c:v>115650.0</c:v>
                </c:pt>
                <c:pt idx="11">
                  <c:v>84003.0</c:v>
                </c:pt>
                <c:pt idx="12">
                  <c:v>121528.0</c:v>
                </c:pt>
                <c:pt idx="13">
                  <c:v>116687.0</c:v>
                </c:pt>
                <c:pt idx="14">
                  <c:v>154785.0</c:v>
                </c:pt>
                <c:pt idx="15">
                  <c:v>118827.0</c:v>
                </c:pt>
                <c:pt idx="16">
                  <c:v>97439.0</c:v>
                </c:pt>
                <c:pt idx="17">
                  <c:v>84168.0</c:v>
                </c:pt>
                <c:pt idx="18">
                  <c:v>133261.0</c:v>
                </c:pt>
                <c:pt idx="19">
                  <c:v>90526.0</c:v>
                </c:pt>
                <c:pt idx="20">
                  <c:v>102160.0</c:v>
                </c:pt>
                <c:pt idx="21">
                  <c:v>77735.0</c:v>
                </c:pt>
                <c:pt idx="22">
                  <c:v>73802.0</c:v>
                </c:pt>
                <c:pt idx="23">
                  <c:v>122004.0</c:v>
                </c:pt>
                <c:pt idx="24">
                  <c:v>81660.0</c:v>
                </c:pt>
                <c:pt idx="25">
                  <c:v>99251.0</c:v>
                </c:pt>
                <c:pt idx="26">
                  <c:v>115322.0</c:v>
                </c:pt>
                <c:pt idx="27">
                  <c:v>158352.0</c:v>
                </c:pt>
                <c:pt idx="28">
                  <c:v>101886.0</c:v>
                </c:pt>
                <c:pt idx="29">
                  <c:v>108287.0</c:v>
                </c:pt>
                <c:pt idx="30">
                  <c:v>120853.0</c:v>
                </c:pt>
                <c:pt idx="31">
                  <c:v>107946.0</c:v>
                </c:pt>
                <c:pt idx="32">
                  <c:v>127990.0</c:v>
                </c:pt>
                <c:pt idx="33">
                  <c:v>84047.0</c:v>
                </c:pt>
                <c:pt idx="34">
                  <c:v>141410.0</c:v>
                </c:pt>
                <c:pt idx="35">
                  <c:v>114825.0</c:v>
                </c:pt>
                <c:pt idx="36">
                  <c:v>109438.0</c:v>
                </c:pt>
                <c:pt idx="37">
                  <c:v>71673.0</c:v>
                </c:pt>
                <c:pt idx="38">
                  <c:v>86639.0</c:v>
                </c:pt>
                <c:pt idx="39">
                  <c:v>79491.0</c:v>
                </c:pt>
                <c:pt idx="40">
                  <c:v>85480.0</c:v>
                </c:pt>
                <c:pt idx="41">
                  <c:v>30766.0</c:v>
                </c:pt>
                <c:pt idx="42">
                  <c:v>29049.0</c:v>
                </c:pt>
                <c:pt idx="43">
                  <c:v>29167.0</c:v>
                </c:pt>
                <c:pt idx="44">
                  <c:v>124438.0</c:v>
                </c:pt>
                <c:pt idx="45">
                  <c:v>91348.0</c:v>
                </c:pt>
                <c:pt idx="46">
                  <c:v>102072.0</c:v>
                </c:pt>
                <c:pt idx="47">
                  <c:v>99258.0</c:v>
                </c:pt>
                <c:pt idx="48">
                  <c:v>94697.0</c:v>
                </c:pt>
                <c:pt idx="49">
                  <c:v>92562.0</c:v>
                </c:pt>
                <c:pt idx="50">
                  <c:v>80189.0</c:v>
                </c:pt>
                <c:pt idx="51">
                  <c:v>95315.0</c:v>
                </c:pt>
                <c:pt idx="52">
                  <c:v>87949.0</c:v>
                </c:pt>
                <c:pt idx="53">
                  <c:v>75938.0</c:v>
                </c:pt>
                <c:pt idx="54">
                  <c:v>91510.0</c:v>
                </c:pt>
                <c:pt idx="55">
                  <c:v>86302.0</c:v>
                </c:pt>
                <c:pt idx="56">
                  <c:v>74115.0</c:v>
                </c:pt>
                <c:pt idx="57">
                  <c:v>104334.0</c:v>
                </c:pt>
              </c:numCache>
            </c:numRef>
          </c:val>
        </c:ser>
        <c:marker val="1"/>
        <c:axId val="617028408"/>
        <c:axId val="617032440"/>
      </c:lineChart>
      <c:catAx>
        <c:axId val="617028408"/>
        <c:scaling>
          <c:orientation val="minMax"/>
        </c:scaling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dd\ mmm\,\ hh:mm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7032440"/>
        <c:crosses val="autoZero"/>
        <c:lblAlgn val="ctr"/>
        <c:lblOffset val="70"/>
        <c:tickLblSkip val="6"/>
        <c:tickMarkSkip val="3"/>
      </c:catAx>
      <c:valAx>
        <c:axId val="617032440"/>
        <c:scaling>
          <c:logBase val="10.0"/>
          <c:orientation val="minMax"/>
          <c:max val="1.0E7"/>
          <c:min val="1000.0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#,\ &quot;ms&quot;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702840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6174886033983"/>
          <c:y val="0.0979020979020979"/>
          <c:w val="0.347650156479986"/>
          <c:h val="0.0760346346566819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Requests</a:t>
            </a:r>
            <a:r>
              <a:rPr lang="en-US" sz="2000" b="0" baseline="0"/>
              <a:t> Served Per Day</a:t>
            </a:r>
            <a:endParaRPr lang="en-US" sz="2000" b="0"/>
          </a:p>
        </c:rich>
      </c:tx>
      <c:layout>
        <c:manualLayout>
          <c:xMode val="edge"/>
          <c:yMode val="edge"/>
          <c:x val="0.357727610500593"/>
          <c:y val="0.0"/>
        </c:manualLayout>
      </c:layout>
    </c:title>
    <c:plotArea>
      <c:layout>
        <c:manualLayout>
          <c:layoutTarget val="inner"/>
          <c:xMode val="edge"/>
          <c:yMode val="edge"/>
          <c:x val="0.0494038755591123"/>
          <c:y val="0.215894774516822"/>
          <c:w val="0.936077068179545"/>
          <c:h val="0.689495622487748"/>
        </c:manualLayout>
      </c:layout>
      <c:lineChart>
        <c:grouping val="standard"/>
        <c:ser>
          <c:idx val="3"/>
          <c:order val="0"/>
          <c:tx>
            <c:v>Total</c:v>
          </c:tx>
          <c:spPr>
            <a:ln w="25400" cap="rnd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dLbls>
            <c:dLbl>
              <c:idx val="210"/>
              <c:dLblPos val="l"/>
              <c:showVal val="1"/>
            </c:dLbl>
            <c:delete val="1"/>
          </c:dLbls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Traffic!$AJ$280:$AJ$490</c:f>
              <c:numCache>
                <c:formatCode>#,##0</c:formatCode>
                <c:ptCount val="211"/>
                <c:pt idx="0">
                  <c:v>3.378628E6</c:v>
                </c:pt>
                <c:pt idx="1">
                  <c:v>1.912154E6</c:v>
                </c:pt>
                <c:pt idx="2">
                  <c:v>1.588003E6</c:v>
                </c:pt>
                <c:pt idx="3">
                  <c:v>1.378453E6</c:v>
                </c:pt>
                <c:pt idx="4">
                  <c:v>1.265666E6</c:v>
                </c:pt>
                <c:pt idx="5">
                  <c:v>934076.0</c:v>
                </c:pt>
                <c:pt idx="6">
                  <c:v>1.171776E6</c:v>
                </c:pt>
                <c:pt idx="7">
                  <c:v>730532.0</c:v>
                </c:pt>
                <c:pt idx="8">
                  <c:v>728582.0</c:v>
                </c:pt>
                <c:pt idx="9">
                  <c:v>849760.0</c:v>
                </c:pt>
                <c:pt idx="10">
                  <c:v>1.003066E6</c:v>
                </c:pt>
                <c:pt idx="11">
                  <c:v>760980.0</c:v>
                </c:pt>
                <c:pt idx="12">
                  <c:v>1.124204E6</c:v>
                </c:pt>
                <c:pt idx="13">
                  <c:v>1.564473E6</c:v>
                </c:pt>
                <c:pt idx="14">
                  <c:v>1.137127E6</c:v>
                </c:pt>
                <c:pt idx="15">
                  <c:v>574679.0</c:v>
                </c:pt>
                <c:pt idx="16">
                  <c:v>889078.0</c:v>
                </c:pt>
                <c:pt idx="17">
                  <c:v>997773.0</c:v>
                </c:pt>
                <c:pt idx="18">
                  <c:v>1.289026E6</c:v>
                </c:pt>
                <c:pt idx="19">
                  <c:v>793801.0</c:v>
                </c:pt>
                <c:pt idx="20">
                  <c:v>705320.0</c:v>
                </c:pt>
                <c:pt idx="21">
                  <c:v>1.046918E6</c:v>
                </c:pt>
                <c:pt idx="22">
                  <c:v>1.063826E6</c:v>
                </c:pt>
                <c:pt idx="23">
                  <c:v>1.310729E6</c:v>
                </c:pt>
                <c:pt idx="24">
                  <c:v>1.329501E6</c:v>
                </c:pt>
                <c:pt idx="25">
                  <c:v>596935.0</c:v>
                </c:pt>
                <c:pt idx="26">
                  <c:v>620347.0</c:v>
                </c:pt>
                <c:pt idx="27">
                  <c:v>1.23293E6</c:v>
                </c:pt>
                <c:pt idx="28">
                  <c:v>1.193425E6</c:v>
                </c:pt>
                <c:pt idx="29">
                  <c:v>1.306679E6</c:v>
                </c:pt>
                <c:pt idx="30">
                  <c:v>957314.0</c:v>
                </c:pt>
                <c:pt idx="31">
                  <c:v>1.150136E6</c:v>
                </c:pt>
                <c:pt idx="32">
                  <c:v>1.3304E6</c:v>
                </c:pt>
                <c:pt idx="33">
                  <c:v>1.059976E6</c:v>
                </c:pt>
                <c:pt idx="34">
                  <c:v>1.399438E6</c:v>
                </c:pt>
                <c:pt idx="35">
                  <c:v>858729.0</c:v>
                </c:pt>
                <c:pt idx="36">
                  <c:v>932436.0</c:v>
                </c:pt>
                <c:pt idx="37">
                  <c:v>1.453998E6</c:v>
                </c:pt>
                <c:pt idx="38">
                  <c:v>919080.0</c:v>
                </c:pt>
                <c:pt idx="39">
                  <c:v>695348.0</c:v>
                </c:pt>
                <c:pt idx="40">
                  <c:v>635246.0</c:v>
                </c:pt>
                <c:pt idx="41">
                  <c:v>790596.0</c:v>
                </c:pt>
                <c:pt idx="42">
                  <c:v>757508.0</c:v>
                </c:pt>
                <c:pt idx="43">
                  <c:v>956103.0</c:v>
                </c:pt>
                <c:pt idx="44">
                  <c:v>1.804557E6</c:v>
                </c:pt>
                <c:pt idx="45">
                  <c:v>1.581122E6</c:v>
                </c:pt>
                <c:pt idx="46">
                  <c:v>1.605037E6</c:v>
                </c:pt>
                <c:pt idx="47">
                  <c:v>1.235456E6</c:v>
                </c:pt>
                <c:pt idx="48">
                  <c:v>1.067432E6</c:v>
                </c:pt>
                <c:pt idx="49">
                  <c:v>1.344294E6</c:v>
                </c:pt>
                <c:pt idx="50">
                  <c:v>208396.0</c:v>
                </c:pt>
                <c:pt idx="51">
                  <c:v>1679.0</c:v>
                </c:pt>
                <c:pt idx="52">
                  <c:v>1340.0</c:v>
                </c:pt>
                <c:pt idx="53">
                  <c:v>166419.0</c:v>
                </c:pt>
                <c:pt idx="54">
                  <c:v>973759.0</c:v>
                </c:pt>
                <c:pt idx="55">
                  <c:v>294653.0</c:v>
                </c:pt>
                <c:pt idx="56">
                  <c:v>149044.0</c:v>
                </c:pt>
                <c:pt idx="57">
                  <c:v>156682.0</c:v>
                </c:pt>
                <c:pt idx="58">
                  <c:v>124783.0</c:v>
                </c:pt>
                <c:pt idx="59">
                  <c:v>126046.0</c:v>
                </c:pt>
                <c:pt idx="60">
                  <c:v>141262.0</c:v>
                </c:pt>
                <c:pt idx="61">
                  <c:v>508820.0</c:v>
                </c:pt>
                <c:pt idx="62">
                  <c:v>162985.0</c:v>
                </c:pt>
                <c:pt idx="63">
                  <c:v>121091.0</c:v>
                </c:pt>
                <c:pt idx="64">
                  <c:v>108615.0</c:v>
                </c:pt>
                <c:pt idx="65">
                  <c:v>105650.0</c:v>
                </c:pt>
                <c:pt idx="66">
                  <c:v>106120.0</c:v>
                </c:pt>
                <c:pt idx="67">
                  <c:v>119786.0</c:v>
                </c:pt>
                <c:pt idx="68">
                  <c:v>123388.0</c:v>
                </c:pt>
                <c:pt idx="69">
                  <c:v>125672.0</c:v>
                </c:pt>
                <c:pt idx="70">
                  <c:v>137421.0</c:v>
                </c:pt>
                <c:pt idx="71">
                  <c:v>132191.0</c:v>
                </c:pt>
                <c:pt idx="72">
                  <c:v>115766.0</c:v>
                </c:pt>
                <c:pt idx="73">
                  <c:v>115975.0</c:v>
                </c:pt>
                <c:pt idx="74">
                  <c:v>80422.0</c:v>
                </c:pt>
                <c:pt idx="75">
                  <c:v>29749.0</c:v>
                </c:pt>
                <c:pt idx="76">
                  <c:v>29892.0</c:v>
                </c:pt>
                <c:pt idx="77">
                  <c:v>30750.0</c:v>
                </c:pt>
                <c:pt idx="78">
                  <c:v>30656.0</c:v>
                </c:pt>
                <c:pt idx="79">
                  <c:v>26477.0</c:v>
                </c:pt>
                <c:pt idx="80">
                  <c:v>29129.0</c:v>
                </c:pt>
                <c:pt idx="81">
                  <c:v>68628.0</c:v>
                </c:pt>
                <c:pt idx="82">
                  <c:v>94412.0</c:v>
                </c:pt>
                <c:pt idx="83">
                  <c:v>46020.0</c:v>
                </c:pt>
                <c:pt idx="84">
                  <c:v>11104.0</c:v>
                </c:pt>
                <c:pt idx="85">
                  <c:v>5268.0</c:v>
                </c:pt>
                <c:pt idx="86">
                  <c:v>441.0</c:v>
                </c:pt>
                <c:pt idx="87">
                  <c:v>442.0</c:v>
                </c:pt>
                <c:pt idx="88">
                  <c:v>671.0</c:v>
                </c:pt>
                <c:pt idx="89">
                  <c:v>496.0</c:v>
                </c:pt>
                <c:pt idx="90">
                  <c:v>487.0</c:v>
                </c:pt>
                <c:pt idx="91">
                  <c:v>744.0</c:v>
                </c:pt>
                <c:pt idx="92">
                  <c:v>577.0</c:v>
                </c:pt>
                <c:pt idx="93">
                  <c:v>787.0</c:v>
                </c:pt>
                <c:pt idx="94">
                  <c:v>827.0</c:v>
                </c:pt>
                <c:pt idx="95">
                  <c:v>513.0</c:v>
                </c:pt>
                <c:pt idx="96">
                  <c:v>441.0</c:v>
                </c:pt>
                <c:pt idx="97">
                  <c:v>2067.0</c:v>
                </c:pt>
                <c:pt idx="98">
                  <c:v>1160.0</c:v>
                </c:pt>
                <c:pt idx="99">
                  <c:v>8063.0</c:v>
                </c:pt>
                <c:pt idx="100">
                  <c:v>18107.0</c:v>
                </c:pt>
                <c:pt idx="101">
                  <c:v>14443.0</c:v>
                </c:pt>
                <c:pt idx="102">
                  <c:v>63839.0</c:v>
                </c:pt>
                <c:pt idx="103">
                  <c:v>457150.0</c:v>
                </c:pt>
                <c:pt idx="104">
                  <c:v>852540.0</c:v>
                </c:pt>
                <c:pt idx="105">
                  <c:v>1.306542E6</c:v>
                </c:pt>
                <c:pt idx="106">
                  <c:v>1.056093E6</c:v>
                </c:pt>
                <c:pt idx="107">
                  <c:v>1.035741E6</c:v>
                </c:pt>
                <c:pt idx="108">
                  <c:v>1.383573E6</c:v>
                </c:pt>
                <c:pt idx="109">
                  <c:v>924893.0</c:v>
                </c:pt>
                <c:pt idx="110">
                  <c:v>571757.0</c:v>
                </c:pt>
                <c:pt idx="111">
                  <c:v>885506.0</c:v>
                </c:pt>
                <c:pt idx="112">
                  <c:v>1.129386E6</c:v>
                </c:pt>
                <c:pt idx="113">
                  <c:v>424738.0</c:v>
                </c:pt>
                <c:pt idx="114">
                  <c:v>1.468847E6</c:v>
                </c:pt>
                <c:pt idx="115">
                  <c:v>1.272504E6</c:v>
                </c:pt>
                <c:pt idx="116">
                  <c:v>1.023735E6</c:v>
                </c:pt>
                <c:pt idx="117">
                  <c:v>1.027776E6</c:v>
                </c:pt>
                <c:pt idx="118">
                  <c:v>847578.0</c:v>
                </c:pt>
                <c:pt idx="119">
                  <c:v>926105.0</c:v>
                </c:pt>
                <c:pt idx="120">
                  <c:v>885207.0</c:v>
                </c:pt>
                <c:pt idx="121">
                  <c:v>777996.0</c:v>
                </c:pt>
                <c:pt idx="122">
                  <c:v>898198.0</c:v>
                </c:pt>
                <c:pt idx="123">
                  <c:v>860210.0</c:v>
                </c:pt>
                <c:pt idx="124">
                  <c:v>811294.0</c:v>
                </c:pt>
                <c:pt idx="125">
                  <c:v>936729.0</c:v>
                </c:pt>
                <c:pt idx="126">
                  <c:v>823544.0</c:v>
                </c:pt>
                <c:pt idx="127">
                  <c:v>1.30619E6</c:v>
                </c:pt>
                <c:pt idx="128">
                  <c:v>710268.0</c:v>
                </c:pt>
                <c:pt idx="129">
                  <c:v>900042.0</c:v>
                </c:pt>
                <c:pt idx="130">
                  <c:v>1.070006E6</c:v>
                </c:pt>
                <c:pt idx="131">
                  <c:v>838544.0</c:v>
                </c:pt>
                <c:pt idx="132">
                  <c:v>660643.0</c:v>
                </c:pt>
                <c:pt idx="133">
                  <c:v>754046.0</c:v>
                </c:pt>
                <c:pt idx="134">
                  <c:v>468537.0</c:v>
                </c:pt>
                <c:pt idx="135">
                  <c:v>903547.0</c:v>
                </c:pt>
                <c:pt idx="136">
                  <c:v>334817.0</c:v>
                </c:pt>
                <c:pt idx="137">
                  <c:v>261657.0</c:v>
                </c:pt>
                <c:pt idx="138">
                  <c:v>198625.0</c:v>
                </c:pt>
                <c:pt idx="139">
                  <c:v>403479.0</c:v>
                </c:pt>
                <c:pt idx="140">
                  <c:v>567305.0</c:v>
                </c:pt>
                <c:pt idx="141">
                  <c:v>803244.0</c:v>
                </c:pt>
                <c:pt idx="142">
                  <c:v>1.532064E6</c:v>
                </c:pt>
                <c:pt idx="143">
                  <c:v>1.584776E6</c:v>
                </c:pt>
                <c:pt idx="144">
                  <c:v>1.031025E6</c:v>
                </c:pt>
                <c:pt idx="145">
                  <c:v>1.101663E6</c:v>
                </c:pt>
                <c:pt idx="146">
                  <c:v>720630.0</c:v>
                </c:pt>
                <c:pt idx="147">
                  <c:v>735691.0</c:v>
                </c:pt>
                <c:pt idx="148">
                  <c:v>959486.0</c:v>
                </c:pt>
                <c:pt idx="149">
                  <c:v>930577.0</c:v>
                </c:pt>
                <c:pt idx="150">
                  <c:v>1.000426E6</c:v>
                </c:pt>
                <c:pt idx="151">
                  <c:v>837405.0</c:v>
                </c:pt>
                <c:pt idx="152">
                  <c:v>812863.0</c:v>
                </c:pt>
                <c:pt idx="153">
                  <c:v>749245.0</c:v>
                </c:pt>
                <c:pt idx="154">
                  <c:v>615319.0</c:v>
                </c:pt>
                <c:pt idx="155">
                  <c:v>424064.0</c:v>
                </c:pt>
                <c:pt idx="156">
                  <c:v>193709.0</c:v>
                </c:pt>
                <c:pt idx="157">
                  <c:v>182335.0</c:v>
                </c:pt>
                <c:pt idx="158">
                  <c:v>407184.0</c:v>
                </c:pt>
                <c:pt idx="159">
                  <c:v>265930.0</c:v>
                </c:pt>
                <c:pt idx="160">
                  <c:v>175961.0</c:v>
                </c:pt>
                <c:pt idx="161">
                  <c:v>205502.0</c:v>
                </c:pt>
                <c:pt idx="162">
                  <c:v>201670.0</c:v>
                </c:pt>
                <c:pt idx="163">
                  <c:v>180263.0</c:v>
                </c:pt>
                <c:pt idx="164">
                  <c:v>180581.0</c:v>
                </c:pt>
                <c:pt idx="165">
                  <c:v>232749.0</c:v>
                </c:pt>
                <c:pt idx="166">
                  <c:v>267885.0</c:v>
                </c:pt>
                <c:pt idx="167">
                  <c:v>193229.0</c:v>
                </c:pt>
                <c:pt idx="168">
                  <c:v>192691.0</c:v>
                </c:pt>
                <c:pt idx="169">
                  <c:v>217614.0</c:v>
                </c:pt>
                <c:pt idx="170">
                  <c:v>200064.0</c:v>
                </c:pt>
                <c:pt idx="171">
                  <c:v>201464.0</c:v>
                </c:pt>
                <c:pt idx="172">
                  <c:v>584642.0</c:v>
                </c:pt>
                <c:pt idx="173">
                  <c:v>308221.0</c:v>
                </c:pt>
                <c:pt idx="174">
                  <c:v>175928.0</c:v>
                </c:pt>
                <c:pt idx="175">
                  <c:v>179760.0</c:v>
                </c:pt>
                <c:pt idx="176">
                  <c:v>191947.0</c:v>
                </c:pt>
                <c:pt idx="177">
                  <c:v>185668.0</c:v>
                </c:pt>
                <c:pt idx="178">
                  <c:v>182832.0</c:v>
                </c:pt>
                <c:pt idx="179">
                  <c:v>661314.0</c:v>
                </c:pt>
                <c:pt idx="180">
                  <c:v>393447.0</c:v>
                </c:pt>
                <c:pt idx="181">
                  <c:v>173440.0</c:v>
                </c:pt>
                <c:pt idx="182">
                  <c:v>154244.0</c:v>
                </c:pt>
                <c:pt idx="183">
                  <c:v>181813.0</c:v>
                </c:pt>
                <c:pt idx="184">
                  <c:v>209747.0</c:v>
                </c:pt>
                <c:pt idx="185">
                  <c:v>180954.0</c:v>
                </c:pt>
                <c:pt idx="186">
                  <c:v>368413.0</c:v>
                </c:pt>
                <c:pt idx="187">
                  <c:v>333444.0</c:v>
                </c:pt>
                <c:pt idx="188">
                  <c:v>189554.0</c:v>
                </c:pt>
                <c:pt idx="189">
                  <c:v>151335.0</c:v>
                </c:pt>
                <c:pt idx="190">
                  <c:v>131090.0</c:v>
                </c:pt>
                <c:pt idx="191">
                  <c:v>135593.0</c:v>
                </c:pt>
                <c:pt idx="192">
                  <c:v>135732.0</c:v>
                </c:pt>
                <c:pt idx="193">
                  <c:v>163745.0</c:v>
                </c:pt>
                <c:pt idx="194">
                  <c:v>64840.0</c:v>
                </c:pt>
                <c:pt idx="195">
                  <c:v>22389.0</c:v>
                </c:pt>
                <c:pt idx="196">
                  <c:v>16204.0</c:v>
                </c:pt>
                <c:pt idx="197">
                  <c:v>17469.0</c:v>
                </c:pt>
                <c:pt idx="198">
                  <c:v>12034.0</c:v>
                </c:pt>
                <c:pt idx="199">
                  <c:v>12616.0</c:v>
                </c:pt>
                <c:pt idx="200">
                  <c:v>7911.0</c:v>
                </c:pt>
                <c:pt idx="201">
                  <c:v>3289.0</c:v>
                </c:pt>
                <c:pt idx="202">
                  <c:v>5348.0</c:v>
                </c:pt>
                <c:pt idx="203">
                  <c:v>21506.0</c:v>
                </c:pt>
                <c:pt idx="204">
                  <c:v>12867.0</c:v>
                </c:pt>
                <c:pt idx="205">
                  <c:v>12481.0</c:v>
                </c:pt>
                <c:pt idx="206">
                  <c:v>14209.0</c:v>
                </c:pt>
                <c:pt idx="207">
                  <c:v>129898.0</c:v>
                </c:pt>
                <c:pt idx="208">
                  <c:v>224409.0</c:v>
                </c:pt>
                <c:pt idx="209">
                  <c:v>251253.0</c:v>
                </c:pt>
                <c:pt idx="210">
                  <c:v>573379.0</c:v>
                </c:pt>
              </c:numCache>
            </c:numRef>
          </c:val>
        </c:ser>
        <c:ser>
          <c:idx val="0"/>
          <c:order val="1"/>
          <c:tx>
            <c:v>Offline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Traffic!$B$280:$B$490</c:f>
              <c:numCache>
                <c:formatCode>#,##0</c:formatCode>
                <c:ptCount val="211"/>
                <c:pt idx="0">
                  <c:v>83892.0</c:v>
                </c:pt>
                <c:pt idx="1">
                  <c:v>38875.0</c:v>
                </c:pt>
                <c:pt idx="2">
                  <c:v>34532.0</c:v>
                </c:pt>
                <c:pt idx="3">
                  <c:v>22560.0</c:v>
                </c:pt>
                <c:pt idx="4">
                  <c:v>31893.0</c:v>
                </c:pt>
                <c:pt idx="5">
                  <c:v>26185.0</c:v>
                </c:pt>
                <c:pt idx="6">
                  <c:v>19844.0</c:v>
                </c:pt>
                <c:pt idx="7">
                  <c:v>27186.0</c:v>
                </c:pt>
                <c:pt idx="8">
                  <c:v>24406.0</c:v>
                </c:pt>
                <c:pt idx="9">
                  <c:v>5370.0</c:v>
                </c:pt>
                <c:pt idx="10">
                  <c:v>5970.0</c:v>
                </c:pt>
                <c:pt idx="11">
                  <c:v>26498.0</c:v>
                </c:pt>
                <c:pt idx="12">
                  <c:v>36885.0</c:v>
                </c:pt>
                <c:pt idx="13">
                  <c:v>40581.0</c:v>
                </c:pt>
                <c:pt idx="14">
                  <c:v>32122.0</c:v>
                </c:pt>
                <c:pt idx="15">
                  <c:v>27414.0</c:v>
                </c:pt>
                <c:pt idx="16">
                  <c:v>3156.0</c:v>
                </c:pt>
                <c:pt idx="17">
                  <c:v>12410.0</c:v>
                </c:pt>
                <c:pt idx="18">
                  <c:v>28778.0</c:v>
                </c:pt>
                <c:pt idx="19">
                  <c:v>29276.0</c:v>
                </c:pt>
                <c:pt idx="20">
                  <c:v>23619.0</c:v>
                </c:pt>
                <c:pt idx="21">
                  <c:v>28716.0</c:v>
                </c:pt>
                <c:pt idx="22">
                  <c:v>38843.0</c:v>
                </c:pt>
                <c:pt idx="23">
                  <c:v>10746.0</c:v>
                </c:pt>
                <c:pt idx="24">
                  <c:v>22567.0</c:v>
                </c:pt>
                <c:pt idx="25">
                  <c:v>48044.0</c:v>
                </c:pt>
                <c:pt idx="26">
                  <c:v>32915.0</c:v>
                </c:pt>
                <c:pt idx="27">
                  <c:v>32363.0</c:v>
                </c:pt>
                <c:pt idx="28">
                  <c:v>37353.0</c:v>
                </c:pt>
                <c:pt idx="29">
                  <c:v>38468.0</c:v>
                </c:pt>
                <c:pt idx="30">
                  <c:v>26185.0</c:v>
                </c:pt>
                <c:pt idx="31">
                  <c:v>26195.0</c:v>
                </c:pt>
                <c:pt idx="32">
                  <c:v>29844.0</c:v>
                </c:pt>
                <c:pt idx="33">
                  <c:v>20790.0</c:v>
                </c:pt>
                <c:pt idx="34">
                  <c:v>29686.0</c:v>
                </c:pt>
                <c:pt idx="35">
                  <c:v>38591.0</c:v>
                </c:pt>
                <c:pt idx="36">
                  <c:v>43272.0</c:v>
                </c:pt>
                <c:pt idx="37">
                  <c:v>11426.0</c:v>
                </c:pt>
                <c:pt idx="38">
                  <c:v>4685.0</c:v>
                </c:pt>
                <c:pt idx="39">
                  <c:v>19778.0</c:v>
                </c:pt>
                <c:pt idx="40">
                  <c:v>35609.0</c:v>
                </c:pt>
                <c:pt idx="41">
                  <c:v>25354.0</c:v>
                </c:pt>
                <c:pt idx="42">
                  <c:v>25144.0</c:v>
                </c:pt>
                <c:pt idx="43">
                  <c:v>32965.0</c:v>
                </c:pt>
                <c:pt idx="44">
                  <c:v>10495.0</c:v>
                </c:pt>
                <c:pt idx="45">
                  <c:v>9628.0</c:v>
                </c:pt>
                <c:pt idx="46">
                  <c:v>18979.0</c:v>
                </c:pt>
                <c:pt idx="47">
                  <c:v>19334.0</c:v>
                </c:pt>
                <c:pt idx="48">
                  <c:v>33921.0</c:v>
                </c:pt>
                <c:pt idx="49">
                  <c:v>23436.0</c:v>
                </c:pt>
                <c:pt idx="50">
                  <c:v>14053.0</c:v>
                </c:pt>
                <c:pt idx="51">
                  <c:v>1679.0</c:v>
                </c:pt>
                <c:pt idx="52">
                  <c:v>1340.0</c:v>
                </c:pt>
                <c:pt idx="53">
                  <c:v>7578.0</c:v>
                </c:pt>
                <c:pt idx="54">
                  <c:v>11263.0</c:v>
                </c:pt>
                <c:pt idx="55">
                  <c:v>11110.0</c:v>
                </c:pt>
                <c:pt idx="56">
                  <c:v>11736.0</c:v>
                </c:pt>
                <c:pt idx="57">
                  <c:v>18472.0</c:v>
                </c:pt>
                <c:pt idx="58">
                  <c:v>589.0</c:v>
                </c:pt>
                <c:pt idx="59">
                  <c:v>705.0</c:v>
                </c:pt>
                <c:pt idx="60">
                  <c:v>10616.0</c:v>
                </c:pt>
                <c:pt idx="61">
                  <c:v>6515.0</c:v>
                </c:pt>
                <c:pt idx="62">
                  <c:v>5374.0</c:v>
                </c:pt>
                <c:pt idx="63">
                  <c:v>9318.0</c:v>
                </c:pt>
                <c:pt idx="64">
                  <c:v>8395.0</c:v>
                </c:pt>
                <c:pt idx="65">
                  <c:v>980.0</c:v>
                </c:pt>
                <c:pt idx="66">
                  <c:v>918.0</c:v>
                </c:pt>
                <c:pt idx="67">
                  <c:v>7837.0</c:v>
                </c:pt>
                <c:pt idx="68">
                  <c:v>3861.0</c:v>
                </c:pt>
                <c:pt idx="69">
                  <c:v>4812.0</c:v>
                </c:pt>
                <c:pt idx="70">
                  <c:v>14734.0</c:v>
                </c:pt>
                <c:pt idx="71">
                  <c:v>8519.0</c:v>
                </c:pt>
                <c:pt idx="72">
                  <c:v>395.0</c:v>
                </c:pt>
                <c:pt idx="73">
                  <c:v>617.0</c:v>
                </c:pt>
                <c:pt idx="74">
                  <c:v>3671.0</c:v>
                </c:pt>
                <c:pt idx="75">
                  <c:v>5767.0</c:v>
                </c:pt>
                <c:pt idx="76">
                  <c:v>3221.0</c:v>
                </c:pt>
                <c:pt idx="77">
                  <c:v>1861.0</c:v>
                </c:pt>
                <c:pt idx="78">
                  <c:v>3930.0</c:v>
                </c:pt>
                <c:pt idx="79">
                  <c:v>593.0</c:v>
                </c:pt>
                <c:pt idx="80">
                  <c:v>1011.0</c:v>
                </c:pt>
                <c:pt idx="81">
                  <c:v>3645.0</c:v>
                </c:pt>
                <c:pt idx="82">
                  <c:v>2153.0</c:v>
                </c:pt>
                <c:pt idx="83">
                  <c:v>2248.0</c:v>
                </c:pt>
                <c:pt idx="84">
                  <c:v>2092.0</c:v>
                </c:pt>
                <c:pt idx="85">
                  <c:v>1393.0</c:v>
                </c:pt>
                <c:pt idx="86">
                  <c:v>441.0</c:v>
                </c:pt>
                <c:pt idx="87">
                  <c:v>442.0</c:v>
                </c:pt>
                <c:pt idx="88">
                  <c:v>671.0</c:v>
                </c:pt>
                <c:pt idx="89">
                  <c:v>496.0</c:v>
                </c:pt>
                <c:pt idx="90">
                  <c:v>487.0</c:v>
                </c:pt>
                <c:pt idx="91">
                  <c:v>744.0</c:v>
                </c:pt>
                <c:pt idx="92">
                  <c:v>577.0</c:v>
                </c:pt>
                <c:pt idx="93">
                  <c:v>787.0</c:v>
                </c:pt>
                <c:pt idx="94">
                  <c:v>827.0</c:v>
                </c:pt>
                <c:pt idx="95">
                  <c:v>513.0</c:v>
                </c:pt>
                <c:pt idx="96">
                  <c:v>441.0</c:v>
                </c:pt>
                <c:pt idx="97">
                  <c:v>2067.0</c:v>
                </c:pt>
                <c:pt idx="98">
                  <c:v>1160.0</c:v>
                </c:pt>
                <c:pt idx="99">
                  <c:v>8063.0</c:v>
                </c:pt>
                <c:pt idx="100">
                  <c:v>18107.0</c:v>
                </c:pt>
                <c:pt idx="101">
                  <c:v>14443.0</c:v>
                </c:pt>
                <c:pt idx="102">
                  <c:v>19854.0</c:v>
                </c:pt>
                <c:pt idx="103">
                  <c:v>37057.0</c:v>
                </c:pt>
                <c:pt idx="104">
                  <c:v>43764.0</c:v>
                </c:pt>
                <c:pt idx="105">
                  <c:v>56168.0</c:v>
                </c:pt>
                <c:pt idx="106">
                  <c:v>52583.0</c:v>
                </c:pt>
                <c:pt idx="107">
                  <c:v>29590.0</c:v>
                </c:pt>
                <c:pt idx="108">
                  <c:v>40866.0</c:v>
                </c:pt>
                <c:pt idx="109">
                  <c:v>46770.0</c:v>
                </c:pt>
                <c:pt idx="110">
                  <c:v>36332.0</c:v>
                </c:pt>
                <c:pt idx="111">
                  <c:v>48798.0</c:v>
                </c:pt>
                <c:pt idx="112">
                  <c:v>52462.0</c:v>
                </c:pt>
                <c:pt idx="113">
                  <c:v>56260.0</c:v>
                </c:pt>
                <c:pt idx="114">
                  <c:v>58411.0</c:v>
                </c:pt>
                <c:pt idx="115">
                  <c:v>25374.0</c:v>
                </c:pt>
                <c:pt idx="116">
                  <c:v>31109.0</c:v>
                </c:pt>
                <c:pt idx="117">
                  <c:v>42203.0</c:v>
                </c:pt>
                <c:pt idx="118">
                  <c:v>24172.0</c:v>
                </c:pt>
                <c:pt idx="119">
                  <c:v>72339.0</c:v>
                </c:pt>
                <c:pt idx="120">
                  <c:v>62659.0</c:v>
                </c:pt>
                <c:pt idx="121">
                  <c:v>31673.0</c:v>
                </c:pt>
                <c:pt idx="122">
                  <c:v>32927.0</c:v>
                </c:pt>
                <c:pt idx="123">
                  <c:v>45313.0</c:v>
                </c:pt>
                <c:pt idx="124">
                  <c:v>28794.0</c:v>
                </c:pt>
                <c:pt idx="125">
                  <c:v>43674.0</c:v>
                </c:pt>
                <c:pt idx="126">
                  <c:v>40846.0</c:v>
                </c:pt>
                <c:pt idx="127">
                  <c:v>47310.0</c:v>
                </c:pt>
                <c:pt idx="128">
                  <c:v>26522.0</c:v>
                </c:pt>
                <c:pt idx="129">
                  <c:v>25119.0</c:v>
                </c:pt>
                <c:pt idx="130">
                  <c:v>54540.0</c:v>
                </c:pt>
                <c:pt idx="131">
                  <c:v>48201.0</c:v>
                </c:pt>
                <c:pt idx="132">
                  <c:v>45462.0</c:v>
                </c:pt>
                <c:pt idx="133">
                  <c:v>42158.0</c:v>
                </c:pt>
                <c:pt idx="134">
                  <c:v>41464.0</c:v>
                </c:pt>
                <c:pt idx="135">
                  <c:v>14379.0</c:v>
                </c:pt>
                <c:pt idx="136">
                  <c:v>13347.0</c:v>
                </c:pt>
                <c:pt idx="137">
                  <c:v>29510.0</c:v>
                </c:pt>
                <c:pt idx="138">
                  <c:v>24425.0</c:v>
                </c:pt>
                <c:pt idx="139">
                  <c:v>26388.0</c:v>
                </c:pt>
                <c:pt idx="140">
                  <c:v>41925.0</c:v>
                </c:pt>
                <c:pt idx="141">
                  <c:v>35967.0</c:v>
                </c:pt>
                <c:pt idx="142">
                  <c:v>19931.0</c:v>
                </c:pt>
                <c:pt idx="143">
                  <c:v>17983.0</c:v>
                </c:pt>
                <c:pt idx="144">
                  <c:v>24985.0</c:v>
                </c:pt>
                <c:pt idx="145">
                  <c:v>32210.0</c:v>
                </c:pt>
                <c:pt idx="146">
                  <c:v>32540.0</c:v>
                </c:pt>
                <c:pt idx="147">
                  <c:v>53663.0</c:v>
                </c:pt>
                <c:pt idx="148">
                  <c:v>53834.0</c:v>
                </c:pt>
                <c:pt idx="149">
                  <c:v>18170.0</c:v>
                </c:pt>
                <c:pt idx="150">
                  <c:v>18050.0</c:v>
                </c:pt>
                <c:pt idx="151">
                  <c:v>22325.0</c:v>
                </c:pt>
                <c:pt idx="152">
                  <c:v>21278.0</c:v>
                </c:pt>
                <c:pt idx="153">
                  <c:v>30562.0</c:v>
                </c:pt>
                <c:pt idx="154">
                  <c:v>19427.0</c:v>
                </c:pt>
                <c:pt idx="155">
                  <c:v>15117.0</c:v>
                </c:pt>
                <c:pt idx="156">
                  <c:v>4131.0</c:v>
                </c:pt>
                <c:pt idx="157">
                  <c:v>1037.0</c:v>
                </c:pt>
                <c:pt idx="158">
                  <c:v>15148.0</c:v>
                </c:pt>
                <c:pt idx="159">
                  <c:v>26124.0</c:v>
                </c:pt>
                <c:pt idx="160">
                  <c:v>24863.0</c:v>
                </c:pt>
                <c:pt idx="161">
                  <c:v>41746.0</c:v>
                </c:pt>
                <c:pt idx="162">
                  <c:v>22557.0</c:v>
                </c:pt>
                <c:pt idx="163">
                  <c:v>2216.0</c:v>
                </c:pt>
                <c:pt idx="164">
                  <c:v>1401.0</c:v>
                </c:pt>
                <c:pt idx="165">
                  <c:v>11951.0</c:v>
                </c:pt>
                <c:pt idx="166">
                  <c:v>18219.0</c:v>
                </c:pt>
                <c:pt idx="167">
                  <c:v>9209.0</c:v>
                </c:pt>
                <c:pt idx="168">
                  <c:v>3268.0</c:v>
                </c:pt>
                <c:pt idx="169">
                  <c:v>11266.0</c:v>
                </c:pt>
                <c:pt idx="170">
                  <c:v>1039.0</c:v>
                </c:pt>
                <c:pt idx="171">
                  <c:v>694.0</c:v>
                </c:pt>
                <c:pt idx="172">
                  <c:v>7236.0</c:v>
                </c:pt>
                <c:pt idx="173">
                  <c:v>15183.0</c:v>
                </c:pt>
                <c:pt idx="174">
                  <c:v>6472.0</c:v>
                </c:pt>
                <c:pt idx="175">
                  <c:v>7106.0</c:v>
                </c:pt>
                <c:pt idx="176">
                  <c:v>11173.0</c:v>
                </c:pt>
                <c:pt idx="177">
                  <c:v>1478.0</c:v>
                </c:pt>
                <c:pt idx="178">
                  <c:v>958.0</c:v>
                </c:pt>
                <c:pt idx="179">
                  <c:v>14827.0</c:v>
                </c:pt>
                <c:pt idx="180">
                  <c:v>11974.0</c:v>
                </c:pt>
                <c:pt idx="181">
                  <c:v>14390.0</c:v>
                </c:pt>
                <c:pt idx="182">
                  <c:v>15512.0</c:v>
                </c:pt>
                <c:pt idx="183">
                  <c:v>12300.0</c:v>
                </c:pt>
                <c:pt idx="184">
                  <c:v>2647.0</c:v>
                </c:pt>
                <c:pt idx="185">
                  <c:v>2629.0</c:v>
                </c:pt>
                <c:pt idx="186">
                  <c:v>9726.0</c:v>
                </c:pt>
                <c:pt idx="187">
                  <c:v>12779.0</c:v>
                </c:pt>
                <c:pt idx="188">
                  <c:v>21388.0</c:v>
                </c:pt>
                <c:pt idx="189">
                  <c:v>8744.0</c:v>
                </c:pt>
                <c:pt idx="190">
                  <c:v>7471.0</c:v>
                </c:pt>
                <c:pt idx="191">
                  <c:v>52.0</c:v>
                </c:pt>
                <c:pt idx="192">
                  <c:v>56.0</c:v>
                </c:pt>
                <c:pt idx="193">
                  <c:v>9556.0</c:v>
                </c:pt>
                <c:pt idx="194">
                  <c:v>18611.0</c:v>
                </c:pt>
                <c:pt idx="195">
                  <c:v>22389.0</c:v>
                </c:pt>
                <c:pt idx="196">
                  <c:v>16204.0</c:v>
                </c:pt>
                <c:pt idx="197">
                  <c:v>17469.0</c:v>
                </c:pt>
                <c:pt idx="198">
                  <c:v>12034.0</c:v>
                </c:pt>
                <c:pt idx="199">
                  <c:v>12616.0</c:v>
                </c:pt>
                <c:pt idx="200">
                  <c:v>7911.0</c:v>
                </c:pt>
                <c:pt idx="201">
                  <c:v>3289.0</c:v>
                </c:pt>
                <c:pt idx="202">
                  <c:v>5348.0</c:v>
                </c:pt>
                <c:pt idx="203">
                  <c:v>21506.0</c:v>
                </c:pt>
                <c:pt idx="204">
                  <c:v>12867.0</c:v>
                </c:pt>
                <c:pt idx="205">
                  <c:v>12481.0</c:v>
                </c:pt>
                <c:pt idx="206">
                  <c:v>14209.0</c:v>
                </c:pt>
                <c:pt idx="207">
                  <c:v>18359.0</c:v>
                </c:pt>
                <c:pt idx="208">
                  <c:v>41563.0</c:v>
                </c:pt>
                <c:pt idx="209">
                  <c:v>56958.0</c:v>
                </c:pt>
                <c:pt idx="210">
                  <c:v>52741.0</c:v>
                </c:pt>
              </c:numCache>
            </c:numRef>
          </c:val>
        </c:ser>
        <c:ser>
          <c:idx val="2"/>
          <c:order val="2"/>
          <c:tx>
            <c:v>Online, remote access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Lbls>
            <c:dLbl>
              <c:idx val="210"/>
              <c:dLblPos val="l"/>
              <c:showVal val="1"/>
            </c:dLbl>
            <c:delete val="1"/>
          </c:dLbls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Traffic!$Z$280:$Z$490</c:f>
              <c:numCache>
                <c:formatCode>#,##0</c:formatCode>
                <c:ptCount val="211"/>
                <c:pt idx="0">
                  <c:v>2.268718E6</c:v>
                </c:pt>
                <c:pt idx="1">
                  <c:v>1.128672E6</c:v>
                </c:pt>
                <c:pt idx="2">
                  <c:v>758953.0</c:v>
                </c:pt>
                <c:pt idx="3">
                  <c:v>707470.0</c:v>
                </c:pt>
                <c:pt idx="4">
                  <c:v>666352.0</c:v>
                </c:pt>
                <c:pt idx="5">
                  <c:v>527427.0</c:v>
                </c:pt>
                <c:pt idx="6">
                  <c:v>568974.0</c:v>
                </c:pt>
                <c:pt idx="7">
                  <c:v>322596.0</c:v>
                </c:pt>
                <c:pt idx="8">
                  <c:v>247847.0</c:v>
                </c:pt>
                <c:pt idx="9">
                  <c:v>261361.0</c:v>
                </c:pt>
                <c:pt idx="10">
                  <c:v>273136.0</c:v>
                </c:pt>
                <c:pt idx="11">
                  <c:v>309919.0</c:v>
                </c:pt>
                <c:pt idx="12">
                  <c:v>394147.0</c:v>
                </c:pt>
                <c:pt idx="13">
                  <c:v>512962.0</c:v>
                </c:pt>
                <c:pt idx="14">
                  <c:v>408223.0</c:v>
                </c:pt>
                <c:pt idx="15">
                  <c:v>246532.0</c:v>
                </c:pt>
                <c:pt idx="16">
                  <c:v>390845.0</c:v>
                </c:pt>
                <c:pt idx="17">
                  <c:v>404716.0</c:v>
                </c:pt>
                <c:pt idx="18">
                  <c:v>544116.0</c:v>
                </c:pt>
                <c:pt idx="19">
                  <c:v>323900.0</c:v>
                </c:pt>
                <c:pt idx="20">
                  <c:v>299500.0</c:v>
                </c:pt>
                <c:pt idx="21">
                  <c:v>387727.0</c:v>
                </c:pt>
                <c:pt idx="22">
                  <c:v>249393.0</c:v>
                </c:pt>
                <c:pt idx="23">
                  <c:v>345943.0</c:v>
                </c:pt>
                <c:pt idx="24">
                  <c:v>412744.0</c:v>
                </c:pt>
                <c:pt idx="25">
                  <c:v>253620.0</c:v>
                </c:pt>
                <c:pt idx="26">
                  <c:v>269548.0</c:v>
                </c:pt>
                <c:pt idx="27">
                  <c:v>378449.0</c:v>
                </c:pt>
                <c:pt idx="28">
                  <c:v>318860.0</c:v>
                </c:pt>
                <c:pt idx="29">
                  <c:v>397795.0</c:v>
                </c:pt>
                <c:pt idx="30">
                  <c:v>375139.0</c:v>
                </c:pt>
                <c:pt idx="31">
                  <c:v>340009.0</c:v>
                </c:pt>
                <c:pt idx="32">
                  <c:v>369213.0</c:v>
                </c:pt>
                <c:pt idx="33">
                  <c:v>298977.0</c:v>
                </c:pt>
                <c:pt idx="34">
                  <c:v>405554.0</c:v>
                </c:pt>
                <c:pt idx="35">
                  <c:v>247601.0</c:v>
                </c:pt>
                <c:pt idx="36">
                  <c:v>269249.0</c:v>
                </c:pt>
                <c:pt idx="37">
                  <c:v>689666.0</c:v>
                </c:pt>
                <c:pt idx="38">
                  <c:v>410614.0</c:v>
                </c:pt>
                <c:pt idx="39">
                  <c:v>332764.0</c:v>
                </c:pt>
                <c:pt idx="40">
                  <c:v>296792.0</c:v>
                </c:pt>
                <c:pt idx="41">
                  <c:v>388862.0</c:v>
                </c:pt>
                <c:pt idx="42">
                  <c:v>377511.0</c:v>
                </c:pt>
                <c:pt idx="43">
                  <c:v>376918.0</c:v>
                </c:pt>
                <c:pt idx="44">
                  <c:v>650764.0</c:v>
                </c:pt>
                <c:pt idx="45">
                  <c:v>507044.0</c:v>
                </c:pt>
                <c:pt idx="46">
                  <c:v>636872.0</c:v>
                </c:pt>
                <c:pt idx="47">
                  <c:v>372770.0</c:v>
                </c:pt>
                <c:pt idx="48">
                  <c:v>346511.0</c:v>
                </c:pt>
                <c:pt idx="49">
                  <c:v>372338.0</c:v>
                </c:pt>
                <c:pt idx="50">
                  <c:v>112071.0</c:v>
                </c:pt>
                <c:pt idx="53">
                  <c:v>93272.0</c:v>
                </c:pt>
                <c:pt idx="54">
                  <c:v>418063.0</c:v>
                </c:pt>
                <c:pt idx="55">
                  <c:v>186971.0</c:v>
                </c:pt>
                <c:pt idx="56">
                  <c:v>127460.0</c:v>
                </c:pt>
                <c:pt idx="57">
                  <c:v>131304.0</c:v>
                </c:pt>
                <c:pt idx="58">
                  <c:v>116624.0</c:v>
                </c:pt>
                <c:pt idx="59">
                  <c:v>116133.0</c:v>
                </c:pt>
                <c:pt idx="60">
                  <c:v>121184.0</c:v>
                </c:pt>
                <c:pt idx="61">
                  <c:v>284199.0</c:v>
                </c:pt>
                <c:pt idx="62">
                  <c:v>135662.0</c:v>
                </c:pt>
                <c:pt idx="63">
                  <c:v>107964.0</c:v>
                </c:pt>
                <c:pt idx="64">
                  <c:v>97336.0</c:v>
                </c:pt>
                <c:pt idx="65">
                  <c:v>102185.0</c:v>
                </c:pt>
                <c:pt idx="66">
                  <c:v>102722.0</c:v>
                </c:pt>
                <c:pt idx="67">
                  <c:v>109409.0</c:v>
                </c:pt>
                <c:pt idx="68">
                  <c:v>119004.0</c:v>
                </c:pt>
                <c:pt idx="69">
                  <c:v>120860.0</c:v>
                </c:pt>
                <c:pt idx="70">
                  <c:v>122687.0</c:v>
                </c:pt>
                <c:pt idx="71">
                  <c:v>120426.0</c:v>
                </c:pt>
                <c:pt idx="72">
                  <c:v>115248.0</c:v>
                </c:pt>
                <c:pt idx="73">
                  <c:v>115358.0</c:v>
                </c:pt>
                <c:pt idx="74">
                  <c:v>76471.0</c:v>
                </c:pt>
                <c:pt idx="75">
                  <c:v>22069.0</c:v>
                </c:pt>
                <c:pt idx="76">
                  <c:v>23765.0</c:v>
                </c:pt>
                <c:pt idx="77">
                  <c:v>25994.0</c:v>
                </c:pt>
                <c:pt idx="78">
                  <c:v>23850.0</c:v>
                </c:pt>
                <c:pt idx="79">
                  <c:v>23009.0</c:v>
                </c:pt>
                <c:pt idx="80">
                  <c:v>23372.0</c:v>
                </c:pt>
                <c:pt idx="81">
                  <c:v>59052.0</c:v>
                </c:pt>
                <c:pt idx="82">
                  <c:v>87961.0</c:v>
                </c:pt>
                <c:pt idx="83">
                  <c:v>40256.0</c:v>
                </c:pt>
                <c:pt idx="84">
                  <c:v>4885.0</c:v>
                </c:pt>
                <c:pt idx="85">
                  <c:v>2013.0</c:v>
                </c:pt>
                <c:pt idx="102">
                  <c:v>35813.0</c:v>
                </c:pt>
                <c:pt idx="103">
                  <c:v>184788.0</c:v>
                </c:pt>
                <c:pt idx="104">
                  <c:v>416874.0</c:v>
                </c:pt>
                <c:pt idx="105">
                  <c:v>576978.0</c:v>
                </c:pt>
                <c:pt idx="106">
                  <c:v>448797.0</c:v>
                </c:pt>
                <c:pt idx="107">
                  <c:v>414183.0</c:v>
                </c:pt>
                <c:pt idx="108">
                  <c:v>652945.0</c:v>
                </c:pt>
                <c:pt idx="109">
                  <c:v>471104.0</c:v>
                </c:pt>
                <c:pt idx="110">
                  <c:v>273434.0</c:v>
                </c:pt>
                <c:pt idx="111">
                  <c:v>499339.0</c:v>
                </c:pt>
                <c:pt idx="112">
                  <c:v>641438.0</c:v>
                </c:pt>
                <c:pt idx="113">
                  <c:v>225767.0</c:v>
                </c:pt>
                <c:pt idx="114">
                  <c:v>679469.0</c:v>
                </c:pt>
                <c:pt idx="115">
                  <c:v>702994.0</c:v>
                </c:pt>
                <c:pt idx="116">
                  <c:v>503329.0</c:v>
                </c:pt>
                <c:pt idx="117">
                  <c:v>549924.0</c:v>
                </c:pt>
                <c:pt idx="118">
                  <c:v>406917.0</c:v>
                </c:pt>
                <c:pt idx="119">
                  <c:v>399240.0</c:v>
                </c:pt>
                <c:pt idx="120">
                  <c:v>562345.0</c:v>
                </c:pt>
                <c:pt idx="121">
                  <c:v>393997.0</c:v>
                </c:pt>
                <c:pt idx="122">
                  <c:v>552872.0</c:v>
                </c:pt>
                <c:pt idx="123">
                  <c:v>416083.0</c:v>
                </c:pt>
                <c:pt idx="124">
                  <c:v>453308.0</c:v>
                </c:pt>
                <c:pt idx="125">
                  <c:v>515694.0</c:v>
                </c:pt>
                <c:pt idx="126">
                  <c:v>456862.0</c:v>
                </c:pt>
                <c:pt idx="127">
                  <c:v>863204.0</c:v>
                </c:pt>
                <c:pt idx="128">
                  <c:v>308888.0</c:v>
                </c:pt>
                <c:pt idx="129">
                  <c:v>481718.0</c:v>
                </c:pt>
                <c:pt idx="130">
                  <c:v>614710.0</c:v>
                </c:pt>
                <c:pt idx="131">
                  <c:v>401819.0</c:v>
                </c:pt>
                <c:pt idx="132">
                  <c:v>331686.0</c:v>
                </c:pt>
                <c:pt idx="133">
                  <c:v>346525.0</c:v>
                </c:pt>
                <c:pt idx="134">
                  <c:v>233268.0</c:v>
                </c:pt>
                <c:pt idx="135">
                  <c:v>481174.0</c:v>
                </c:pt>
                <c:pt idx="136">
                  <c:v>224155.0</c:v>
                </c:pt>
                <c:pt idx="137">
                  <c:v>160796.0</c:v>
                </c:pt>
                <c:pt idx="138">
                  <c:v>127260.0</c:v>
                </c:pt>
                <c:pt idx="139">
                  <c:v>254859.0</c:v>
                </c:pt>
                <c:pt idx="140">
                  <c:v>341068.0</c:v>
                </c:pt>
                <c:pt idx="141">
                  <c:v>522809.0</c:v>
                </c:pt>
                <c:pt idx="142">
                  <c:v>664710.0</c:v>
                </c:pt>
                <c:pt idx="143">
                  <c:v>739466.0</c:v>
                </c:pt>
                <c:pt idx="144">
                  <c:v>553818.0</c:v>
                </c:pt>
                <c:pt idx="145">
                  <c:v>481222.0</c:v>
                </c:pt>
                <c:pt idx="146">
                  <c:v>392901.0</c:v>
                </c:pt>
                <c:pt idx="147">
                  <c:v>405480.0</c:v>
                </c:pt>
                <c:pt idx="148">
                  <c:v>477774.0</c:v>
                </c:pt>
                <c:pt idx="149">
                  <c:v>435509.0</c:v>
                </c:pt>
                <c:pt idx="150">
                  <c:v>580346.0</c:v>
                </c:pt>
                <c:pt idx="151">
                  <c:v>481646.0</c:v>
                </c:pt>
                <c:pt idx="152">
                  <c:v>521837.0</c:v>
                </c:pt>
                <c:pt idx="153">
                  <c:v>438760.0</c:v>
                </c:pt>
                <c:pt idx="154">
                  <c:v>394752.0</c:v>
                </c:pt>
                <c:pt idx="155">
                  <c:v>321006.0</c:v>
                </c:pt>
                <c:pt idx="156">
                  <c:v>153498.0</c:v>
                </c:pt>
                <c:pt idx="157">
                  <c:v>143868.0</c:v>
                </c:pt>
                <c:pt idx="158">
                  <c:v>276484.0</c:v>
                </c:pt>
                <c:pt idx="159">
                  <c:v>184106.0</c:v>
                </c:pt>
                <c:pt idx="160">
                  <c:v>137046.0</c:v>
                </c:pt>
                <c:pt idx="161">
                  <c:v>150392.0</c:v>
                </c:pt>
                <c:pt idx="162">
                  <c:v>157073.0</c:v>
                </c:pt>
                <c:pt idx="163">
                  <c:v>148790.0</c:v>
                </c:pt>
                <c:pt idx="164">
                  <c:v>148059.0</c:v>
                </c:pt>
                <c:pt idx="165">
                  <c:v>181852.0</c:v>
                </c:pt>
                <c:pt idx="166">
                  <c:v>202680.0</c:v>
                </c:pt>
                <c:pt idx="167">
                  <c:v>139008.0</c:v>
                </c:pt>
                <c:pt idx="168">
                  <c:v>139622.0</c:v>
                </c:pt>
                <c:pt idx="169">
                  <c:v>154640.0</c:v>
                </c:pt>
                <c:pt idx="170">
                  <c:v>148934.0</c:v>
                </c:pt>
                <c:pt idx="171">
                  <c:v>151836.0</c:v>
                </c:pt>
                <c:pt idx="172">
                  <c:v>365461.0</c:v>
                </c:pt>
                <c:pt idx="173">
                  <c:v>217892.0</c:v>
                </c:pt>
                <c:pt idx="174">
                  <c:v>155560.0</c:v>
                </c:pt>
                <c:pt idx="175">
                  <c:v>157396.0</c:v>
                </c:pt>
                <c:pt idx="176">
                  <c:v>158546.0</c:v>
                </c:pt>
                <c:pt idx="177">
                  <c:v>154472.0</c:v>
                </c:pt>
                <c:pt idx="178">
                  <c:v>152063.0</c:v>
                </c:pt>
                <c:pt idx="179">
                  <c:v>398294.0</c:v>
                </c:pt>
                <c:pt idx="180">
                  <c:v>283782.0</c:v>
                </c:pt>
                <c:pt idx="181">
                  <c:v>151685.0</c:v>
                </c:pt>
                <c:pt idx="182">
                  <c:v>129516.0</c:v>
                </c:pt>
                <c:pt idx="183">
                  <c:v>158364.0</c:v>
                </c:pt>
                <c:pt idx="184">
                  <c:v>188193.0</c:v>
                </c:pt>
                <c:pt idx="185">
                  <c:v>155863.0</c:v>
                </c:pt>
                <c:pt idx="186">
                  <c:v>274047.0</c:v>
                </c:pt>
                <c:pt idx="187">
                  <c:v>248506.0</c:v>
                </c:pt>
                <c:pt idx="188">
                  <c:v>166967.0</c:v>
                </c:pt>
                <c:pt idx="189">
                  <c:v>141727.0</c:v>
                </c:pt>
                <c:pt idx="190">
                  <c:v>122541.0</c:v>
                </c:pt>
                <c:pt idx="191">
                  <c:v>135541.0</c:v>
                </c:pt>
                <c:pt idx="192">
                  <c:v>135676.0</c:v>
                </c:pt>
                <c:pt idx="193">
                  <c:v>154050.0</c:v>
                </c:pt>
                <c:pt idx="194">
                  <c:v>46227.0</c:v>
                </c:pt>
                <c:pt idx="207">
                  <c:v>106385.0</c:v>
                </c:pt>
                <c:pt idx="208">
                  <c:v>173621.0</c:v>
                </c:pt>
                <c:pt idx="209">
                  <c:v>173664.0</c:v>
                </c:pt>
                <c:pt idx="210">
                  <c:v>361254.0</c:v>
                </c:pt>
              </c:numCache>
            </c:numRef>
          </c:val>
        </c:ser>
        <c:ser>
          <c:idx val="1"/>
          <c:order val="3"/>
          <c:tx>
            <c:v>Online, control room</c:v>
          </c:tx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Traffic!$J$280:$J$490</c:f>
              <c:numCache>
                <c:formatCode>#,##0</c:formatCode>
                <c:ptCount val="211"/>
                <c:pt idx="0">
                  <c:v>1.026018E6</c:v>
                </c:pt>
                <c:pt idx="1">
                  <c:v>744607.0</c:v>
                </c:pt>
                <c:pt idx="2">
                  <c:v>794518.0</c:v>
                </c:pt>
                <c:pt idx="3">
                  <c:v>648423.0</c:v>
                </c:pt>
                <c:pt idx="4">
                  <c:v>567421.0</c:v>
                </c:pt>
                <c:pt idx="5">
                  <c:v>380464.0</c:v>
                </c:pt>
                <c:pt idx="6">
                  <c:v>582958.0</c:v>
                </c:pt>
                <c:pt idx="7">
                  <c:v>380750.0</c:v>
                </c:pt>
                <c:pt idx="8">
                  <c:v>456329.0</c:v>
                </c:pt>
                <c:pt idx="9">
                  <c:v>583029.0</c:v>
                </c:pt>
                <c:pt idx="10">
                  <c:v>723960.0</c:v>
                </c:pt>
                <c:pt idx="11">
                  <c:v>424563.0</c:v>
                </c:pt>
                <c:pt idx="12">
                  <c:v>693172.0</c:v>
                </c:pt>
                <c:pt idx="13">
                  <c:v>1.01093E6</c:v>
                </c:pt>
                <c:pt idx="14">
                  <c:v>696782.0</c:v>
                </c:pt>
                <c:pt idx="15">
                  <c:v>300733.0</c:v>
                </c:pt>
                <c:pt idx="16">
                  <c:v>495077.0</c:v>
                </c:pt>
                <c:pt idx="17">
                  <c:v>580647.0</c:v>
                </c:pt>
                <c:pt idx="18">
                  <c:v>716132.0</c:v>
                </c:pt>
                <c:pt idx="19">
                  <c:v>440625.0</c:v>
                </c:pt>
                <c:pt idx="20">
                  <c:v>382201.0</c:v>
                </c:pt>
                <c:pt idx="21">
                  <c:v>630475.0</c:v>
                </c:pt>
                <c:pt idx="22">
                  <c:v>775590.0</c:v>
                </c:pt>
                <c:pt idx="23">
                  <c:v>954040.0</c:v>
                </c:pt>
                <c:pt idx="24">
                  <c:v>894190.0</c:v>
                </c:pt>
                <c:pt idx="25">
                  <c:v>295271.0</c:v>
                </c:pt>
                <c:pt idx="26">
                  <c:v>317884.0</c:v>
                </c:pt>
                <c:pt idx="27">
                  <c:v>822118.0</c:v>
                </c:pt>
                <c:pt idx="28">
                  <c:v>837212.0</c:v>
                </c:pt>
                <c:pt idx="29">
                  <c:v>870416.0</c:v>
                </c:pt>
                <c:pt idx="30">
                  <c:v>555990.0</c:v>
                </c:pt>
                <c:pt idx="31">
                  <c:v>783932.0</c:v>
                </c:pt>
                <c:pt idx="32">
                  <c:v>931343.0</c:v>
                </c:pt>
                <c:pt idx="33">
                  <c:v>740209.0</c:v>
                </c:pt>
                <c:pt idx="34">
                  <c:v>964198.0</c:v>
                </c:pt>
                <c:pt idx="35">
                  <c:v>572537.0</c:v>
                </c:pt>
                <c:pt idx="36">
                  <c:v>619915.0</c:v>
                </c:pt>
                <c:pt idx="37">
                  <c:v>752906.0</c:v>
                </c:pt>
                <c:pt idx="38">
                  <c:v>503781.0</c:v>
                </c:pt>
                <c:pt idx="39">
                  <c:v>342806.0</c:v>
                </c:pt>
                <c:pt idx="40">
                  <c:v>302845.0</c:v>
                </c:pt>
                <c:pt idx="41">
                  <c:v>376380.0</c:v>
                </c:pt>
                <c:pt idx="42">
                  <c:v>354853.0</c:v>
                </c:pt>
                <c:pt idx="43">
                  <c:v>546220.0</c:v>
                </c:pt>
                <c:pt idx="44">
                  <c:v>1.143298E6</c:v>
                </c:pt>
                <c:pt idx="45">
                  <c:v>1.06445E6</c:v>
                </c:pt>
                <c:pt idx="46">
                  <c:v>949186.0</c:v>
                </c:pt>
                <c:pt idx="47">
                  <c:v>843352.0</c:v>
                </c:pt>
                <c:pt idx="48">
                  <c:v>687000.0</c:v>
                </c:pt>
                <c:pt idx="49">
                  <c:v>948520.0</c:v>
                </c:pt>
                <c:pt idx="50">
                  <c:v>82272.0</c:v>
                </c:pt>
                <c:pt idx="53">
                  <c:v>65569.0</c:v>
                </c:pt>
                <c:pt idx="54">
                  <c:v>544433.0</c:v>
                </c:pt>
                <c:pt idx="55">
                  <c:v>96572.0</c:v>
                </c:pt>
                <c:pt idx="56">
                  <c:v>9848.0</c:v>
                </c:pt>
                <c:pt idx="57">
                  <c:v>6906.0</c:v>
                </c:pt>
                <c:pt idx="58">
                  <c:v>7570.0</c:v>
                </c:pt>
                <c:pt idx="59">
                  <c:v>9208.0</c:v>
                </c:pt>
                <c:pt idx="60">
                  <c:v>9462.0</c:v>
                </c:pt>
                <c:pt idx="61">
                  <c:v>218106.0</c:v>
                </c:pt>
                <c:pt idx="62">
                  <c:v>21949.0</c:v>
                </c:pt>
                <c:pt idx="63">
                  <c:v>3809.0</c:v>
                </c:pt>
                <c:pt idx="64">
                  <c:v>2884.0</c:v>
                </c:pt>
                <c:pt idx="65">
                  <c:v>2485.0</c:v>
                </c:pt>
                <c:pt idx="66">
                  <c:v>2480.0</c:v>
                </c:pt>
                <c:pt idx="67">
                  <c:v>2540.0</c:v>
                </c:pt>
                <c:pt idx="68">
                  <c:v>523.0</c:v>
                </c:pt>
                <c:pt idx="71">
                  <c:v>3246.0</c:v>
                </c:pt>
                <c:pt idx="72">
                  <c:v>123.0</c:v>
                </c:pt>
                <c:pt idx="74">
                  <c:v>280.0</c:v>
                </c:pt>
                <c:pt idx="75">
                  <c:v>1913.0</c:v>
                </c:pt>
                <c:pt idx="76">
                  <c:v>2906.0</c:v>
                </c:pt>
                <c:pt idx="77">
                  <c:v>2895.0</c:v>
                </c:pt>
                <c:pt idx="78">
                  <c:v>2876.0</c:v>
                </c:pt>
                <c:pt idx="79">
                  <c:v>2875.0</c:v>
                </c:pt>
                <c:pt idx="80">
                  <c:v>4746.0</c:v>
                </c:pt>
                <c:pt idx="81">
                  <c:v>5931.0</c:v>
                </c:pt>
                <c:pt idx="82">
                  <c:v>4298.0</c:v>
                </c:pt>
                <c:pt idx="83">
                  <c:v>3516.0</c:v>
                </c:pt>
                <c:pt idx="84">
                  <c:v>4127.0</c:v>
                </c:pt>
                <c:pt idx="85">
                  <c:v>1862.0</c:v>
                </c:pt>
                <c:pt idx="102">
                  <c:v>8172.0</c:v>
                </c:pt>
                <c:pt idx="103">
                  <c:v>235305.0</c:v>
                </c:pt>
                <c:pt idx="104">
                  <c:v>391902.0</c:v>
                </c:pt>
                <c:pt idx="105">
                  <c:v>673396.0</c:v>
                </c:pt>
                <c:pt idx="106">
                  <c:v>554713.0</c:v>
                </c:pt>
                <c:pt idx="107">
                  <c:v>591968.0</c:v>
                </c:pt>
                <c:pt idx="108">
                  <c:v>689762.0</c:v>
                </c:pt>
                <c:pt idx="109">
                  <c:v>407019.0</c:v>
                </c:pt>
                <c:pt idx="110">
                  <c:v>261991.0</c:v>
                </c:pt>
                <c:pt idx="111">
                  <c:v>337369.0</c:v>
                </c:pt>
                <c:pt idx="112">
                  <c:v>435486.0</c:v>
                </c:pt>
                <c:pt idx="113">
                  <c:v>142711.0</c:v>
                </c:pt>
                <c:pt idx="114">
                  <c:v>730967.0</c:v>
                </c:pt>
                <c:pt idx="115">
                  <c:v>544136.0</c:v>
                </c:pt>
                <c:pt idx="116">
                  <c:v>489297.0</c:v>
                </c:pt>
                <c:pt idx="117">
                  <c:v>435649.0</c:v>
                </c:pt>
                <c:pt idx="118">
                  <c:v>416489.0</c:v>
                </c:pt>
                <c:pt idx="119">
                  <c:v>454526.0</c:v>
                </c:pt>
                <c:pt idx="120">
                  <c:v>260203.0</c:v>
                </c:pt>
                <c:pt idx="121">
                  <c:v>352326.0</c:v>
                </c:pt>
                <c:pt idx="122">
                  <c:v>312399.0</c:v>
                </c:pt>
                <c:pt idx="123">
                  <c:v>398814.0</c:v>
                </c:pt>
                <c:pt idx="124">
                  <c:v>329192.0</c:v>
                </c:pt>
                <c:pt idx="125">
                  <c:v>377361.0</c:v>
                </c:pt>
                <c:pt idx="126">
                  <c:v>325836.0</c:v>
                </c:pt>
                <c:pt idx="127">
                  <c:v>395676.0</c:v>
                </c:pt>
                <c:pt idx="128">
                  <c:v>374858.0</c:v>
                </c:pt>
                <c:pt idx="129">
                  <c:v>393205.0</c:v>
                </c:pt>
                <c:pt idx="130">
                  <c:v>400756.0</c:v>
                </c:pt>
                <c:pt idx="131">
                  <c:v>388524.0</c:v>
                </c:pt>
                <c:pt idx="132">
                  <c:v>283495.0</c:v>
                </c:pt>
                <c:pt idx="133">
                  <c:v>365363.0</c:v>
                </c:pt>
                <c:pt idx="134">
                  <c:v>193805.0</c:v>
                </c:pt>
                <c:pt idx="135">
                  <c:v>407994.0</c:v>
                </c:pt>
                <c:pt idx="136">
                  <c:v>97315.0</c:v>
                </c:pt>
                <c:pt idx="137">
                  <c:v>71351.0</c:v>
                </c:pt>
                <c:pt idx="138">
                  <c:v>46940.0</c:v>
                </c:pt>
                <c:pt idx="139">
                  <c:v>122232.0</c:v>
                </c:pt>
                <c:pt idx="140">
                  <c:v>184312.0</c:v>
                </c:pt>
                <c:pt idx="141">
                  <c:v>244468.0</c:v>
                </c:pt>
                <c:pt idx="142">
                  <c:v>847423.0</c:v>
                </c:pt>
                <c:pt idx="143">
                  <c:v>827327.0</c:v>
                </c:pt>
                <c:pt idx="144">
                  <c:v>452222.0</c:v>
                </c:pt>
                <c:pt idx="145">
                  <c:v>588231.0</c:v>
                </c:pt>
                <c:pt idx="146">
                  <c:v>295189.0</c:v>
                </c:pt>
                <c:pt idx="147">
                  <c:v>276548.0</c:v>
                </c:pt>
                <c:pt idx="148">
                  <c:v>427878.0</c:v>
                </c:pt>
                <c:pt idx="149">
                  <c:v>476898.0</c:v>
                </c:pt>
                <c:pt idx="150">
                  <c:v>402030.0</c:v>
                </c:pt>
                <c:pt idx="151">
                  <c:v>333434.0</c:v>
                </c:pt>
                <c:pt idx="152">
                  <c:v>269748.0</c:v>
                </c:pt>
                <c:pt idx="153">
                  <c:v>279923.0</c:v>
                </c:pt>
                <c:pt idx="154">
                  <c:v>201140.0</c:v>
                </c:pt>
                <c:pt idx="155">
                  <c:v>87941.0</c:v>
                </c:pt>
                <c:pt idx="156">
                  <c:v>36080.0</c:v>
                </c:pt>
                <c:pt idx="157">
                  <c:v>37430.0</c:v>
                </c:pt>
                <c:pt idx="158">
                  <c:v>115552.0</c:v>
                </c:pt>
                <c:pt idx="159">
                  <c:v>55700.0</c:v>
                </c:pt>
                <c:pt idx="160">
                  <c:v>14052.0</c:v>
                </c:pt>
                <c:pt idx="161">
                  <c:v>13364.0</c:v>
                </c:pt>
                <c:pt idx="162">
                  <c:v>22040.0</c:v>
                </c:pt>
                <c:pt idx="163">
                  <c:v>29257.0</c:v>
                </c:pt>
                <c:pt idx="164">
                  <c:v>31121.0</c:v>
                </c:pt>
                <c:pt idx="165">
                  <c:v>38946.0</c:v>
                </c:pt>
                <c:pt idx="166">
                  <c:v>46986.0</c:v>
                </c:pt>
                <c:pt idx="167">
                  <c:v>45012.0</c:v>
                </c:pt>
                <c:pt idx="168">
                  <c:v>49801.0</c:v>
                </c:pt>
                <c:pt idx="169">
                  <c:v>51708.0</c:v>
                </c:pt>
                <c:pt idx="170">
                  <c:v>50091.0</c:v>
                </c:pt>
                <c:pt idx="171">
                  <c:v>48934.0</c:v>
                </c:pt>
                <c:pt idx="172">
                  <c:v>211945.0</c:v>
                </c:pt>
                <c:pt idx="173">
                  <c:v>75146.0</c:v>
                </c:pt>
                <c:pt idx="174">
                  <c:v>13896.0</c:v>
                </c:pt>
                <c:pt idx="175">
                  <c:v>15258.0</c:v>
                </c:pt>
                <c:pt idx="176">
                  <c:v>22228.0</c:v>
                </c:pt>
                <c:pt idx="177">
                  <c:v>29718.0</c:v>
                </c:pt>
                <c:pt idx="178">
                  <c:v>29811.0</c:v>
                </c:pt>
                <c:pt idx="179">
                  <c:v>248193.0</c:v>
                </c:pt>
                <c:pt idx="180">
                  <c:v>97691.0</c:v>
                </c:pt>
                <c:pt idx="181">
                  <c:v>7365.0</c:v>
                </c:pt>
                <c:pt idx="182">
                  <c:v>9216.0</c:v>
                </c:pt>
                <c:pt idx="183">
                  <c:v>11149.0</c:v>
                </c:pt>
                <c:pt idx="184">
                  <c:v>18907.0</c:v>
                </c:pt>
                <c:pt idx="185">
                  <c:v>22462.0</c:v>
                </c:pt>
                <c:pt idx="186">
                  <c:v>84640.0</c:v>
                </c:pt>
                <c:pt idx="187">
                  <c:v>72159.0</c:v>
                </c:pt>
                <c:pt idx="188">
                  <c:v>1199.0</c:v>
                </c:pt>
                <c:pt idx="189">
                  <c:v>864.0</c:v>
                </c:pt>
                <c:pt idx="190">
                  <c:v>1078.0</c:v>
                </c:pt>
                <c:pt idx="193">
                  <c:v>139.0</c:v>
                </c:pt>
                <c:pt idx="194">
                  <c:v>2.0</c:v>
                </c:pt>
                <c:pt idx="207">
                  <c:v>5154.0</c:v>
                </c:pt>
                <c:pt idx="208">
                  <c:v>9225.0</c:v>
                </c:pt>
                <c:pt idx="209">
                  <c:v>20631.0</c:v>
                </c:pt>
                <c:pt idx="210">
                  <c:v>159384.0</c:v>
                </c:pt>
              </c:numCache>
            </c:numRef>
          </c:val>
        </c:ser>
        <c:marker val="1"/>
        <c:axId val="617694232"/>
        <c:axId val="617700296"/>
      </c:lineChart>
      <c:dateAx>
        <c:axId val="617694232"/>
        <c:scaling>
          <c:orientation val="minMax"/>
          <c:max val="38806.0"/>
          <c:min val="38595.0"/>
        </c:scaling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7700296"/>
        <c:crosses val="autoZero"/>
        <c:auto val="1"/>
        <c:lblOffset val="100"/>
        <c:majorUnit val="1.0"/>
        <c:majorTimeUnit val="months"/>
        <c:minorUnit val="1.0"/>
        <c:minorTimeUnit val="months"/>
      </c:dateAx>
      <c:valAx>
        <c:axId val="617700296"/>
        <c:scaling>
          <c:orientation val="minMax"/>
          <c:max val="3.5E6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7694232"/>
        <c:crosses val="autoZero"/>
        <c:crossBetween val="between"/>
        <c:minorUnit val="50000.0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82868799748489"/>
          <c:y val="0.101398601398601"/>
          <c:w val="0.434262400503022"/>
          <c:h val="0.0760346346566819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Average vs. Requests Served</a:t>
            </a:r>
          </a:p>
        </c:rich>
      </c:tx>
    </c:title>
    <c:plotArea>
      <c:layout>
        <c:manualLayout>
          <c:layoutTarget val="inner"/>
          <c:xMode val="edge"/>
          <c:yMode val="edge"/>
          <c:x val="0.0444910619280698"/>
          <c:y val="0.0819383259911894"/>
          <c:w val="0.936764683975314"/>
          <c:h val="0.849864199243817"/>
        </c:manualLayout>
      </c:layout>
      <c:bubbleChart>
        <c:varyColors val="1"/>
        <c:ser>
          <c:idx val="0"/>
          <c:order val="0"/>
          <c:tx>
            <c:strRef>
              <c:f>Response!$B$1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>
              <a:outerShdw blurRad="52705" dist="15367" dir="5400000" sx="96000" sy="96000" algn="tl" rotWithShape="0">
                <a:srgbClr val="000000">
                  <a:alpha val="35000"/>
                </a:srgbClr>
              </a:outerShdw>
            </a:effectLst>
          </c:spPr>
          <c:xVal>
            <c:numRef>
              <c:f>Response!$A$280:$A$490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xVal>
          <c:yVal>
            <c:numRef>
              <c:f>Response!$E$280:$E$490</c:f>
              <c:numCache>
                <c:formatCode>0</c:formatCode>
                <c:ptCount val="211"/>
                <c:pt idx="0">
                  <c:v>69.62358359428738</c:v>
                </c:pt>
                <c:pt idx="1">
                  <c:v>57.711907926872</c:v>
                </c:pt>
                <c:pt idx="2">
                  <c:v>54.44151585355947</c:v>
                </c:pt>
                <c:pt idx="3">
                  <c:v>53.56085733717434</c:v>
                </c:pt>
                <c:pt idx="4">
                  <c:v>54.37460095554434</c:v>
                </c:pt>
                <c:pt idx="5">
                  <c:v>41.20986049850333</c:v>
                </c:pt>
                <c:pt idx="6">
                  <c:v>51.53359506936479</c:v>
                </c:pt>
                <c:pt idx="7">
                  <c:v>59.39651943241363</c:v>
                </c:pt>
                <c:pt idx="8">
                  <c:v>58.22741159402785</c:v>
                </c:pt>
                <c:pt idx="9">
                  <c:v>58.58242443748824</c:v>
                </c:pt>
                <c:pt idx="10">
                  <c:v>54.75551803769642</c:v>
                </c:pt>
                <c:pt idx="11">
                  <c:v>61.01973807984441</c:v>
                </c:pt>
                <c:pt idx="12">
                  <c:v>68.19086790920508</c:v>
                </c:pt>
                <c:pt idx="13">
                  <c:v>67.5259954131519</c:v>
                </c:pt>
                <c:pt idx="14">
                  <c:v>57.73238376540175</c:v>
                </c:pt>
                <c:pt idx="15">
                  <c:v>55.07784923583426</c:v>
                </c:pt>
                <c:pt idx="16">
                  <c:v>43.71166174171445</c:v>
                </c:pt>
                <c:pt idx="17">
                  <c:v>42.31601277845763</c:v>
                </c:pt>
                <c:pt idx="18">
                  <c:v>56.98762402775429</c:v>
                </c:pt>
                <c:pt idx="19">
                  <c:v>55.36099929957255</c:v>
                </c:pt>
                <c:pt idx="20">
                  <c:v>53.10667360347076</c:v>
                </c:pt>
                <c:pt idx="21">
                  <c:v>54.41494459546975</c:v>
                </c:pt>
                <c:pt idx="22">
                  <c:v>57.38276885411712</c:v>
                </c:pt>
                <c:pt idx="23">
                  <c:v>55.96296742957545</c:v>
                </c:pt>
                <c:pt idx="24">
                  <c:v>72.2939529868725</c:v>
                </c:pt>
                <c:pt idx="25">
                  <c:v>59.41092363155117</c:v>
                </c:pt>
                <c:pt idx="26">
                  <c:v>58.88434689294862</c:v>
                </c:pt>
                <c:pt idx="27">
                  <c:v>40.95775893521935</c:v>
                </c:pt>
                <c:pt idx="28">
                  <c:v>47.4917611337118</c:v>
                </c:pt>
                <c:pt idx="29">
                  <c:v>63.87450819826446</c:v>
                </c:pt>
                <c:pt idx="30">
                  <c:v>56.55290009234169</c:v>
                </c:pt>
                <c:pt idx="31">
                  <c:v>58.20842197531422</c:v>
                </c:pt>
                <c:pt idx="32">
                  <c:v>59.5879431389056</c:v>
                </c:pt>
                <c:pt idx="33">
                  <c:v>58.29650367744174</c:v>
                </c:pt>
                <c:pt idx="34">
                  <c:v>61.44943921202654</c:v>
                </c:pt>
                <c:pt idx="35">
                  <c:v>64.23343153311464</c:v>
                </c:pt>
                <c:pt idx="36">
                  <c:v>73.89671661325816</c:v>
                </c:pt>
                <c:pt idx="37">
                  <c:v>65.41787765457723</c:v>
                </c:pt>
                <c:pt idx="38">
                  <c:v>58.80528464877921</c:v>
                </c:pt>
                <c:pt idx="39">
                  <c:v>48.91997363334619</c:v>
                </c:pt>
                <c:pt idx="40">
                  <c:v>59.1731224974262</c:v>
                </c:pt>
                <c:pt idx="41">
                  <c:v>69.7810480498257</c:v>
                </c:pt>
                <c:pt idx="42">
                  <c:v>59.52850860981006</c:v>
                </c:pt>
                <c:pt idx="43">
                  <c:v>47.66265870622726</c:v>
                </c:pt>
                <c:pt idx="44">
                  <c:v>60.34403388920383</c:v>
                </c:pt>
                <c:pt idx="45">
                  <c:v>55.42587065387743</c:v>
                </c:pt>
                <c:pt idx="46">
                  <c:v>55.22470261370922</c:v>
                </c:pt>
                <c:pt idx="47">
                  <c:v>50.50695604376035</c:v>
                </c:pt>
                <c:pt idx="48">
                  <c:v>55.98585910203179</c:v>
                </c:pt>
                <c:pt idx="49">
                  <c:v>57.44238907114068</c:v>
                </c:pt>
                <c:pt idx="50">
                  <c:v>44.73932304362848</c:v>
                </c:pt>
                <c:pt idx="51">
                  <c:v>396.3819999999999</c:v>
                </c:pt>
                <c:pt idx="52">
                  <c:v>244.635</c:v>
                </c:pt>
                <c:pt idx="53">
                  <c:v>17.22772808393272</c:v>
                </c:pt>
                <c:pt idx="54">
                  <c:v>86.39403081665998</c:v>
                </c:pt>
                <c:pt idx="55">
                  <c:v>50.24638758811212</c:v>
                </c:pt>
                <c:pt idx="56">
                  <c:v>21.4491787928397</c:v>
                </c:pt>
                <c:pt idx="57">
                  <c:v>32.81003173306443</c:v>
                </c:pt>
                <c:pt idx="58">
                  <c:v>8.830522434947068</c:v>
                </c:pt>
                <c:pt idx="59">
                  <c:v>7.028405058470716</c:v>
                </c:pt>
                <c:pt idx="60">
                  <c:v>17.25562441420906</c:v>
                </c:pt>
                <c:pt idx="61">
                  <c:v>56.77390751149719</c:v>
                </c:pt>
                <c:pt idx="62">
                  <c:v>22.93625876000858</c:v>
                </c:pt>
                <c:pt idx="63">
                  <c:v>71.16457782989652</c:v>
                </c:pt>
                <c:pt idx="64">
                  <c:v>20.88852704506744</c:v>
                </c:pt>
                <c:pt idx="65">
                  <c:v>6.437339517274018</c:v>
                </c:pt>
                <c:pt idx="66">
                  <c:v>5.170475329815304</c:v>
                </c:pt>
                <c:pt idx="67">
                  <c:v>19.47087855008098</c:v>
                </c:pt>
                <c:pt idx="68">
                  <c:v>10.44934335591792</c:v>
                </c:pt>
                <c:pt idx="69">
                  <c:v>11.42832993825196</c:v>
                </c:pt>
                <c:pt idx="70">
                  <c:v>23.04942974508991</c:v>
                </c:pt>
                <c:pt idx="71">
                  <c:v>24.87277352467263</c:v>
                </c:pt>
                <c:pt idx="72">
                  <c:v>5.266891272048788</c:v>
                </c:pt>
                <c:pt idx="73">
                  <c:v>6.755213856434576</c:v>
                </c:pt>
                <c:pt idx="74">
                  <c:v>25.26249947775484</c:v>
                </c:pt>
                <c:pt idx="75">
                  <c:v>47.31282745638509</c:v>
                </c:pt>
                <c:pt idx="76">
                  <c:v>29.93544918372809</c:v>
                </c:pt>
                <c:pt idx="77">
                  <c:v>22.25048530081301</c:v>
                </c:pt>
                <c:pt idx="78">
                  <c:v>24.50739078810021</c:v>
                </c:pt>
                <c:pt idx="79">
                  <c:v>6.146690939305812</c:v>
                </c:pt>
                <c:pt idx="80">
                  <c:v>7.210952899172645</c:v>
                </c:pt>
                <c:pt idx="81">
                  <c:v>10.94737751355132</c:v>
                </c:pt>
                <c:pt idx="82">
                  <c:v>6.830989482269203</c:v>
                </c:pt>
                <c:pt idx="83">
                  <c:v>11.28354272055628</c:v>
                </c:pt>
                <c:pt idx="84">
                  <c:v>23.31479106628241</c:v>
                </c:pt>
                <c:pt idx="85">
                  <c:v>111.1992167805619</c:v>
                </c:pt>
                <c:pt idx="86">
                  <c:v>1722.495</c:v>
                </c:pt>
                <c:pt idx="87">
                  <c:v>1753.873</c:v>
                </c:pt>
                <c:pt idx="88">
                  <c:v>1184.972</c:v>
                </c:pt>
                <c:pt idx="89">
                  <c:v>1699.319</c:v>
                </c:pt>
                <c:pt idx="90">
                  <c:v>1814.896</c:v>
                </c:pt>
                <c:pt idx="91">
                  <c:v>1174.057</c:v>
                </c:pt>
                <c:pt idx="92">
                  <c:v>1528.379</c:v>
                </c:pt>
                <c:pt idx="93">
                  <c:v>1179.534</c:v>
                </c:pt>
                <c:pt idx="94">
                  <c:v>2341.877</c:v>
                </c:pt>
                <c:pt idx="95">
                  <c:v>1648.594</c:v>
                </c:pt>
                <c:pt idx="96">
                  <c:v>1881.995</c:v>
                </c:pt>
                <c:pt idx="97">
                  <c:v>503.1189999999999</c:v>
                </c:pt>
                <c:pt idx="98">
                  <c:v>894.8669999999998</c:v>
                </c:pt>
                <c:pt idx="99">
                  <c:v>180.357</c:v>
                </c:pt>
                <c:pt idx="100">
                  <c:v>81.87799999999998</c:v>
                </c:pt>
                <c:pt idx="101">
                  <c:v>88.278</c:v>
                </c:pt>
                <c:pt idx="102">
                  <c:v>39.04399816726453</c:v>
                </c:pt>
                <c:pt idx="103">
                  <c:v>70.92350725363666</c:v>
                </c:pt>
                <c:pt idx="104">
                  <c:v>82.4416460130903</c:v>
                </c:pt>
                <c:pt idx="105">
                  <c:v>88.68251517364156</c:v>
                </c:pt>
                <c:pt idx="106">
                  <c:v>76.56657111921014</c:v>
                </c:pt>
                <c:pt idx="107">
                  <c:v>82.18907365354852</c:v>
                </c:pt>
                <c:pt idx="108">
                  <c:v>101.7036479983347</c:v>
                </c:pt>
                <c:pt idx="109">
                  <c:v>89.4626479873888</c:v>
                </c:pt>
                <c:pt idx="110">
                  <c:v>73.22426157266109</c:v>
                </c:pt>
                <c:pt idx="111">
                  <c:v>80.42231893855038</c:v>
                </c:pt>
                <c:pt idx="112">
                  <c:v>81.64074327820603</c:v>
                </c:pt>
                <c:pt idx="113">
                  <c:v>71.9641006031954</c:v>
                </c:pt>
                <c:pt idx="114">
                  <c:v>126.1462687182532</c:v>
                </c:pt>
                <c:pt idx="115">
                  <c:v>117.1211529205409</c:v>
                </c:pt>
                <c:pt idx="116">
                  <c:v>99.07207669758287</c:v>
                </c:pt>
                <c:pt idx="117">
                  <c:v>101.1594393467059</c:v>
                </c:pt>
                <c:pt idx="118">
                  <c:v>110.586760645038</c:v>
                </c:pt>
                <c:pt idx="119">
                  <c:v>102.0792826115829</c:v>
                </c:pt>
                <c:pt idx="120">
                  <c:v>100.2179002063924</c:v>
                </c:pt>
                <c:pt idx="121">
                  <c:v>94.47588024617093</c:v>
                </c:pt>
                <c:pt idx="122">
                  <c:v>85.1153096199279</c:v>
                </c:pt>
                <c:pt idx="123">
                  <c:v>96.07433361039744</c:v>
                </c:pt>
                <c:pt idx="124">
                  <c:v>102.0563209588632</c:v>
                </c:pt>
                <c:pt idx="125">
                  <c:v>154.3836070400297</c:v>
                </c:pt>
                <c:pt idx="126">
                  <c:v>121.9838849023246</c:v>
                </c:pt>
                <c:pt idx="127">
                  <c:v>294.6360108560011</c:v>
                </c:pt>
                <c:pt idx="128">
                  <c:v>100.1925783281803</c:v>
                </c:pt>
                <c:pt idx="129">
                  <c:v>115.4734434726379</c:v>
                </c:pt>
                <c:pt idx="130">
                  <c:v>168.767993777605</c:v>
                </c:pt>
                <c:pt idx="131">
                  <c:v>116.9696165818371</c:v>
                </c:pt>
                <c:pt idx="132">
                  <c:v>117.2476929234095</c:v>
                </c:pt>
                <c:pt idx="133">
                  <c:v>251.9018984650804</c:v>
                </c:pt>
                <c:pt idx="134">
                  <c:v>95.51201172799587</c:v>
                </c:pt>
                <c:pt idx="135">
                  <c:v>193.5349824989735</c:v>
                </c:pt>
                <c:pt idx="136">
                  <c:v>68.77407966142698</c:v>
                </c:pt>
                <c:pt idx="137">
                  <c:v>42.31114872906133</c:v>
                </c:pt>
                <c:pt idx="138">
                  <c:v>40.25059974826934</c:v>
                </c:pt>
                <c:pt idx="139">
                  <c:v>166.7711370257188</c:v>
                </c:pt>
                <c:pt idx="140">
                  <c:v>98.54817287878654</c:v>
                </c:pt>
                <c:pt idx="141">
                  <c:v>94.06864880783424</c:v>
                </c:pt>
                <c:pt idx="142">
                  <c:v>147.9680905856413</c:v>
                </c:pt>
                <c:pt idx="143">
                  <c:v>183.2954943884814</c:v>
                </c:pt>
                <c:pt idx="144">
                  <c:v>205.8060418127591</c:v>
                </c:pt>
                <c:pt idx="145">
                  <c:v>196.3684559270848</c:v>
                </c:pt>
                <c:pt idx="146">
                  <c:v>137.4040166104658</c:v>
                </c:pt>
                <c:pt idx="147">
                  <c:v>296.6020830171906</c:v>
                </c:pt>
                <c:pt idx="148">
                  <c:v>356.4429998165684</c:v>
                </c:pt>
                <c:pt idx="149">
                  <c:v>338.488619617721</c:v>
                </c:pt>
                <c:pt idx="150">
                  <c:v>375.2469574961066</c:v>
                </c:pt>
                <c:pt idx="151">
                  <c:v>293.9979590162466</c:v>
                </c:pt>
                <c:pt idx="152">
                  <c:v>274.2192113111311</c:v>
                </c:pt>
                <c:pt idx="153">
                  <c:v>305.1435935161396</c:v>
                </c:pt>
                <c:pt idx="154">
                  <c:v>216.9566708114002</c:v>
                </c:pt>
                <c:pt idx="155">
                  <c:v>184.7039621825951</c:v>
                </c:pt>
                <c:pt idx="156">
                  <c:v>27.30862193289935</c:v>
                </c:pt>
                <c:pt idx="157">
                  <c:v>23.29018178078811</c:v>
                </c:pt>
                <c:pt idx="158">
                  <c:v>162.6971482965932</c:v>
                </c:pt>
                <c:pt idx="159">
                  <c:v>116.6274328507502</c:v>
                </c:pt>
                <c:pt idx="160">
                  <c:v>55.20557378623671</c:v>
                </c:pt>
                <c:pt idx="161">
                  <c:v>59.77986693073546</c:v>
                </c:pt>
                <c:pt idx="162">
                  <c:v>45.27639145633956</c:v>
                </c:pt>
                <c:pt idx="163">
                  <c:v>27.78473306779539</c:v>
                </c:pt>
                <c:pt idx="164">
                  <c:v>28.4923144793749</c:v>
                </c:pt>
                <c:pt idx="165">
                  <c:v>98.16612771698266</c:v>
                </c:pt>
                <c:pt idx="166">
                  <c:v>97.5697642085223</c:v>
                </c:pt>
                <c:pt idx="167">
                  <c:v>32.78755957956621</c:v>
                </c:pt>
                <c:pt idx="168">
                  <c:v>26.78336698652246</c:v>
                </c:pt>
                <c:pt idx="169">
                  <c:v>33.01572093707206</c:v>
                </c:pt>
                <c:pt idx="170">
                  <c:v>26.63615279110684</c:v>
                </c:pt>
                <c:pt idx="171">
                  <c:v>27.13672557876345</c:v>
                </c:pt>
                <c:pt idx="172">
                  <c:v>213.0549041943617</c:v>
                </c:pt>
                <c:pt idx="173">
                  <c:v>134.2098857183644</c:v>
                </c:pt>
                <c:pt idx="174">
                  <c:v>33.7891632486017</c:v>
                </c:pt>
                <c:pt idx="175">
                  <c:v>34.64772975077882</c:v>
                </c:pt>
                <c:pt idx="176">
                  <c:v>39.26542538304844</c:v>
                </c:pt>
                <c:pt idx="177">
                  <c:v>27.37861882499946</c:v>
                </c:pt>
                <c:pt idx="178">
                  <c:v>28.32972190863744</c:v>
                </c:pt>
                <c:pt idx="179">
                  <c:v>197.0052260499551</c:v>
                </c:pt>
                <c:pt idx="180">
                  <c:v>141.7185853876126</c:v>
                </c:pt>
                <c:pt idx="181">
                  <c:v>41.30685280212176</c:v>
                </c:pt>
                <c:pt idx="182">
                  <c:v>45.60620536293145</c:v>
                </c:pt>
                <c:pt idx="183">
                  <c:v>40.20239568127692</c:v>
                </c:pt>
                <c:pt idx="184">
                  <c:v>78.56517044820665</c:v>
                </c:pt>
                <c:pt idx="185">
                  <c:v>39.89419960874034</c:v>
                </c:pt>
                <c:pt idx="186">
                  <c:v>108.8875125226308</c:v>
                </c:pt>
                <c:pt idx="187">
                  <c:v>290.0580880177781</c:v>
                </c:pt>
                <c:pt idx="188">
                  <c:v>68.68787772349832</c:v>
                </c:pt>
                <c:pt idx="189">
                  <c:v>40.18566277463904</c:v>
                </c:pt>
                <c:pt idx="190">
                  <c:v>36.48912931573728</c:v>
                </c:pt>
                <c:pt idx="191">
                  <c:v>30.03138367762347</c:v>
                </c:pt>
                <c:pt idx="192">
                  <c:v>29.72262234403088</c:v>
                </c:pt>
                <c:pt idx="193">
                  <c:v>54.78845870102904</c:v>
                </c:pt>
                <c:pt idx="194">
                  <c:v>40.8633539019124</c:v>
                </c:pt>
                <c:pt idx="195">
                  <c:v>37.462</c:v>
                </c:pt>
                <c:pt idx="196">
                  <c:v>33.797</c:v>
                </c:pt>
                <c:pt idx="197">
                  <c:v>75.502</c:v>
                </c:pt>
                <c:pt idx="198">
                  <c:v>3.552</c:v>
                </c:pt>
                <c:pt idx="199">
                  <c:v>4.361999999999999</c:v>
                </c:pt>
                <c:pt idx="200">
                  <c:v>27.719</c:v>
                </c:pt>
                <c:pt idx="201">
                  <c:v>121.08</c:v>
                </c:pt>
                <c:pt idx="202">
                  <c:v>119.439</c:v>
                </c:pt>
                <c:pt idx="203">
                  <c:v>106.502</c:v>
                </c:pt>
                <c:pt idx="204">
                  <c:v>22.279</c:v>
                </c:pt>
                <c:pt idx="205">
                  <c:v>8.844999999999998</c:v>
                </c:pt>
                <c:pt idx="206">
                  <c:v>42.879</c:v>
                </c:pt>
                <c:pt idx="207">
                  <c:v>31.13656489707309</c:v>
                </c:pt>
                <c:pt idx="208">
                  <c:v>45.8717302514605</c:v>
                </c:pt>
                <c:pt idx="209">
                  <c:v>49.06806882305882</c:v>
                </c:pt>
                <c:pt idx="210">
                  <c:v>188.5640261188499</c:v>
                </c:pt>
              </c:numCache>
            </c:numRef>
          </c:yVal>
          <c:bubbleSize>
            <c:numRef>
              <c:f>Response!$B$280:$B$590</c:f>
              <c:numCache>
                <c:formatCode>#,##0</c:formatCode>
                <c:ptCount val="311"/>
                <c:pt idx="0">
                  <c:v>3.378628E6</c:v>
                </c:pt>
                <c:pt idx="1">
                  <c:v>1.912154E6</c:v>
                </c:pt>
                <c:pt idx="2">
                  <c:v>1.588003E6</c:v>
                </c:pt>
                <c:pt idx="3">
                  <c:v>1.378453E6</c:v>
                </c:pt>
                <c:pt idx="4">
                  <c:v>1.265666E6</c:v>
                </c:pt>
                <c:pt idx="5">
                  <c:v>934076.0</c:v>
                </c:pt>
                <c:pt idx="6">
                  <c:v>1.171776E6</c:v>
                </c:pt>
                <c:pt idx="7">
                  <c:v>730532.0</c:v>
                </c:pt>
                <c:pt idx="8">
                  <c:v>728582.0</c:v>
                </c:pt>
                <c:pt idx="9">
                  <c:v>849760.0</c:v>
                </c:pt>
                <c:pt idx="10">
                  <c:v>1.003066E6</c:v>
                </c:pt>
                <c:pt idx="11">
                  <c:v>760980.0</c:v>
                </c:pt>
                <c:pt idx="12">
                  <c:v>1.124204E6</c:v>
                </c:pt>
                <c:pt idx="13">
                  <c:v>1.564473E6</c:v>
                </c:pt>
                <c:pt idx="14">
                  <c:v>1.137127E6</c:v>
                </c:pt>
                <c:pt idx="15">
                  <c:v>574679.0</c:v>
                </c:pt>
                <c:pt idx="16">
                  <c:v>889078.0</c:v>
                </c:pt>
                <c:pt idx="17">
                  <c:v>997773.0</c:v>
                </c:pt>
                <c:pt idx="18">
                  <c:v>1.289026E6</c:v>
                </c:pt>
                <c:pt idx="19">
                  <c:v>793801.0</c:v>
                </c:pt>
                <c:pt idx="20">
                  <c:v>705320.0</c:v>
                </c:pt>
                <c:pt idx="21">
                  <c:v>1.046918E6</c:v>
                </c:pt>
                <c:pt idx="22">
                  <c:v>1.063826E6</c:v>
                </c:pt>
                <c:pt idx="23">
                  <c:v>1.310729E6</c:v>
                </c:pt>
                <c:pt idx="24">
                  <c:v>1.329501E6</c:v>
                </c:pt>
                <c:pt idx="25">
                  <c:v>596935.0</c:v>
                </c:pt>
                <c:pt idx="26">
                  <c:v>620347.0</c:v>
                </c:pt>
                <c:pt idx="27">
                  <c:v>1.23293E6</c:v>
                </c:pt>
                <c:pt idx="28">
                  <c:v>1.193425E6</c:v>
                </c:pt>
                <c:pt idx="29">
                  <c:v>1.306679E6</c:v>
                </c:pt>
                <c:pt idx="30">
                  <c:v>957314.0</c:v>
                </c:pt>
                <c:pt idx="31">
                  <c:v>1.150136E6</c:v>
                </c:pt>
                <c:pt idx="32">
                  <c:v>1.3304E6</c:v>
                </c:pt>
                <c:pt idx="33">
                  <c:v>1.059976E6</c:v>
                </c:pt>
                <c:pt idx="34">
                  <c:v>1.399438E6</c:v>
                </c:pt>
                <c:pt idx="35">
                  <c:v>858729.0</c:v>
                </c:pt>
                <c:pt idx="36">
                  <c:v>932436.0</c:v>
                </c:pt>
                <c:pt idx="37">
                  <c:v>1.453998E6</c:v>
                </c:pt>
                <c:pt idx="38">
                  <c:v>919080.0</c:v>
                </c:pt>
                <c:pt idx="39">
                  <c:v>695348.0</c:v>
                </c:pt>
                <c:pt idx="40">
                  <c:v>635246.0</c:v>
                </c:pt>
                <c:pt idx="41">
                  <c:v>790596.0</c:v>
                </c:pt>
                <c:pt idx="42">
                  <c:v>757508.0</c:v>
                </c:pt>
                <c:pt idx="43">
                  <c:v>956103.0</c:v>
                </c:pt>
                <c:pt idx="44">
                  <c:v>1.804557E6</c:v>
                </c:pt>
                <c:pt idx="45">
                  <c:v>1.581122E6</c:v>
                </c:pt>
                <c:pt idx="46">
                  <c:v>1.605037E6</c:v>
                </c:pt>
                <c:pt idx="47">
                  <c:v>1.235456E6</c:v>
                </c:pt>
                <c:pt idx="48">
                  <c:v>1.067432E6</c:v>
                </c:pt>
                <c:pt idx="49">
                  <c:v>1.344294E6</c:v>
                </c:pt>
                <c:pt idx="50">
                  <c:v>208396.0</c:v>
                </c:pt>
                <c:pt idx="51">
                  <c:v>1679.0</c:v>
                </c:pt>
                <c:pt idx="52">
                  <c:v>1340.0</c:v>
                </c:pt>
                <c:pt idx="53">
                  <c:v>166419.0</c:v>
                </c:pt>
                <c:pt idx="54">
                  <c:v>973759.0</c:v>
                </c:pt>
                <c:pt idx="55">
                  <c:v>294653.0</c:v>
                </c:pt>
                <c:pt idx="56">
                  <c:v>149044.0</c:v>
                </c:pt>
                <c:pt idx="57">
                  <c:v>156682.0</c:v>
                </c:pt>
                <c:pt idx="58">
                  <c:v>124783.0</c:v>
                </c:pt>
                <c:pt idx="59">
                  <c:v>126046.0</c:v>
                </c:pt>
                <c:pt idx="60">
                  <c:v>141262.0</c:v>
                </c:pt>
                <c:pt idx="61">
                  <c:v>508820.0</c:v>
                </c:pt>
                <c:pt idx="62">
                  <c:v>162985.0</c:v>
                </c:pt>
                <c:pt idx="63">
                  <c:v>121091.0</c:v>
                </c:pt>
                <c:pt idx="64">
                  <c:v>108615.0</c:v>
                </c:pt>
                <c:pt idx="65">
                  <c:v>105650.0</c:v>
                </c:pt>
                <c:pt idx="66">
                  <c:v>106120.0</c:v>
                </c:pt>
                <c:pt idx="67">
                  <c:v>119786.0</c:v>
                </c:pt>
                <c:pt idx="68">
                  <c:v>123388.0</c:v>
                </c:pt>
                <c:pt idx="69">
                  <c:v>125672.0</c:v>
                </c:pt>
                <c:pt idx="70">
                  <c:v>137421.0</c:v>
                </c:pt>
                <c:pt idx="71">
                  <c:v>132191.0</c:v>
                </c:pt>
                <c:pt idx="72">
                  <c:v>115766.0</c:v>
                </c:pt>
                <c:pt idx="73">
                  <c:v>115975.0</c:v>
                </c:pt>
                <c:pt idx="74">
                  <c:v>80422.0</c:v>
                </c:pt>
                <c:pt idx="75">
                  <c:v>29749.0</c:v>
                </c:pt>
                <c:pt idx="76">
                  <c:v>29892.0</c:v>
                </c:pt>
                <c:pt idx="77">
                  <c:v>30750.0</c:v>
                </c:pt>
                <c:pt idx="78">
                  <c:v>30656.0</c:v>
                </c:pt>
                <c:pt idx="79">
                  <c:v>26477.0</c:v>
                </c:pt>
                <c:pt idx="80">
                  <c:v>29129.0</c:v>
                </c:pt>
                <c:pt idx="81">
                  <c:v>68628.0</c:v>
                </c:pt>
                <c:pt idx="82">
                  <c:v>94412.0</c:v>
                </c:pt>
                <c:pt idx="83">
                  <c:v>46020.0</c:v>
                </c:pt>
                <c:pt idx="84">
                  <c:v>11104.0</c:v>
                </c:pt>
                <c:pt idx="85">
                  <c:v>5268.0</c:v>
                </c:pt>
                <c:pt idx="86">
                  <c:v>441.0</c:v>
                </c:pt>
                <c:pt idx="87">
                  <c:v>442.0</c:v>
                </c:pt>
                <c:pt idx="88">
                  <c:v>671.0</c:v>
                </c:pt>
                <c:pt idx="89">
                  <c:v>496.0</c:v>
                </c:pt>
                <c:pt idx="90">
                  <c:v>487.0</c:v>
                </c:pt>
                <c:pt idx="91">
                  <c:v>744.0</c:v>
                </c:pt>
                <c:pt idx="92">
                  <c:v>577.0</c:v>
                </c:pt>
                <c:pt idx="93">
                  <c:v>787.0</c:v>
                </c:pt>
                <c:pt idx="94">
                  <c:v>827.0</c:v>
                </c:pt>
                <c:pt idx="95">
                  <c:v>513.0</c:v>
                </c:pt>
                <c:pt idx="96">
                  <c:v>441.0</c:v>
                </c:pt>
                <c:pt idx="97">
                  <c:v>2067.0</c:v>
                </c:pt>
                <c:pt idx="98">
                  <c:v>1160.0</c:v>
                </c:pt>
                <c:pt idx="99">
                  <c:v>8063.0</c:v>
                </c:pt>
                <c:pt idx="100">
                  <c:v>18107.0</c:v>
                </c:pt>
                <c:pt idx="101">
                  <c:v>14443.0</c:v>
                </c:pt>
                <c:pt idx="102">
                  <c:v>63839.0</c:v>
                </c:pt>
                <c:pt idx="103">
                  <c:v>457150.0</c:v>
                </c:pt>
                <c:pt idx="104">
                  <c:v>852540.0</c:v>
                </c:pt>
                <c:pt idx="105">
                  <c:v>1.306542E6</c:v>
                </c:pt>
                <c:pt idx="106">
                  <c:v>1.056093E6</c:v>
                </c:pt>
                <c:pt idx="107">
                  <c:v>1.035741E6</c:v>
                </c:pt>
                <c:pt idx="108">
                  <c:v>1.383573E6</c:v>
                </c:pt>
                <c:pt idx="109">
                  <c:v>924893.0</c:v>
                </c:pt>
                <c:pt idx="110">
                  <c:v>571757.0</c:v>
                </c:pt>
                <c:pt idx="111">
                  <c:v>885506.0</c:v>
                </c:pt>
                <c:pt idx="112">
                  <c:v>1.129386E6</c:v>
                </c:pt>
                <c:pt idx="113">
                  <c:v>424738.0</c:v>
                </c:pt>
                <c:pt idx="114">
                  <c:v>1.468847E6</c:v>
                </c:pt>
                <c:pt idx="115">
                  <c:v>1.272504E6</c:v>
                </c:pt>
                <c:pt idx="116">
                  <c:v>1.023735E6</c:v>
                </c:pt>
                <c:pt idx="117">
                  <c:v>1.027776E6</c:v>
                </c:pt>
                <c:pt idx="118">
                  <c:v>847578.0</c:v>
                </c:pt>
                <c:pt idx="119">
                  <c:v>926105.0</c:v>
                </c:pt>
                <c:pt idx="120">
                  <c:v>885207.0</c:v>
                </c:pt>
                <c:pt idx="121">
                  <c:v>777996.0</c:v>
                </c:pt>
                <c:pt idx="122">
                  <c:v>898198.0</c:v>
                </c:pt>
                <c:pt idx="123">
                  <c:v>860210.0</c:v>
                </c:pt>
                <c:pt idx="124">
                  <c:v>811294.0</c:v>
                </c:pt>
                <c:pt idx="125">
                  <c:v>936729.0</c:v>
                </c:pt>
                <c:pt idx="126">
                  <c:v>823544.0</c:v>
                </c:pt>
                <c:pt idx="127">
                  <c:v>1.30619E6</c:v>
                </c:pt>
                <c:pt idx="128">
                  <c:v>710268.0</c:v>
                </c:pt>
                <c:pt idx="129">
                  <c:v>900042.0</c:v>
                </c:pt>
                <c:pt idx="130">
                  <c:v>1.070006E6</c:v>
                </c:pt>
                <c:pt idx="131">
                  <c:v>838544.0</c:v>
                </c:pt>
                <c:pt idx="132">
                  <c:v>660643.0</c:v>
                </c:pt>
                <c:pt idx="133">
                  <c:v>754046.0</c:v>
                </c:pt>
                <c:pt idx="134">
                  <c:v>468537.0</c:v>
                </c:pt>
                <c:pt idx="135">
                  <c:v>903547.0</c:v>
                </c:pt>
                <c:pt idx="136">
                  <c:v>334817.0</c:v>
                </c:pt>
                <c:pt idx="137">
                  <c:v>261657.0</c:v>
                </c:pt>
                <c:pt idx="138">
                  <c:v>198625.0</c:v>
                </c:pt>
                <c:pt idx="139">
                  <c:v>403479.0</c:v>
                </c:pt>
                <c:pt idx="140">
                  <c:v>567305.0</c:v>
                </c:pt>
                <c:pt idx="141">
                  <c:v>803244.0</c:v>
                </c:pt>
                <c:pt idx="142">
                  <c:v>1.532064E6</c:v>
                </c:pt>
                <c:pt idx="143">
                  <c:v>1.584776E6</c:v>
                </c:pt>
                <c:pt idx="144">
                  <c:v>1.031025E6</c:v>
                </c:pt>
                <c:pt idx="145">
                  <c:v>1.101663E6</c:v>
                </c:pt>
                <c:pt idx="146">
                  <c:v>720630.0</c:v>
                </c:pt>
                <c:pt idx="147">
                  <c:v>735691.0</c:v>
                </c:pt>
                <c:pt idx="148">
                  <c:v>959486.0</c:v>
                </c:pt>
                <c:pt idx="149">
                  <c:v>930577.0</c:v>
                </c:pt>
                <c:pt idx="150">
                  <c:v>1.000426E6</c:v>
                </c:pt>
                <c:pt idx="151">
                  <c:v>837405.0</c:v>
                </c:pt>
                <c:pt idx="152">
                  <c:v>812863.0</c:v>
                </c:pt>
                <c:pt idx="153">
                  <c:v>749245.0</c:v>
                </c:pt>
                <c:pt idx="154">
                  <c:v>615319.0</c:v>
                </c:pt>
                <c:pt idx="155">
                  <c:v>424064.0</c:v>
                </c:pt>
                <c:pt idx="156">
                  <c:v>193709.0</c:v>
                </c:pt>
                <c:pt idx="157">
                  <c:v>182335.0</c:v>
                </c:pt>
                <c:pt idx="158">
                  <c:v>407184.0</c:v>
                </c:pt>
                <c:pt idx="159">
                  <c:v>265930.0</c:v>
                </c:pt>
                <c:pt idx="160">
                  <c:v>175961.0</c:v>
                </c:pt>
                <c:pt idx="161">
                  <c:v>205502.0</c:v>
                </c:pt>
                <c:pt idx="162">
                  <c:v>201670.0</c:v>
                </c:pt>
                <c:pt idx="163">
                  <c:v>180263.0</c:v>
                </c:pt>
                <c:pt idx="164">
                  <c:v>180581.0</c:v>
                </c:pt>
                <c:pt idx="165">
                  <c:v>232749.0</c:v>
                </c:pt>
                <c:pt idx="166">
                  <c:v>267885.0</c:v>
                </c:pt>
                <c:pt idx="167">
                  <c:v>193229.0</c:v>
                </c:pt>
                <c:pt idx="168">
                  <c:v>192691.0</c:v>
                </c:pt>
                <c:pt idx="169">
                  <c:v>217614.0</c:v>
                </c:pt>
                <c:pt idx="170">
                  <c:v>200064.0</c:v>
                </c:pt>
                <c:pt idx="171">
                  <c:v>201464.0</c:v>
                </c:pt>
                <c:pt idx="172">
                  <c:v>584642.0</c:v>
                </c:pt>
                <c:pt idx="173">
                  <c:v>308221.0</c:v>
                </c:pt>
                <c:pt idx="174">
                  <c:v>175928.0</c:v>
                </c:pt>
                <c:pt idx="175">
                  <c:v>179760.0</c:v>
                </c:pt>
                <c:pt idx="176">
                  <c:v>191947.0</c:v>
                </c:pt>
                <c:pt idx="177">
                  <c:v>185668.0</c:v>
                </c:pt>
                <c:pt idx="178">
                  <c:v>182832.0</c:v>
                </c:pt>
                <c:pt idx="179">
                  <c:v>661314.0</c:v>
                </c:pt>
                <c:pt idx="180">
                  <c:v>393447.0</c:v>
                </c:pt>
                <c:pt idx="181">
                  <c:v>173440.0</c:v>
                </c:pt>
                <c:pt idx="182">
                  <c:v>154244.0</c:v>
                </c:pt>
                <c:pt idx="183">
                  <c:v>181813.0</c:v>
                </c:pt>
                <c:pt idx="184">
                  <c:v>209747.0</c:v>
                </c:pt>
                <c:pt idx="185">
                  <c:v>180954.0</c:v>
                </c:pt>
                <c:pt idx="186">
                  <c:v>368413.0</c:v>
                </c:pt>
                <c:pt idx="187">
                  <c:v>333444.0</c:v>
                </c:pt>
                <c:pt idx="188">
                  <c:v>189554.0</c:v>
                </c:pt>
                <c:pt idx="189">
                  <c:v>151335.0</c:v>
                </c:pt>
                <c:pt idx="190">
                  <c:v>131090.0</c:v>
                </c:pt>
                <c:pt idx="191">
                  <c:v>135593.0</c:v>
                </c:pt>
                <c:pt idx="192">
                  <c:v>135732.0</c:v>
                </c:pt>
                <c:pt idx="193">
                  <c:v>163745.0</c:v>
                </c:pt>
                <c:pt idx="194">
                  <c:v>64840.0</c:v>
                </c:pt>
                <c:pt idx="195">
                  <c:v>22389.0</c:v>
                </c:pt>
                <c:pt idx="196">
                  <c:v>16204.0</c:v>
                </c:pt>
                <c:pt idx="197">
                  <c:v>17469.0</c:v>
                </c:pt>
                <c:pt idx="198">
                  <c:v>12034.0</c:v>
                </c:pt>
                <c:pt idx="199">
                  <c:v>12616.0</c:v>
                </c:pt>
                <c:pt idx="200">
                  <c:v>7911.0</c:v>
                </c:pt>
                <c:pt idx="201">
                  <c:v>3289.0</c:v>
                </c:pt>
                <c:pt idx="202">
                  <c:v>5348.0</c:v>
                </c:pt>
                <c:pt idx="203">
                  <c:v>21506.0</c:v>
                </c:pt>
                <c:pt idx="204">
                  <c:v>12867.0</c:v>
                </c:pt>
                <c:pt idx="205">
                  <c:v>12481.0</c:v>
                </c:pt>
                <c:pt idx="206">
                  <c:v>14209.0</c:v>
                </c:pt>
                <c:pt idx="207">
                  <c:v>129898.0</c:v>
                </c:pt>
                <c:pt idx="208">
                  <c:v>224409.0</c:v>
                </c:pt>
                <c:pt idx="209">
                  <c:v>251253.0</c:v>
                </c:pt>
                <c:pt idx="210">
                  <c:v>573379.0</c:v>
                </c:pt>
                <c:pt idx="211">
                  <c:v>700352.0</c:v>
                </c:pt>
                <c:pt idx="212">
                  <c:v>900753.0</c:v>
                </c:pt>
                <c:pt idx="213">
                  <c:v>945854.0</c:v>
                </c:pt>
                <c:pt idx="214">
                  <c:v>1.176946E6</c:v>
                </c:pt>
                <c:pt idx="215">
                  <c:v>831318.0</c:v>
                </c:pt>
                <c:pt idx="216">
                  <c:v>1.046942E6</c:v>
                </c:pt>
                <c:pt idx="217">
                  <c:v>628967.0</c:v>
                </c:pt>
                <c:pt idx="218">
                  <c:v>492808.0</c:v>
                </c:pt>
                <c:pt idx="219">
                  <c:v>214558.0</c:v>
                </c:pt>
                <c:pt idx="220">
                  <c:v>194893.0</c:v>
                </c:pt>
                <c:pt idx="221">
                  <c:v>715692.0</c:v>
                </c:pt>
                <c:pt idx="222">
                  <c:v>732369.0</c:v>
                </c:pt>
                <c:pt idx="223">
                  <c:v>797539.0</c:v>
                </c:pt>
                <c:pt idx="224">
                  <c:v>578237.0</c:v>
                </c:pt>
                <c:pt idx="225">
                  <c:v>1.360009E6</c:v>
                </c:pt>
                <c:pt idx="226">
                  <c:v>1.256048E6</c:v>
                </c:pt>
                <c:pt idx="227">
                  <c:v>1.442274E6</c:v>
                </c:pt>
                <c:pt idx="228">
                  <c:v>1.2147E6</c:v>
                </c:pt>
                <c:pt idx="229">
                  <c:v>1.150204E6</c:v>
                </c:pt>
                <c:pt idx="230">
                  <c:v>1.115262E6</c:v>
                </c:pt>
                <c:pt idx="231">
                  <c:v>846550.0</c:v>
                </c:pt>
                <c:pt idx="232">
                  <c:v>1.356883E6</c:v>
                </c:pt>
                <c:pt idx="233">
                  <c:v>1.434152E6</c:v>
                </c:pt>
                <c:pt idx="234">
                  <c:v>1.044803E6</c:v>
                </c:pt>
                <c:pt idx="235">
                  <c:v>1.065899E6</c:v>
                </c:pt>
                <c:pt idx="236">
                  <c:v>757281.0</c:v>
                </c:pt>
                <c:pt idx="237">
                  <c:v>1.294528E6</c:v>
                </c:pt>
                <c:pt idx="238">
                  <c:v>1.211875E6</c:v>
                </c:pt>
                <c:pt idx="239">
                  <c:v>963269.0</c:v>
                </c:pt>
                <c:pt idx="240">
                  <c:v>1.129515E6</c:v>
                </c:pt>
                <c:pt idx="241">
                  <c:v>1.133939E6</c:v>
                </c:pt>
                <c:pt idx="242">
                  <c:v>1.201854E6</c:v>
                </c:pt>
                <c:pt idx="243">
                  <c:v>371725.0</c:v>
                </c:pt>
                <c:pt idx="272">
                  <c:v>274694.0</c:v>
                </c:pt>
                <c:pt idx="273">
                  <c:v>184308.0</c:v>
                </c:pt>
                <c:pt idx="274">
                  <c:v>90110.0</c:v>
                </c:pt>
                <c:pt idx="275">
                  <c:v>23661.0</c:v>
                </c:pt>
                <c:pt idx="276">
                  <c:v>3865.0</c:v>
                </c:pt>
                <c:pt idx="277">
                  <c:v>5036.0</c:v>
                </c:pt>
                <c:pt idx="278">
                  <c:v>82976.0</c:v>
                </c:pt>
                <c:pt idx="279">
                  <c:v>115393.0</c:v>
                </c:pt>
                <c:pt idx="280">
                  <c:v>251409.0</c:v>
                </c:pt>
                <c:pt idx="281">
                  <c:v>150275.0</c:v>
                </c:pt>
                <c:pt idx="282">
                  <c:v>84310.0</c:v>
                </c:pt>
                <c:pt idx="283">
                  <c:v>88881.0</c:v>
                </c:pt>
                <c:pt idx="284">
                  <c:v>84625.0</c:v>
                </c:pt>
                <c:pt idx="285">
                  <c:v>209133.0</c:v>
                </c:pt>
                <c:pt idx="286">
                  <c:v>202488.0</c:v>
                </c:pt>
                <c:pt idx="287">
                  <c:v>89985.0</c:v>
                </c:pt>
                <c:pt idx="288">
                  <c:v>94954.0</c:v>
                </c:pt>
                <c:pt idx="289">
                  <c:v>92436.0</c:v>
                </c:pt>
                <c:pt idx="290">
                  <c:v>91925.0</c:v>
                </c:pt>
                <c:pt idx="291">
                  <c:v>113381.0</c:v>
                </c:pt>
                <c:pt idx="292">
                  <c:v>295670.0</c:v>
                </c:pt>
                <c:pt idx="293">
                  <c:v>121953.0</c:v>
                </c:pt>
                <c:pt idx="294">
                  <c:v>94993.0</c:v>
                </c:pt>
                <c:pt idx="295">
                  <c:v>96094.0</c:v>
                </c:pt>
                <c:pt idx="296">
                  <c:v>93613.0</c:v>
                </c:pt>
                <c:pt idx="297">
                  <c:v>96711.0</c:v>
                </c:pt>
                <c:pt idx="298">
                  <c:v>402525.0</c:v>
                </c:pt>
                <c:pt idx="299">
                  <c:v>426638.0</c:v>
                </c:pt>
                <c:pt idx="300">
                  <c:v>443959.0</c:v>
                </c:pt>
                <c:pt idx="301">
                  <c:v>162838.0</c:v>
                </c:pt>
                <c:pt idx="302">
                  <c:v>107781.0</c:v>
                </c:pt>
                <c:pt idx="303">
                  <c:v>108775.0</c:v>
                </c:pt>
                <c:pt idx="304">
                  <c:v>111315.0</c:v>
                </c:pt>
                <c:pt idx="305">
                  <c:v>131908.0</c:v>
                </c:pt>
                <c:pt idx="306">
                  <c:v>290664.0</c:v>
                </c:pt>
                <c:pt idx="307">
                  <c:v>173899.0</c:v>
                </c:pt>
                <c:pt idx="308">
                  <c:v>86392.0</c:v>
                </c:pt>
                <c:pt idx="309">
                  <c:v>92651.0</c:v>
                </c:pt>
                <c:pt idx="310">
                  <c:v>88763.0</c:v>
                </c:pt>
              </c:numCache>
            </c:numRef>
          </c:bubbleSize>
        </c:ser>
        <c:bubbleScale val="20"/>
        <c:axId val="617719336"/>
        <c:axId val="617722584"/>
      </c:bubbleChart>
      <c:valAx>
        <c:axId val="617719336"/>
        <c:scaling>
          <c:orientation val="minMax"/>
          <c:max val="38810.0"/>
          <c:min val="38600.0"/>
        </c:scaling>
        <c:axPos val="b"/>
        <c:numFmt formatCode="mmm\'yy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7722584"/>
        <c:crossesAt val="10.0"/>
        <c:crossBetween val="midCat"/>
        <c:majorUnit val="31.0"/>
      </c:valAx>
      <c:valAx>
        <c:axId val="617722584"/>
        <c:scaling>
          <c:logBase val="10.0"/>
          <c:orientation val="minMax"/>
          <c:max val="5000.0"/>
          <c:min val="10.0"/>
        </c:scaling>
        <c:axPos val="l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0\ &quot;ms&quot;" sourceLinked="0"/>
        <c:tickLblPos val="nextTo"/>
        <c:txPr>
          <a:bodyPr/>
          <a:lstStyle/>
          <a:p>
            <a:pPr>
              <a:defRPr sz="1200">
                <a:latin typeface="Gill Sans"/>
                <a:cs typeface="Gill Sans"/>
              </a:defRPr>
            </a:pPr>
            <a:endParaRPr lang="en-US"/>
          </a:p>
        </c:txPr>
        <c:crossAx val="617719336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RMS</a:t>
            </a:r>
          </a:p>
        </c:rich>
      </c:tx>
      <c:layout>
        <c:manualLayout>
          <c:xMode val="edge"/>
          <c:yMode val="edge"/>
          <c:x val="0.369748560241222"/>
          <c:y val="0.0"/>
        </c:manualLayout>
      </c:layout>
    </c:title>
    <c:plotArea>
      <c:layout>
        <c:manualLayout>
          <c:layoutTarget val="inner"/>
          <c:xMode val="edge"/>
          <c:yMode val="edge"/>
          <c:x val="0.0558862197579204"/>
          <c:y val="0.187922746544794"/>
          <c:w val="0.934131929062406"/>
          <c:h val="0.699985132977259"/>
        </c:manualLayout>
      </c:layout>
      <c:lineChart>
        <c:grouping val="standard"/>
        <c:ser>
          <c:idx val="0"/>
          <c:order val="0"/>
          <c:tx>
            <c:v>Offline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Traffic!$E$280:$E$490</c:f>
              <c:numCache>
                <c:formatCode>#,##0</c:formatCode>
                <c:ptCount val="211"/>
                <c:pt idx="0">
                  <c:v>642266.0</c:v>
                </c:pt>
                <c:pt idx="1">
                  <c:v>1.149797E6</c:v>
                </c:pt>
                <c:pt idx="2">
                  <c:v>945981.0</c:v>
                </c:pt>
                <c:pt idx="3">
                  <c:v>1.149402E6</c:v>
                </c:pt>
                <c:pt idx="4">
                  <c:v>1.231127E6</c:v>
                </c:pt>
                <c:pt idx="5">
                  <c:v>1.126645E6</c:v>
                </c:pt>
                <c:pt idx="6">
                  <c:v>1.107493E6</c:v>
                </c:pt>
                <c:pt idx="7">
                  <c:v>1.047707E6</c:v>
                </c:pt>
                <c:pt idx="8">
                  <c:v>1.345677E6</c:v>
                </c:pt>
                <c:pt idx="9">
                  <c:v>1.59204E6</c:v>
                </c:pt>
                <c:pt idx="10">
                  <c:v>1.538114E6</c:v>
                </c:pt>
                <c:pt idx="11">
                  <c:v>1.172401E6</c:v>
                </c:pt>
                <c:pt idx="12">
                  <c:v>768040.0</c:v>
                </c:pt>
                <c:pt idx="13">
                  <c:v>827810.0</c:v>
                </c:pt>
                <c:pt idx="14">
                  <c:v>878571.0</c:v>
                </c:pt>
                <c:pt idx="15">
                  <c:v>662834.0</c:v>
                </c:pt>
                <c:pt idx="16">
                  <c:v>2.509753E6</c:v>
                </c:pt>
                <c:pt idx="17">
                  <c:v>1.133254E6</c:v>
                </c:pt>
                <c:pt idx="18">
                  <c:v>1.320619E6</c:v>
                </c:pt>
                <c:pt idx="19">
                  <c:v>1.086952E6</c:v>
                </c:pt>
                <c:pt idx="20">
                  <c:v>1.20654E6</c:v>
                </c:pt>
                <c:pt idx="21">
                  <c:v>1.169021E6</c:v>
                </c:pt>
                <c:pt idx="22">
                  <c:v>961553.0</c:v>
                </c:pt>
                <c:pt idx="23">
                  <c:v>1.433052E6</c:v>
                </c:pt>
                <c:pt idx="24">
                  <c:v>1.133207E6</c:v>
                </c:pt>
                <c:pt idx="25">
                  <c:v>768807.0</c:v>
                </c:pt>
                <c:pt idx="26">
                  <c:v>1.478728E6</c:v>
                </c:pt>
                <c:pt idx="27">
                  <c:v>1.068957E6</c:v>
                </c:pt>
                <c:pt idx="28">
                  <c:v>909475.0</c:v>
                </c:pt>
                <c:pt idx="29">
                  <c:v>893139.0</c:v>
                </c:pt>
                <c:pt idx="30">
                  <c:v>752134.0</c:v>
                </c:pt>
                <c:pt idx="31">
                  <c:v>1.405287E6</c:v>
                </c:pt>
                <c:pt idx="32">
                  <c:v>1.957856E6</c:v>
                </c:pt>
                <c:pt idx="33">
                  <c:v>1.019439E6</c:v>
                </c:pt>
                <c:pt idx="34">
                  <c:v>837523.0</c:v>
                </c:pt>
                <c:pt idx="35">
                  <c:v>839108.0</c:v>
                </c:pt>
                <c:pt idx="36">
                  <c:v>995334.0</c:v>
                </c:pt>
                <c:pt idx="37">
                  <c:v>1.49008E6</c:v>
                </c:pt>
                <c:pt idx="38">
                  <c:v>1.396307E6</c:v>
                </c:pt>
                <c:pt idx="39">
                  <c:v>265993.0</c:v>
                </c:pt>
                <c:pt idx="40">
                  <c:v>925042.0</c:v>
                </c:pt>
                <c:pt idx="41">
                  <c:v>1.414944E6</c:v>
                </c:pt>
                <c:pt idx="42">
                  <c:v>1.542043E6</c:v>
                </c:pt>
                <c:pt idx="43">
                  <c:v>528150.0</c:v>
                </c:pt>
                <c:pt idx="44">
                  <c:v>847848.0</c:v>
                </c:pt>
                <c:pt idx="45">
                  <c:v>1.343069E6</c:v>
                </c:pt>
                <c:pt idx="46">
                  <c:v>601718.0</c:v>
                </c:pt>
                <c:pt idx="47">
                  <c:v>546153.0</c:v>
                </c:pt>
                <c:pt idx="48">
                  <c:v>335626.0</c:v>
                </c:pt>
                <c:pt idx="49">
                  <c:v>586906.0</c:v>
                </c:pt>
                <c:pt idx="50">
                  <c:v>820200.0</c:v>
                </c:pt>
                <c:pt idx="51">
                  <c:v>1.428496E6</c:v>
                </c:pt>
                <c:pt idx="52">
                  <c:v>542194.0</c:v>
                </c:pt>
                <c:pt idx="53">
                  <c:v>471279.0</c:v>
                </c:pt>
                <c:pt idx="54">
                  <c:v>386441.0</c:v>
                </c:pt>
                <c:pt idx="55">
                  <c:v>446533.0</c:v>
                </c:pt>
                <c:pt idx="56">
                  <c:v>401473.0</c:v>
                </c:pt>
                <c:pt idx="57">
                  <c:v>328364.0</c:v>
                </c:pt>
                <c:pt idx="58">
                  <c:v>2.379572E6</c:v>
                </c:pt>
                <c:pt idx="59">
                  <c:v>178892.0</c:v>
                </c:pt>
                <c:pt idx="60">
                  <c:v>318393.0</c:v>
                </c:pt>
                <c:pt idx="61">
                  <c:v>610369.0</c:v>
                </c:pt>
                <c:pt idx="62">
                  <c:v>795822.0</c:v>
                </c:pt>
                <c:pt idx="63">
                  <c:v>339005.0</c:v>
                </c:pt>
                <c:pt idx="64">
                  <c:v>353328.0</c:v>
                </c:pt>
                <c:pt idx="65">
                  <c:v>726748.0</c:v>
                </c:pt>
                <c:pt idx="66">
                  <c:v>663707.0</c:v>
                </c:pt>
                <c:pt idx="67">
                  <c:v>387718.0</c:v>
                </c:pt>
                <c:pt idx="68">
                  <c:v>170822.0</c:v>
                </c:pt>
                <c:pt idx="69">
                  <c:v>738967.0</c:v>
                </c:pt>
                <c:pt idx="70">
                  <c:v>564047.0</c:v>
                </c:pt>
                <c:pt idx="71">
                  <c:v>813299.0</c:v>
                </c:pt>
                <c:pt idx="72">
                  <c:v>953583.0</c:v>
                </c:pt>
                <c:pt idx="73">
                  <c:v>1.752342E6</c:v>
                </c:pt>
                <c:pt idx="74">
                  <c:v>1.098758E6</c:v>
                </c:pt>
                <c:pt idx="75">
                  <c:v>357291.0</c:v>
                </c:pt>
                <c:pt idx="76">
                  <c:v>370558.0</c:v>
                </c:pt>
                <c:pt idx="77">
                  <c:v>176528.0</c:v>
                </c:pt>
                <c:pt idx="78">
                  <c:v>168615.0</c:v>
                </c:pt>
                <c:pt idx="79">
                  <c:v>68861.0</c:v>
                </c:pt>
                <c:pt idx="80">
                  <c:v>71709.0</c:v>
                </c:pt>
                <c:pt idx="81">
                  <c:v>185304.0</c:v>
                </c:pt>
                <c:pt idx="82">
                  <c:v>171197.0</c:v>
                </c:pt>
                <c:pt idx="83">
                  <c:v>148276.0</c:v>
                </c:pt>
                <c:pt idx="84">
                  <c:v>152097.0</c:v>
                </c:pt>
                <c:pt idx="85">
                  <c:v>1.378135E6</c:v>
                </c:pt>
                <c:pt idx="86">
                  <c:v>2.812861E6</c:v>
                </c:pt>
                <c:pt idx="87">
                  <c:v>2.8017E6</c:v>
                </c:pt>
                <c:pt idx="88">
                  <c:v>2.397813E6</c:v>
                </c:pt>
                <c:pt idx="89">
                  <c:v>3.077487E6</c:v>
                </c:pt>
                <c:pt idx="90">
                  <c:v>3.248819E6</c:v>
                </c:pt>
                <c:pt idx="91">
                  <c:v>2.57659E6</c:v>
                </c:pt>
                <c:pt idx="92">
                  <c:v>2.76327E6</c:v>
                </c:pt>
                <c:pt idx="93">
                  <c:v>2.583358E6</c:v>
                </c:pt>
                <c:pt idx="94">
                  <c:v>4.346412E6</c:v>
                </c:pt>
                <c:pt idx="95">
                  <c:v>3.015361E6</c:v>
                </c:pt>
                <c:pt idx="96">
                  <c:v>3.149828E6</c:v>
                </c:pt>
                <c:pt idx="97">
                  <c:v>1.740409E6</c:v>
                </c:pt>
                <c:pt idx="98">
                  <c:v>2.332244E6</c:v>
                </c:pt>
                <c:pt idx="99">
                  <c:v>877940.0</c:v>
                </c:pt>
                <c:pt idx="100">
                  <c:v>580638.0</c:v>
                </c:pt>
                <c:pt idx="101">
                  <c:v>612545.0</c:v>
                </c:pt>
                <c:pt idx="102">
                  <c:v>647109.0</c:v>
                </c:pt>
                <c:pt idx="103">
                  <c:v>668631.0</c:v>
                </c:pt>
                <c:pt idx="104">
                  <c:v>1.061189E6</c:v>
                </c:pt>
                <c:pt idx="105">
                  <c:v>823224.0</c:v>
                </c:pt>
                <c:pt idx="106">
                  <c:v>643454.0</c:v>
                </c:pt>
                <c:pt idx="107">
                  <c:v>1.02805E6</c:v>
                </c:pt>
                <c:pt idx="108">
                  <c:v>671218.0</c:v>
                </c:pt>
                <c:pt idx="109">
                  <c:v>829013.0</c:v>
                </c:pt>
                <c:pt idx="110">
                  <c:v>684391.0</c:v>
                </c:pt>
                <c:pt idx="111">
                  <c:v>684392.0</c:v>
                </c:pt>
                <c:pt idx="112">
                  <c:v>922856.0</c:v>
                </c:pt>
                <c:pt idx="113">
                  <c:v>699752.0</c:v>
                </c:pt>
                <c:pt idx="114">
                  <c:v>819158.0</c:v>
                </c:pt>
                <c:pt idx="115">
                  <c:v>1.73927E6</c:v>
                </c:pt>
                <c:pt idx="116">
                  <c:v>942272.0</c:v>
                </c:pt>
                <c:pt idx="117">
                  <c:v>855117.0</c:v>
                </c:pt>
                <c:pt idx="118">
                  <c:v>1.381553E6</c:v>
                </c:pt>
                <c:pt idx="119">
                  <c:v>687401.0</c:v>
                </c:pt>
                <c:pt idx="120">
                  <c:v>761644.0</c:v>
                </c:pt>
                <c:pt idx="121">
                  <c:v>1.018327E6</c:v>
                </c:pt>
                <c:pt idx="122">
                  <c:v>916353.0</c:v>
                </c:pt>
                <c:pt idx="123">
                  <c:v>814466.0</c:v>
                </c:pt>
                <c:pt idx="124">
                  <c:v>976472.0</c:v>
                </c:pt>
                <c:pt idx="125">
                  <c:v>951685.0</c:v>
                </c:pt>
                <c:pt idx="126">
                  <c:v>860535.0</c:v>
                </c:pt>
                <c:pt idx="127">
                  <c:v>744515.0</c:v>
                </c:pt>
                <c:pt idx="128">
                  <c:v>890263.0</c:v>
                </c:pt>
                <c:pt idx="129">
                  <c:v>900860.0</c:v>
                </c:pt>
                <c:pt idx="130">
                  <c:v>886734.0</c:v>
                </c:pt>
                <c:pt idx="131">
                  <c:v>559004.0</c:v>
                </c:pt>
                <c:pt idx="132">
                  <c:v>595317.0</c:v>
                </c:pt>
                <c:pt idx="133">
                  <c:v>880174.0</c:v>
                </c:pt>
                <c:pt idx="134">
                  <c:v>755183.0</c:v>
                </c:pt>
                <c:pt idx="135">
                  <c:v>574105.0</c:v>
                </c:pt>
                <c:pt idx="136">
                  <c:v>511751.0</c:v>
                </c:pt>
                <c:pt idx="137">
                  <c:v>368669.0</c:v>
                </c:pt>
                <c:pt idx="138">
                  <c:v>504825.0</c:v>
                </c:pt>
                <c:pt idx="139">
                  <c:v>733382.0</c:v>
                </c:pt>
                <c:pt idx="140">
                  <c:v>791648.0</c:v>
                </c:pt>
                <c:pt idx="141">
                  <c:v>543141.0</c:v>
                </c:pt>
                <c:pt idx="142">
                  <c:v>711022.0</c:v>
                </c:pt>
                <c:pt idx="143">
                  <c:v>744759.0</c:v>
                </c:pt>
                <c:pt idx="144">
                  <c:v>662189.0</c:v>
                </c:pt>
                <c:pt idx="145">
                  <c:v>574317.0</c:v>
                </c:pt>
                <c:pt idx="146">
                  <c:v>550806.0</c:v>
                </c:pt>
                <c:pt idx="147">
                  <c:v>502353.0</c:v>
                </c:pt>
                <c:pt idx="148">
                  <c:v>551715.0</c:v>
                </c:pt>
                <c:pt idx="149">
                  <c:v>561766.0</c:v>
                </c:pt>
                <c:pt idx="150">
                  <c:v>492521.0</c:v>
                </c:pt>
                <c:pt idx="151">
                  <c:v>722609.0</c:v>
                </c:pt>
                <c:pt idx="152">
                  <c:v>714792.0</c:v>
                </c:pt>
                <c:pt idx="153">
                  <c:v>642406.0</c:v>
                </c:pt>
                <c:pt idx="154">
                  <c:v>653326.0</c:v>
                </c:pt>
                <c:pt idx="155">
                  <c:v>418854.0</c:v>
                </c:pt>
                <c:pt idx="156">
                  <c:v>224219.0</c:v>
                </c:pt>
                <c:pt idx="157">
                  <c:v>637243.0</c:v>
                </c:pt>
                <c:pt idx="158">
                  <c:v>800623.0</c:v>
                </c:pt>
                <c:pt idx="159">
                  <c:v>395666.0</c:v>
                </c:pt>
                <c:pt idx="160">
                  <c:v>347618.0</c:v>
                </c:pt>
                <c:pt idx="161">
                  <c:v>177290.0</c:v>
                </c:pt>
                <c:pt idx="162">
                  <c:v>285440.0</c:v>
                </c:pt>
                <c:pt idx="163">
                  <c:v>360865.0</c:v>
                </c:pt>
                <c:pt idx="164">
                  <c:v>1.024241E6</c:v>
                </c:pt>
                <c:pt idx="165">
                  <c:v>1.106657E6</c:v>
                </c:pt>
                <c:pt idx="166">
                  <c:v>1.078135E6</c:v>
                </c:pt>
                <c:pt idx="167">
                  <c:v>534718.0</c:v>
                </c:pt>
                <c:pt idx="168">
                  <c:v>432136.0</c:v>
                </c:pt>
                <c:pt idx="169">
                  <c:v>250543.0</c:v>
                </c:pt>
                <c:pt idx="170">
                  <c:v>1.04637E6</c:v>
                </c:pt>
                <c:pt idx="171">
                  <c:v>700444.0</c:v>
                </c:pt>
                <c:pt idx="172">
                  <c:v>737161.0</c:v>
                </c:pt>
                <c:pt idx="173">
                  <c:v>511021.0</c:v>
                </c:pt>
                <c:pt idx="174">
                  <c:v>254543.0</c:v>
                </c:pt>
                <c:pt idx="175">
                  <c:v>373392.0</c:v>
                </c:pt>
                <c:pt idx="176">
                  <c:v>605045.0</c:v>
                </c:pt>
                <c:pt idx="177">
                  <c:v>183659.0</c:v>
                </c:pt>
                <c:pt idx="178">
                  <c:v>993394.0</c:v>
                </c:pt>
                <c:pt idx="179">
                  <c:v>482046.0</c:v>
                </c:pt>
                <c:pt idx="180">
                  <c:v>469660.0</c:v>
                </c:pt>
                <c:pt idx="181">
                  <c:v>390817.0</c:v>
                </c:pt>
                <c:pt idx="182">
                  <c:v>177897.0</c:v>
                </c:pt>
                <c:pt idx="183">
                  <c:v>477054.0</c:v>
                </c:pt>
                <c:pt idx="184">
                  <c:v>688518.0</c:v>
                </c:pt>
                <c:pt idx="185">
                  <c:v>540072.0</c:v>
                </c:pt>
                <c:pt idx="186">
                  <c:v>758915.0</c:v>
                </c:pt>
                <c:pt idx="187">
                  <c:v>617203.0</c:v>
                </c:pt>
                <c:pt idx="188">
                  <c:v>380891.0</c:v>
                </c:pt>
                <c:pt idx="189">
                  <c:v>132986.0</c:v>
                </c:pt>
                <c:pt idx="190">
                  <c:v>175193.0</c:v>
                </c:pt>
                <c:pt idx="191">
                  <c:v>780935.0</c:v>
                </c:pt>
                <c:pt idx="192">
                  <c:v>410257.0</c:v>
                </c:pt>
                <c:pt idx="193">
                  <c:v>398222.0</c:v>
                </c:pt>
                <c:pt idx="194">
                  <c:v>199127.0</c:v>
                </c:pt>
                <c:pt idx="195">
                  <c:v>169267.0</c:v>
                </c:pt>
                <c:pt idx="196">
                  <c:v>83723.0</c:v>
                </c:pt>
                <c:pt idx="197">
                  <c:v>144215.0</c:v>
                </c:pt>
                <c:pt idx="198">
                  <c:v>29960.0</c:v>
                </c:pt>
                <c:pt idx="199">
                  <c:v>41766.0</c:v>
                </c:pt>
                <c:pt idx="200">
                  <c:v>140465.0</c:v>
                </c:pt>
                <c:pt idx="201">
                  <c:v>130169.0</c:v>
                </c:pt>
                <c:pt idx="202">
                  <c:v>120821.0</c:v>
                </c:pt>
                <c:pt idx="203">
                  <c:v>101218.0</c:v>
                </c:pt>
                <c:pt idx="204">
                  <c:v>119500.0</c:v>
                </c:pt>
                <c:pt idx="205">
                  <c:v>45696.0</c:v>
                </c:pt>
                <c:pt idx="206">
                  <c:v>91974.0</c:v>
                </c:pt>
                <c:pt idx="207">
                  <c:v>97528.0</c:v>
                </c:pt>
                <c:pt idx="208">
                  <c:v>175172.0</c:v>
                </c:pt>
                <c:pt idx="209">
                  <c:v>224278.0</c:v>
                </c:pt>
                <c:pt idx="210">
                  <c:v>347305.0</c:v>
                </c:pt>
              </c:numCache>
            </c:numRef>
          </c:val>
        </c:ser>
        <c:ser>
          <c:idx val="2"/>
          <c:order val="1"/>
          <c:tx>
            <c:v>Online, remote access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Traffic!$AC$280:$AC$490</c:f>
              <c:numCache>
                <c:formatCode>#,##0</c:formatCode>
                <c:ptCount val="211"/>
                <c:pt idx="0">
                  <c:v>125263.0</c:v>
                </c:pt>
                <c:pt idx="1">
                  <c:v>87654.0</c:v>
                </c:pt>
                <c:pt idx="2">
                  <c:v>91977.0</c:v>
                </c:pt>
                <c:pt idx="3">
                  <c:v>78083.0</c:v>
                </c:pt>
                <c:pt idx="4">
                  <c:v>84449.0</c:v>
                </c:pt>
                <c:pt idx="5">
                  <c:v>80660.0</c:v>
                </c:pt>
                <c:pt idx="6">
                  <c:v>90234.0</c:v>
                </c:pt>
                <c:pt idx="7">
                  <c:v>150043.0</c:v>
                </c:pt>
                <c:pt idx="8">
                  <c:v>106097.0</c:v>
                </c:pt>
                <c:pt idx="9">
                  <c:v>82613.0</c:v>
                </c:pt>
                <c:pt idx="10">
                  <c:v>77235.0</c:v>
                </c:pt>
                <c:pt idx="11">
                  <c:v>87839.0</c:v>
                </c:pt>
                <c:pt idx="12">
                  <c:v>112647.0</c:v>
                </c:pt>
                <c:pt idx="13">
                  <c:v>89782.0</c:v>
                </c:pt>
                <c:pt idx="14">
                  <c:v>87063.0</c:v>
                </c:pt>
                <c:pt idx="15">
                  <c:v>97161.0</c:v>
                </c:pt>
                <c:pt idx="16">
                  <c:v>68010.0</c:v>
                </c:pt>
                <c:pt idx="17">
                  <c:v>64713.0</c:v>
                </c:pt>
                <c:pt idx="18">
                  <c:v>84892.0</c:v>
                </c:pt>
                <c:pt idx="19">
                  <c:v>81103.0</c:v>
                </c:pt>
                <c:pt idx="20">
                  <c:v>96381.0</c:v>
                </c:pt>
                <c:pt idx="21">
                  <c:v>93101.0</c:v>
                </c:pt>
                <c:pt idx="22">
                  <c:v>93322.0</c:v>
                </c:pt>
                <c:pt idx="23">
                  <c:v>68815.0</c:v>
                </c:pt>
                <c:pt idx="24">
                  <c:v>88967.0</c:v>
                </c:pt>
                <c:pt idx="25">
                  <c:v>91473.0</c:v>
                </c:pt>
                <c:pt idx="26">
                  <c:v>108446.0</c:v>
                </c:pt>
                <c:pt idx="27">
                  <c:v>75815.0</c:v>
                </c:pt>
                <c:pt idx="28">
                  <c:v>66056.0</c:v>
                </c:pt>
                <c:pt idx="29">
                  <c:v>73442.0</c:v>
                </c:pt>
                <c:pt idx="30">
                  <c:v>67838.0</c:v>
                </c:pt>
                <c:pt idx="31">
                  <c:v>80607.0</c:v>
                </c:pt>
                <c:pt idx="32">
                  <c:v>75018.0</c:v>
                </c:pt>
                <c:pt idx="33">
                  <c:v>71170.0</c:v>
                </c:pt>
                <c:pt idx="34">
                  <c:v>67970.0</c:v>
                </c:pt>
                <c:pt idx="35">
                  <c:v>88709.0</c:v>
                </c:pt>
                <c:pt idx="36">
                  <c:v>67052.0</c:v>
                </c:pt>
                <c:pt idx="37">
                  <c:v>64904.0</c:v>
                </c:pt>
                <c:pt idx="38">
                  <c:v>75509.0</c:v>
                </c:pt>
                <c:pt idx="39">
                  <c:v>70529.0</c:v>
                </c:pt>
                <c:pt idx="40">
                  <c:v>77757.0</c:v>
                </c:pt>
                <c:pt idx="41">
                  <c:v>98822.0</c:v>
                </c:pt>
                <c:pt idx="42">
                  <c:v>82185.0</c:v>
                </c:pt>
                <c:pt idx="43">
                  <c:v>66065.0</c:v>
                </c:pt>
                <c:pt idx="44">
                  <c:v>49970.0</c:v>
                </c:pt>
                <c:pt idx="45">
                  <c:v>53379.0</c:v>
                </c:pt>
                <c:pt idx="46">
                  <c:v>64322.0</c:v>
                </c:pt>
                <c:pt idx="47">
                  <c:v>62959.0</c:v>
                </c:pt>
                <c:pt idx="48">
                  <c:v>67962.0</c:v>
                </c:pt>
                <c:pt idx="49">
                  <c:v>99375.0</c:v>
                </c:pt>
                <c:pt idx="50">
                  <c:v>58532.0</c:v>
                </c:pt>
                <c:pt idx="53">
                  <c:v>38096.0</c:v>
                </c:pt>
                <c:pt idx="54">
                  <c:v>115145.0</c:v>
                </c:pt>
                <c:pt idx="55">
                  <c:v>75133.0</c:v>
                </c:pt>
                <c:pt idx="56">
                  <c:v>26027.0</c:v>
                </c:pt>
                <c:pt idx="57">
                  <c:v>35040.0</c:v>
                </c:pt>
                <c:pt idx="58">
                  <c:v>7746.0</c:v>
                </c:pt>
                <c:pt idx="59">
                  <c:v>18481.0</c:v>
                </c:pt>
                <c:pt idx="60">
                  <c:v>30304.0</c:v>
                </c:pt>
                <c:pt idx="61">
                  <c:v>96266.0</c:v>
                </c:pt>
                <c:pt idx="62">
                  <c:v>50638.0</c:v>
                </c:pt>
                <c:pt idx="63">
                  <c:v>2.217453E6</c:v>
                </c:pt>
                <c:pt idx="64">
                  <c:v>12802.0</c:v>
                </c:pt>
                <c:pt idx="65">
                  <c:v>19982.0</c:v>
                </c:pt>
                <c:pt idx="66">
                  <c:v>9672.0</c:v>
                </c:pt>
                <c:pt idx="67">
                  <c:v>25269.0</c:v>
                </c:pt>
                <c:pt idx="68">
                  <c:v>12190.0</c:v>
                </c:pt>
                <c:pt idx="69">
                  <c:v>10286.0</c:v>
                </c:pt>
                <c:pt idx="70">
                  <c:v>15058.0</c:v>
                </c:pt>
                <c:pt idx="71">
                  <c:v>25971.0</c:v>
                </c:pt>
                <c:pt idx="72">
                  <c:v>7175.0</c:v>
                </c:pt>
                <c:pt idx="73">
                  <c:v>5094.0</c:v>
                </c:pt>
                <c:pt idx="74">
                  <c:v>138650.0</c:v>
                </c:pt>
                <c:pt idx="75">
                  <c:v>152205.0</c:v>
                </c:pt>
                <c:pt idx="76">
                  <c:v>44014.0</c:v>
                </c:pt>
                <c:pt idx="77">
                  <c:v>41936.0</c:v>
                </c:pt>
                <c:pt idx="78">
                  <c:v>29571.0</c:v>
                </c:pt>
                <c:pt idx="79">
                  <c:v>4381.0</c:v>
                </c:pt>
                <c:pt idx="80">
                  <c:v>15184.0</c:v>
                </c:pt>
                <c:pt idx="81">
                  <c:v>17049.0</c:v>
                </c:pt>
                <c:pt idx="82">
                  <c:v>13201.0</c:v>
                </c:pt>
                <c:pt idx="83">
                  <c:v>23539.0</c:v>
                </c:pt>
                <c:pt idx="84">
                  <c:v>35319.0</c:v>
                </c:pt>
                <c:pt idx="85">
                  <c:v>28922.0</c:v>
                </c:pt>
                <c:pt idx="102">
                  <c:v>8567.0</c:v>
                </c:pt>
                <c:pt idx="103">
                  <c:v>81017.0</c:v>
                </c:pt>
                <c:pt idx="104">
                  <c:v>98304.0</c:v>
                </c:pt>
                <c:pt idx="105">
                  <c:v>98936.0</c:v>
                </c:pt>
                <c:pt idx="106">
                  <c:v>91299.0</c:v>
                </c:pt>
                <c:pt idx="107">
                  <c:v>105230.0</c:v>
                </c:pt>
                <c:pt idx="108">
                  <c:v>184638.0</c:v>
                </c:pt>
                <c:pt idx="109">
                  <c:v>212332.0</c:v>
                </c:pt>
                <c:pt idx="110">
                  <c:v>195460.0</c:v>
                </c:pt>
                <c:pt idx="111">
                  <c:v>317801.0</c:v>
                </c:pt>
                <c:pt idx="112">
                  <c:v>120196.0</c:v>
                </c:pt>
                <c:pt idx="113">
                  <c:v>79589.0</c:v>
                </c:pt>
                <c:pt idx="114">
                  <c:v>204841.0</c:v>
                </c:pt>
                <c:pt idx="115">
                  <c:v>230275.0</c:v>
                </c:pt>
                <c:pt idx="116">
                  <c:v>152959.0</c:v>
                </c:pt>
                <c:pt idx="117">
                  <c:v>146835.0</c:v>
                </c:pt>
                <c:pt idx="118">
                  <c:v>154845.0</c:v>
                </c:pt>
                <c:pt idx="119">
                  <c:v>157286.0</c:v>
                </c:pt>
                <c:pt idx="120">
                  <c:v>131581.0</c:v>
                </c:pt>
                <c:pt idx="121">
                  <c:v>258887.0</c:v>
                </c:pt>
                <c:pt idx="122">
                  <c:v>148766.0</c:v>
                </c:pt>
                <c:pt idx="123">
                  <c:v>186718.0</c:v>
                </c:pt>
                <c:pt idx="124">
                  <c:v>132736.0</c:v>
                </c:pt>
                <c:pt idx="125">
                  <c:v>959403.0</c:v>
                </c:pt>
                <c:pt idx="126">
                  <c:v>160259.0</c:v>
                </c:pt>
                <c:pt idx="127">
                  <c:v>620398.0</c:v>
                </c:pt>
                <c:pt idx="128">
                  <c:v>284332.0</c:v>
                </c:pt>
                <c:pt idx="129">
                  <c:v>545580.0</c:v>
                </c:pt>
                <c:pt idx="130">
                  <c:v>817666.0</c:v>
                </c:pt>
                <c:pt idx="131">
                  <c:v>994084.0</c:v>
                </c:pt>
                <c:pt idx="132">
                  <c:v>167943.0</c:v>
                </c:pt>
                <c:pt idx="133">
                  <c:v>3.414344E6</c:v>
                </c:pt>
                <c:pt idx="134">
                  <c:v>112116.0</c:v>
                </c:pt>
                <c:pt idx="135">
                  <c:v>1.912239E6</c:v>
                </c:pt>
                <c:pt idx="136">
                  <c:v>114476.0</c:v>
                </c:pt>
                <c:pt idx="137">
                  <c:v>73123.0</c:v>
                </c:pt>
                <c:pt idx="138">
                  <c:v>60736.0</c:v>
                </c:pt>
                <c:pt idx="139">
                  <c:v>2.85463E6</c:v>
                </c:pt>
                <c:pt idx="140">
                  <c:v>589233.0</c:v>
                </c:pt>
                <c:pt idx="141">
                  <c:v>343621.0</c:v>
                </c:pt>
                <c:pt idx="142">
                  <c:v>212984.0</c:v>
                </c:pt>
                <c:pt idx="143">
                  <c:v>337793.0</c:v>
                </c:pt>
                <c:pt idx="144">
                  <c:v>2.206453E6</c:v>
                </c:pt>
                <c:pt idx="145">
                  <c:v>1.515741E6</c:v>
                </c:pt>
                <c:pt idx="146">
                  <c:v>929135.0</c:v>
                </c:pt>
                <c:pt idx="147">
                  <c:v>445352.0</c:v>
                </c:pt>
                <c:pt idx="148">
                  <c:v>418494.0</c:v>
                </c:pt>
                <c:pt idx="149">
                  <c:v>1.776294E6</c:v>
                </c:pt>
                <c:pt idx="150">
                  <c:v>442359.0</c:v>
                </c:pt>
                <c:pt idx="151">
                  <c:v>343238.0</c:v>
                </c:pt>
                <c:pt idx="152">
                  <c:v>386080.0</c:v>
                </c:pt>
                <c:pt idx="153">
                  <c:v>512414.0</c:v>
                </c:pt>
                <c:pt idx="154">
                  <c:v>555818.0</c:v>
                </c:pt>
                <c:pt idx="155">
                  <c:v>293878.0</c:v>
                </c:pt>
                <c:pt idx="156">
                  <c:v>36119.0</c:v>
                </c:pt>
                <c:pt idx="157">
                  <c:v>25273.0</c:v>
                </c:pt>
                <c:pt idx="158">
                  <c:v>303443.0</c:v>
                </c:pt>
                <c:pt idx="159">
                  <c:v>123141.0</c:v>
                </c:pt>
                <c:pt idx="160">
                  <c:v>31759.0</c:v>
                </c:pt>
                <c:pt idx="161">
                  <c:v>26901.0</c:v>
                </c:pt>
                <c:pt idx="162">
                  <c:v>35408.0</c:v>
                </c:pt>
                <c:pt idx="163">
                  <c:v>22237.0</c:v>
                </c:pt>
                <c:pt idx="164">
                  <c:v>21368.0</c:v>
                </c:pt>
                <c:pt idx="165">
                  <c:v>99508.0</c:v>
                </c:pt>
                <c:pt idx="166">
                  <c:v>393136.0</c:v>
                </c:pt>
                <c:pt idx="167">
                  <c:v>22111.0</c:v>
                </c:pt>
                <c:pt idx="168">
                  <c:v>25415.0</c:v>
                </c:pt>
                <c:pt idx="169">
                  <c:v>30740.0</c:v>
                </c:pt>
                <c:pt idx="170">
                  <c:v>20048.0</c:v>
                </c:pt>
                <c:pt idx="171">
                  <c:v>22775.0</c:v>
                </c:pt>
                <c:pt idx="172">
                  <c:v>249765.0</c:v>
                </c:pt>
                <c:pt idx="173">
                  <c:v>155172.0</c:v>
                </c:pt>
                <c:pt idx="174">
                  <c:v>29709.0</c:v>
                </c:pt>
                <c:pt idx="175">
                  <c:v>28436.0</c:v>
                </c:pt>
                <c:pt idx="176">
                  <c:v>31063.0</c:v>
                </c:pt>
                <c:pt idx="177">
                  <c:v>22880.0</c:v>
                </c:pt>
                <c:pt idx="178">
                  <c:v>19836.0</c:v>
                </c:pt>
                <c:pt idx="179">
                  <c:v>393515.0</c:v>
                </c:pt>
                <c:pt idx="180">
                  <c:v>226515.0</c:v>
                </c:pt>
                <c:pt idx="181">
                  <c:v>24742.0</c:v>
                </c:pt>
                <c:pt idx="182">
                  <c:v>34456.0</c:v>
                </c:pt>
                <c:pt idx="183">
                  <c:v>30704.0</c:v>
                </c:pt>
                <c:pt idx="184">
                  <c:v>62259.0</c:v>
                </c:pt>
                <c:pt idx="185">
                  <c:v>37160.0</c:v>
                </c:pt>
                <c:pt idx="186">
                  <c:v>158070.0</c:v>
                </c:pt>
                <c:pt idx="187">
                  <c:v>4.913421E6</c:v>
                </c:pt>
                <c:pt idx="188">
                  <c:v>70173.0</c:v>
                </c:pt>
                <c:pt idx="189">
                  <c:v>32683.0</c:v>
                </c:pt>
                <c:pt idx="190">
                  <c:v>26783.0</c:v>
                </c:pt>
                <c:pt idx="191">
                  <c:v>20639.0</c:v>
                </c:pt>
                <c:pt idx="192">
                  <c:v>21694.0</c:v>
                </c:pt>
                <c:pt idx="193">
                  <c:v>65108.0</c:v>
                </c:pt>
                <c:pt idx="194">
                  <c:v>36282.0</c:v>
                </c:pt>
                <c:pt idx="207">
                  <c:v>29303.0</c:v>
                </c:pt>
                <c:pt idx="208">
                  <c:v>31367.0</c:v>
                </c:pt>
                <c:pt idx="209">
                  <c:v>33880.0</c:v>
                </c:pt>
                <c:pt idx="210">
                  <c:v>168132.0</c:v>
                </c:pt>
              </c:numCache>
            </c:numRef>
          </c:val>
        </c:ser>
        <c:ser>
          <c:idx val="1"/>
          <c:order val="2"/>
          <c:tx>
            <c:v>Online, control room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Traffic!$A$280:$A$490</c:f>
              <c:numCache>
                <c:formatCode>dd\.mm\.yyyy</c:formatCode>
                <c:ptCount val="211"/>
                <c:pt idx="0">
                  <c:v>38805.0</c:v>
                </c:pt>
                <c:pt idx="1">
                  <c:v>38804.0</c:v>
                </c:pt>
                <c:pt idx="2">
                  <c:v>38803.0</c:v>
                </c:pt>
                <c:pt idx="3">
                  <c:v>38802.0</c:v>
                </c:pt>
                <c:pt idx="4">
                  <c:v>38801.0</c:v>
                </c:pt>
                <c:pt idx="5">
                  <c:v>38800.0</c:v>
                </c:pt>
                <c:pt idx="6">
                  <c:v>38799.0</c:v>
                </c:pt>
                <c:pt idx="7">
                  <c:v>38798.0</c:v>
                </c:pt>
                <c:pt idx="8">
                  <c:v>38797.0</c:v>
                </c:pt>
                <c:pt idx="9">
                  <c:v>38796.0</c:v>
                </c:pt>
                <c:pt idx="10">
                  <c:v>38795.0</c:v>
                </c:pt>
                <c:pt idx="11">
                  <c:v>38794.0</c:v>
                </c:pt>
                <c:pt idx="12">
                  <c:v>38793.0</c:v>
                </c:pt>
                <c:pt idx="13">
                  <c:v>38792.0</c:v>
                </c:pt>
                <c:pt idx="14">
                  <c:v>38791.0</c:v>
                </c:pt>
                <c:pt idx="15">
                  <c:v>38790.0</c:v>
                </c:pt>
                <c:pt idx="16">
                  <c:v>38789.0</c:v>
                </c:pt>
                <c:pt idx="17">
                  <c:v>38788.0</c:v>
                </c:pt>
                <c:pt idx="18">
                  <c:v>38787.0</c:v>
                </c:pt>
                <c:pt idx="19">
                  <c:v>38786.0</c:v>
                </c:pt>
                <c:pt idx="20">
                  <c:v>38785.0</c:v>
                </c:pt>
                <c:pt idx="21">
                  <c:v>38784.0</c:v>
                </c:pt>
                <c:pt idx="22">
                  <c:v>38783.0</c:v>
                </c:pt>
                <c:pt idx="23">
                  <c:v>38782.0</c:v>
                </c:pt>
                <c:pt idx="24">
                  <c:v>38781.0</c:v>
                </c:pt>
                <c:pt idx="25">
                  <c:v>38780.0</c:v>
                </c:pt>
                <c:pt idx="26">
                  <c:v>38779.0</c:v>
                </c:pt>
                <c:pt idx="27">
                  <c:v>38778.0</c:v>
                </c:pt>
                <c:pt idx="28">
                  <c:v>38777.0</c:v>
                </c:pt>
                <c:pt idx="29">
                  <c:v>38776.0</c:v>
                </c:pt>
                <c:pt idx="30">
                  <c:v>38775.0</c:v>
                </c:pt>
                <c:pt idx="31">
                  <c:v>38774.0</c:v>
                </c:pt>
                <c:pt idx="32">
                  <c:v>38773.0</c:v>
                </c:pt>
                <c:pt idx="33">
                  <c:v>38772.0</c:v>
                </c:pt>
                <c:pt idx="34">
                  <c:v>38771.0</c:v>
                </c:pt>
                <c:pt idx="35">
                  <c:v>38770.0</c:v>
                </c:pt>
                <c:pt idx="36">
                  <c:v>38769.0</c:v>
                </c:pt>
                <c:pt idx="37">
                  <c:v>38768.0</c:v>
                </c:pt>
                <c:pt idx="38">
                  <c:v>38767.0</c:v>
                </c:pt>
                <c:pt idx="39">
                  <c:v>38766.0</c:v>
                </c:pt>
                <c:pt idx="40">
                  <c:v>38765.0</c:v>
                </c:pt>
                <c:pt idx="41">
                  <c:v>38764.0</c:v>
                </c:pt>
                <c:pt idx="42">
                  <c:v>38763.0</c:v>
                </c:pt>
                <c:pt idx="43">
                  <c:v>38762.0</c:v>
                </c:pt>
                <c:pt idx="44">
                  <c:v>38761.0</c:v>
                </c:pt>
                <c:pt idx="45">
                  <c:v>38760.0</c:v>
                </c:pt>
                <c:pt idx="46">
                  <c:v>38759.0</c:v>
                </c:pt>
                <c:pt idx="47">
                  <c:v>38758.0</c:v>
                </c:pt>
                <c:pt idx="48">
                  <c:v>38757.0</c:v>
                </c:pt>
                <c:pt idx="49">
                  <c:v>38756.0</c:v>
                </c:pt>
                <c:pt idx="50">
                  <c:v>38755.0</c:v>
                </c:pt>
                <c:pt idx="51">
                  <c:v>38754.0</c:v>
                </c:pt>
                <c:pt idx="52">
                  <c:v>38753.0</c:v>
                </c:pt>
                <c:pt idx="53">
                  <c:v>38752.0</c:v>
                </c:pt>
                <c:pt idx="54">
                  <c:v>38751.0</c:v>
                </c:pt>
                <c:pt idx="55">
                  <c:v>38750.0</c:v>
                </c:pt>
                <c:pt idx="56">
                  <c:v>38749.0</c:v>
                </c:pt>
                <c:pt idx="57">
                  <c:v>38748.0</c:v>
                </c:pt>
                <c:pt idx="58">
                  <c:v>38747.0</c:v>
                </c:pt>
                <c:pt idx="59">
                  <c:v>38746.0</c:v>
                </c:pt>
                <c:pt idx="60">
                  <c:v>38745.0</c:v>
                </c:pt>
                <c:pt idx="61">
                  <c:v>38744.0</c:v>
                </c:pt>
                <c:pt idx="62">
                  <c:v>38743.0</c:v>
                </c:pt>
                <c:pt idx="63">
                  <c:v>38742.0</c:v>
                </c:pt>
                <c:pt idx="64">
                  <c:v>38741.0</c:v>
                </c:pt>
                <c:pt idx="65">
                  <c:v>38740.0</c:v>
                </c:pt>
                <c:pt idx="66">
                  <c:v>38739.0</c:v>
                </c:pt>
                <c:pt idx="67">
                  <c:v>38738.0</c:v>
                </c:pt>
                <c:pt idx="68">
                  <c:v>38737.0</c:v>
                </c:pt>
                <c:pt idx="69">
                  <c:v>38736.0</c:v>
                </c:pt>
                <c:pt idx="70">
                  <c:v>38735.0</c:v>
                </c:pt>
                <c:pt idx="71">
                  <c:v>38734.0</c:v>
                </c:pt>
                <c:pt idx="72">
                  <c:v>38733.0</c:v>
                </c:pt>
                <c:pt idx="73">
                  <c:v>38732.0</c:v>
                </c:pt>
                <c:pt idx="74">
                  <c:v>38731.0</c:v>
                </c:pt>
                <c:pt idx="75">
                  <c:v>38730.0</c:v>
                </c:pt>
                <c:pt idx="76">
                  <c:v>38729.0</c:v>
                </c:pt>
                <c:pt idx="77">
                  <c:v>38728.0</c:v>
                </c:pt>
                <c:pt idx="78">
                  <c:v>38727.0</c:v>
                </c:pt>
                <c:pt idx="79">
                  <c:v>38726.0</c:v>
                </c:pt>
                <c:pt idx="80">
                  <c:v>38725.0</c:v>
                </c:pt>
                <c:pt idx="81">
                  <c:v>38724.0</c:v>
                </c:pt>
                <c:pt idx="82">
                  <c:v>38723.0</c:v>
                </c:pt>
                <c:pt idx="83">
                  <c:v>38722.0</c:v>
                </c:pt>
                <c:pt idx="84">
                  <c:v>38721.0</c:v>
                </c:pt>
                <c:pt idx="85">
                  <c:v>38720.0</c:v>
                </c:pt>
                <c:pt idx="86">
                  <c:v>38719.0</c:v>
                </c:pt>
                <c:pt idx="87">
                  <c:v>38718.0</c:v>
                </c:pt>
                <c:pt idx="88">
                  <c:v>38717.0</c:v>
                </c:pt>
                <c:pt idx="89">
                  <c:v>38716.0</c:v>
                </c:pt>
                <c:pt idx="90">
                  <c:v>38715.0</c:v>
                </c:pt>
                <c:pt idx="91">
                  <c:v>38714.0</c:v>
                </c:pt>
                <c:pt idx="92">
                  <c:v>38713.0</c:v>
                </c:pt>
                <c:pt idx="93">
                  <c:v>38712.0</c:v>
                </c:pt>
                <c:pt idx="94">
                  <c:v>38711.0</c:v>
                </c:pt>
                <c:pt idx="95">
                  <c:v>38710.0</c:v>
                </c:pt>
                <c:pt idx="96">
                  <c:v>38709.0</c:v>
                </c:pt>
                <c:pt idx="97">
                  <c:v>38708.0</c:v>
                </c:pt>
                <c:pt idx="98">
                  <c:v>38707.0</c:v>
                </c:pt>
                <c:pt idx="99">
                  <c:v>38706.0</c:v>
                </c:pt>
                <c:pt idx="100">
                  <c:v>38705.0</c:v>
                </c:pt>
                <c:pt idx="101">
                  <c:v>38704.0</c:v>
                </c:pt>
                <c:pt idx="102">
                  <c:v>38703.0</c:v>
                </c:pt>
                <c:pt idx="103">
                  <c:v>38702.0</c:v>
                </c:pt>
                <c:pt idx="104">
                  <c:v>38701.0</c:v>
                </c:pt>
                <c:pt idx="105">
                  <c:v>38700.0</c:v>
                </c:pt>
                <c:pt idx="106">
                  <c:v>38699.0</c:v>
                </c:pt>
                <c:pt idx="107">
                  <c:v>38698.0</c:v>
                </c:pt>
                <c:pt idx="108">
                  <c:v>38697.0</c:v>
                </c:pt>
                <c:pt idx="109">
                  <c:v>38696.0</c:v>
                </c:pt>
                <c:pt idx="110">
                  <c:v>38695.0</c:v>
                </c:pt>
                <c:pt idx="111">
                  <c:v>38694.0</c:v>
                </c:pt>
                <c:pt idx="112">
                  <c:v>38693.0</c:v>
                </c:pt>
                <c:pt idx="113">
                  <c:v>38692.0</c:v>
                </c:pt>
                <c:pt idx="114">
                  <c:v>38691.0</c:v>
                </c:pt>
                <c:pt idx="115">
                  <c:v>38690.0</c:v>
                </c:pt>
                <c:pt idx="116">
                  <c:v>38689.0</c:v>
                </c:pt>
                <c:pt idx="117">
                  <c:v>38688.0</c:v>
                </c:pt>
                <c:pt idx="118">
                  <c:v>38687.0</c:v>
                </c:pt>
                <c:pt idx="119">
                  <c:v>38686.0</c:v>
                </c:pt>
                <c:pt idx="120">
                  <c:v>38685.0</c:v>
                </c:pt>
                <c:pt idx="121">
                  <c:v>38684.0</c:v>
                </c:pt>
                <c:pt idx="122">
                  <c:v>38683.0</c:v>
                </c:pt>
                <c:pt idx="123">
                  <c:v>38682.0</c:v>
                </c:pt>
                <c:pt idx="124">
                  <c:v>38681.0</c:v>
                </c:pt>
                <c:pt idx="125">
                  <c:v>38680.0</c:v>
                </c:pt>
                <c:pt idx="126">
                  <c:v>38679.0</c:v>
                </c:pt>
                <c:pt idx="127">
                  <c:v>38678.0</c:v>
                </c:pt>
                <c:pt idx="128">
                  <c:v>38677.0</c:v>
                </c:pt>
                <c:pt idx="129">
                  <c:v>38676.0</c:v>
                </c:pt>
                <c:pt idx="130">
                  <c:v>38675.0</c:v>
                </c:pt>
                <c:pt idx="131">
                  <c:v>38674.0</c:v>
                </c:pt>
                <c:pt idx="132">
                  <c:v>38673.0</c:v>
                </c:pt>
                <c:pt idx="133">
                  <c:v>38672.0</c:v>
                </c:pt>
                <c:pt idx="134">
                  <c:v>38671.0</c:v>
                </c:pt>
                <c:pt idx="135">
                  <c:v>38670.0</c:v>
                </c:pt>
                <c:pt idx="136">
                  <c:v>38669.0</c:v>
                </c:pt>
                <c:pt idx="137">
                  <c:v>38668.0</c:v>
                </c:pt>
                <c:pt idx="138">
                  <c:v>38667.0</c:v>
                </c:pt>
                <c:pt idx="139">
                  <c:v>38666.0</c:v>
                </c:pt>
                <c:pt idx="140">
                  <c:v>38665.0</c:v>
                </c:pt>
                <c:pt idx="141">
                  <c:v>38664.0</c:v>
                </c:pt>
                <c:pt idx="142">
                  <c:v>38663.0</c:v>
                </c:pt>
                <c:pt idx="143">
                  <c:v>38662.0</c:v>
                </c:pt>
                <c:pt idx="144">
                  <c:v>38661.0</c:v>
                </c:pt>
                <c:pt idx="145">
                  <c:v>38660.0</c:v>
                </c:pt>
                <c:pt idx="146">
                  <c:v>38659.0</c:v>
                </c:pt>
                <c:pt idx="147">
                  <c:v>38658.0</c:v>
                </c:pt>
                <c:pt idx="148">
                  <c:v>38657.0</c:v>
                </c:pt>
                <c:pt idx="149">
                  <c:v>38656.0</c:v>
                </c:pt>
                <c:pt idx="150">
                  <c:v>38655.0</c:v>
                </c:pt>
                <c:pt idx="151">
                  <c:v>38654.0</c:v>
                </c:pt>
                <c:pt idx="152">
                  <c:v>38653.0</c:v>
                </c:pt>
                <c:pt idx="153">
                  <c:v>38652.0</c:v>
                </c:pt>
                <c:pt idx="154">
                  <c:v>38651.0</c:v>
                </c:pt>
                <c:pt idx="155">
                  <c:v>38650.0</c:v>
                </c:pt>
                <c:pt idx="156">
                  <c:v>38649.0</c:v>
                </c:pt>
                <c:pt idx="157">
                  <c:v>38648.0</c:v>
                </c:pt>
                <c:pt idx="158">
                  <c:v>38647.0</c:v>
                </c:pt>
                <c:pt idx="159">
                  <c:v>38646.0</c:v>
                </c:pt>
                <c:pt idx="160">
                  <c:v>38645.0</c:v>
                </c:pt>
                <c:pt idx="161">
                  <c:v>38644.0</c:v>
                </c:pt>
                <c:pt idx="162">
                  <c:v>38643.0</c:v>
                </c:pt>
                <c:pt idx="163">
                  <c:v>38642.0</c:v>
                </c:pt>
                <c:pt idx="164">
                  <c:v>38641.0</c:v>
                </c:pt>
                <c:pt idx="165">
                  <c:v>38640.0</c:v>
                </c:pt>
                <c:pt idx="166">
                  <c:v>38639.0</c:v>
                </c:pt>
                <c:pt idx="167">
                  <c:v>38638.0</c:v>
                </c:pt>
                <c:pt idx="168">
                  <c:v>38637.0</c:v>
                </c:pt>
                <c:pt idx="169">
                  <c:v>38636.0</c:v>
                </c:pt>
                <c:pt idx="170">
                  <c:v>38635.0</c:v>
                </c:pt>
                <c:pt idx="171">
                  <c:v>38634.0</c:v>
                </c:pt>
                <c:pt idx="172">
                  <c:v>38633.0</c:v>
                </c:pt>
                <c:pt idx="173">
                  <c:v>38632.0</c:v>
                </c:pt>
                <c:pt idx="174">
                  <c:v>38631.0</c:v>
                </c:pt>
                <c:pt idx="175">
                  <c:v>38630.0</c:v>
                </c:pt>
                <c:pt idx="176">
                  <c:v>38629.0</c:v>
                </c:pt>
                <c:pt idx="177">
                  <c:v>38628.0</c:v>
                </c:pt>
                <c:pt idx="178">
                  <c:v>38627.0</c:v>
                </c:pt>
                <c:pt idx="179">
                  <c:v>38626.0</c:v>
                </c:pt>
                <c:pt idx="180">
                  <c:v>38625.0</c:v>
                </c:pt>
                <c:pt idx="181">
                  <c:v>38624.0</c:v>
                </c:pt>
                <c:pt idx="182">
                  <c:v>38623.0</c:v>
                </c:pt>
                <c:pt idx="183">
                  <c:v>38622.0</c:v>
                </c:pt>
                <c:pt idx="184">
                  <c:v>38621.0</c:v>
                </c:pt>
                <c:pt idx="185">
                  <c:v>38620.0</c:v>
                </c:pt>
                <c:pt idx="186">
                  <c:v>38619.0</c:v>
                </c:pt>
                <c:pt idx="187">
                  <c:v>38618.0</c:v>
                </c:pt>
                <c:pt idx="188">
                  <c:v>38617.0</c:v>
                </c:pt>
                <c:pt idx="189">
                  <c:v>38616.0</c:v>
                </c:pt>
                <c:pt idx="190">
                  <c:v>38615.0</c:v>
                </c:pt>
                <c:pt idx="191">
                  <c:v>38614.0</c:v>
                </c:pt>
                <c:pt idx="192">
                  <c:v>38613.0</c:v>
                </c:pt>
                <c:pt idx="193">
                  <c:v>38612.0</c:v>
                </c:pt>
                <c:pt idx="194">
                  <c:v>38611.0</c:v>
                </c:pt>
                <c:pt idx="195">
                  <c:v>38610.0</c:v>
                </c:pt>
                <c:pt idx="196">
                  <c:v>38609.0</c:v>
                </c:pt>
                <c:pt idx="197">
                  <c:v>38608.0</c:v>
                </c:pt>
                <c:pt idx="198">
                  <c:v>38607.0</c:v>
                </c:pt>
                <c:pt idx="199">
                  <c:v>38606.0</c:v>
                </c:pt>
                <c:pt idx="200">
                  <c:v>38605.0</c:v>
                </c:pt>
                <c:pt idx="201">
                  <c:v>38604.0</c:v>
                </c:pt>
                <c:pt idx="202">
                  <c:v>38603.0</c:v>
                </c:pt>
                <c:pt idx="203">
                  <c:v>38602.0</c:v>
                </c:pt>
                <c:pt idx="204">
                  <c:v>38601.0</c:v>
                </c:pt>
                <c:pt idx="205">
                  <c:v>38600.0</c:v>
                </c:pt>
                <c:pt idx="206">
                  <c:v>38599.0</c:v>
                </c:pt>
                <c:pt idx="207">
                  <c:v>38598.0</c:v>
                </c:pt>
                <c:pt idx="208">
                  <c:v>38597.0</c:v>
                </c:pt>
                <c:pt idx="209">
                  <c:v>38596.0</c:v>
                </c:pt>
                <c:pt idx="210">
                  <c:v>38595.0</c:v>
                </c:pt>
              </c:numCache>
            </c:numRef>
          </c:cat>
          <c:val>
            <c:numRef>
              <c:f>Traffic!$M$280:$M$490</c:f>
              <c:numCache>
                <c:formatCode>#,##0</c:formatCode>
                <c:ptCount val="211"/>
                <c:pt idx="0">
                  <c:v>99471.0</c:v>
                </c:pt>
                <c:pt idx="1">
                  <c:v>104824.0</c:v>
                </c:pt>
                <c:pt idx="2">
                  <c:v>97177.0</c:v>
                </c:pt>
                <c:pt idx="3">
                  <c:v>107723.0</c:v>
                </c:pt>
                <c:pt idx="4">
                  <c:v>114656.0</c:v>
                </c:pt>
                <c:pt idx="5">
                  <c:v>93757.0</c:v>
                </c:pt>
                <c:pt idx="6">
                  <c:v>89310.0</c:v>
                </c:pt>
                <c:pt idx="7">
                  <c:v>101169.0</c:v>
                </c:pt>
                <c:pt idx="8">
                  <c:v>100784.0</c:v>
                </c:pt>
                <c:pt idx="9">
                  <c:v>85356.0</c:v>
                </c:pt>
                <c:pt idx="10">
                  <c:v>89406.0</c:v>
                </c:pt>
                <c:pt idx="11">
                  <c:v>119263.0</c:v>
                </c:pt>
                <c:pt idx="12">
                  <c:v>113763.0</c:v>
                </c:pt>
                <c:pt idx="13">
                  <c:v>100093.0</c:v>
                </c:pt>
                <c:pt idx="14">
                  <c:v>95082.0</c:v>
                </c:pt>
                <c:pt idx="15">
                  <c:v>99062.0</c:v>
                </c:pt>
                <c:pt idx="16">
                  <c:v>81768.0</c:v>
                </c:pt>
                <c:pt idx="17">
                  <c:v>85918.0</c:v>
                </c:pt>
                <c:pt idx="18">
                  <c:v>92970.0</c:v>
                </c:pt>
                <c:pt idx="19">
                  <c:v>94177.0</c:v>
                </c:pt>
                <c:pt idx="20">
                  <c:v>117173.0</c:v>
                </c:pt>
                <c:pt idx="21">
                  <c:v>106389.0</c:v>
                </c:pt>
                <c:pt idx="22">
                  <c:v>106771.0</c:v>
                </c:pt>
                <c:pt idx="23">
                  <c:v>94470.0</c:v>
                </c:pt>
                <c:pt idx="24">
                  <c:v>101359.0</c:v>
                </c:pt>
                <c:pt idx="25">
                  <c:v>91079.0</c:v>
                </c:pt>
                <c:pt idx="26">
                  <c:v>117474.0</c:v>
                </c:pt>
                <c:pt idx="27">
                  <c:v>68038.0</c:v>
                </c:pt>
                <c:pt idx="28">
                  <c:v>67889.0</c:v>
                </c:pt>
                <c:pt idx="29">
                  <c:v>79954.0</c:v>
                </c:pt>
                <c:pt idx="30">
                  <c:v>94349.0</c:v>
                </c:pt>
                <c:pt idx="31">
                  <c:v>82008.0</c:v>
                </c:pt>
                <c:pt idx="32">
                  <c:v>87391.0</c:v>
                </c:pt>
                <c:pt idx="33">
                  <c:v>82805.0</c:v>
                </c:pt>
                <c:pt idx="34">
                  <c:v>98321.0</c:v>
                </c:pt>
                <c:pt idx="35">
                  <c:v>95033.0</c:v>
                </c:pt>
                <c:pt idx="36">
                  <c:v>107874.0</c:v>
                </c:pt>
                <c:pt idx="37">
                  <c:v>101210.0</c:v>
                </c:pt>
                <c:pt idx="38">
                  <c:v>112852.0</c:v>
                </c:pt>
                <c:pt idx="39">
                  <c:v>110227.0</c:v>
                </c:pt>
                <c:pt idx="40">
                  <c:v>111493.0</c:v>
                </c:pt>
                <c:pt idx="41">
                  <c:v>142855.0</c:v>
                </c:pt>
                <c:pt idx="42">
                  <c:v>142310.0</c:v>
                </c:pt>
                <c:pt idx="43">
                  <c:v>70997.0</c:v>
                </c:pt>
                <c:pt idx="44">
                  <c:v>74530.0</c:v>
                </c:pt>
                <c:pt idx="45">
                  <c:v>74375.0</c:v>
                </c:pt>
                <c:pt idx="46">
                  <c:v>77493.0</c:v>
                </c:pt>
                <c:pt idx="47">
                  <c:v>79317.0</c:v>
                </c:pt>
                <c:pt idx="48">
                  <c:v>71920.0</c:v>
                </c:pt>
                <c:pt idx="49">
                  <c:v>85672.0</c:v>
                </c:pt>
                <c:pt idx="50">
                  <c:v>96474.0</c:v>
                </c:pt>
                <c:pt idx="53">
                  <c:v>12019.0</c:v>
                </c:pt>
                <c:pt idx="54">
                  <c:v>162604.0</c:v>
                </c:pt>
                <c:pt idx="55">
                  <c:v>119919.0</c:v>
                </c:pt>
                <c:pt idx="56">
                  <c:v>14278.0</c:v>
                </c:pt>
                <c:pt idx="57">
                  <c:v>35589.0</c:v>
                </c:pt>
                <c:pt idx="58">
                  <c:v>28407.0</c:v>
                </c:pt>
                <c:pt idx="59">
                  <c:v>25991.0</c:v>
                </c:pt>
                <c:pt idx="60">
                  <c:v>29787.0</c:v>
                </c:pt>
                <c:pt idx="61">
                  <c:v>139685.0</c:v>
                </c:pt>
                <c:pt idx="62">
                  <c:v>119436.0</c:v>
                </c:pt>
                <c:pt idx="63">
                  <c:v>1.569462E6</c:v>
                </c:pt>
                <c:pt idx="64">
                  <c:v>55976.0</c:v>
                </c:pt>
                <c:pt idx="65">
                  <c:v>922.0</c:v>
                </c:pt>
                <c:pt idx="66">
                  <c:v>1148.0</c:v>
                </c:pt>
                <c:pt idx="67">
                  <c:v>959.0</c:v>
                </c:pt>
                <c:pt idx="68">
                  <c:v>1124.0</c:v>
                </c:pt>
                <c:pt idx="71">
                  <c:v>60055.0</c:v>
                </c:pt>
                <c:pt idx="72">
                  <c:v>54030.0</c:v>
                </c:pt>
                <c:pt idx="74">
                  <c:v>5.985799E6</c:v>
                </c:pt>
                <c:pt idx="75">
                  <c:v>268.0</c:v>
                </c:pt>
                <c:pt idx="76">
                  <c:v>562.0</c:v>
                </c:pt>
                <c:pt idx="77">
                  <c:v>328.0</c:v>
                </c:pt>
                <c:pt idx="78">
                  <c:v>282.0</c:v>
                </c:pt>
                <c:pt idx="79">
                  <c:v>361.0</c:v>
                </c:pt>
                <c:pt idx="80">
                  <c:v>293.0</c:v>
                </c:pt>
                <c:pt idx="81">
                  <c:v>15330.0</c:v>
                </c:pt>
                <c:pt idx="82">
                  <c:v>859.0</c:v>
                </c:pt>
                <c:pt idx="83">
                  <c:v>1063.0</c:v>
                </c:pt>
                <c:pt idx="84">
                  <c:v>310.0</c:v>
                </c:pt>
                <c:pt idx="85">
                  <c:v>1397.0</c:v>
                </c:pt>
                <c:pt idx="102">
                  <c:v>4409.0</c:v>
                </c:pt>
                <c:pt idx="103">
                  <c:v>119259.0</c:v>
                </c:pt>
                <c:pt idx="104">
                  <c:v>112952.0</c:v>
                </c:pt>
                <c:pt idx="105">
                  <c:v>123310.0</c:v>
                </c:pt>
                <c:pt idx="106">
                  <c:v>120702.0</c:v>
                </c:pt>
                <c:pt idx="107">
                  <c:v>136588.0</c:v>
                </c:pt>
                <c:pt idx="108">
                  <c:v>167364.0</c:v>
                </c:pt>
                <c:pt idx="109">
                  <c:v>143572.0</c:v>
                </c:pt>
                <c:pt idx="110">
                  <c:v>209754.0</c:v>
                </c:pt>
                <c:pt idx="111">
                  <c:v>126496.0</c:v>
                </c:pt>
                <c:pt idx="112">
                  <c:v>144120.0</c:v>
                </c:pt>
                <c:pt idx="113">
                  <c:v>254815.0</c:v>
                </c:pt>
                <c:pt idx="114">
                  <c:v>997932.0</c:v>
                </c:pt>
                <c:pt idx="115">
                  <c:v>233015.0</c:v>
                </c:pt>
                <c:pt idx="116">
                  <c:v>364833.0</c:v>
                </c:pt>
                <c:pt idx="117">
                  <c:v>167501.0</c:v>
                </c:pt>
                <c:pt idx="118">
                  <c:v>749677.0</c:v>
                </c:pt>
                <c:pt idx="119">
                  <c:v>177628.0</c:v>
                </c:pt>
                <c:pt idx="120">
                  <c:v>154544.0</c:v>
                </c:pt>
                <c:pt idx="121">
                  <c:v>192249.0</c:v>
                </c:pt>
                <c:pt idx="122">
                  <c:v>275505.0</c:v>
                </c:pt>
                <c:pt idx="123">
                  <c:v>139966.0</c:v>
                </c:pt>
                <c:pt idx="124">
                  <c:v>559217.0</c:v>
                </c:pt>
                <c:pt idx="125">
                  <c:v>913715.0</c:v>
                </c:pt>
                <c:pt idx="126">
                  <c:v>208358.0</c:v>
                </c:pt>
                <c:pt idx="127">
                  <c:v>582266.0</c:v>
                </c:pt>
                <c:pt idx="128">
                  <c:v>287939.0</c:v>
                </c:pt>
                <c:pt idx="129">
                  <c:v>601205.0</c:v>
                </c:pt>
                <c:pt idx="130">
                  <c:v>1.59977E6</c:v>
                </c:pt>
                <c:pt idx="131">
                  <c:v>829923.0</c:v>
                </c:pt>
                <c:pt idx="132">
                  <c:v>171726.0</c:v>
                </c:pt>
                <c:pt idx="133">
                  <c:v>3.483827E6</c:v>
                </c:pt>
                <c:pt idx="134">
                  <c:v>305159.0</c:v>
                </c:pt>
                <c:pt idx="135">
                  <c:v>2.822185E6</c:v>
                </c:pt>
                <c:pt idx="136">
                  <c:v>123777.0</c:v>
                </c:pt>
                <c:pt idx="137">
                  <c:v>98948.0</c:v>
                </c:pt>
                <c:pt idx="138">
                  <c:v>83238.0</c:v>
                </c:pt>
                <c:pt idx="139">
                  <c:v>3.234459E6</c:v>
                </c:pt>
                <c:pt idx="140">
                  <c:v>256430.0</c:v>
                </c:pt>
                <c:pt idx="141">
                  <c:v>195237.0</c:v>
                </c:pt>
                <c:pt idx="142">
                  <c:v>192002.0</c:v>
                </c:pt>
                <c:pt idx="143">
                  <c:v>299204.0</c:v>
                </c:pt>
                <c:pt idx="144">
                  <c:v>2.258951E6</c:v>
                </c:pt>
                <c:pt idx="145">
                  <c:v>1.212499E6</c:v>
                </c:pt>
                <c:pt idx="146">
                  <c:v>878821.0</c:v>
                </c:pt>
                <c:pt idx="147">
                  <c:v>447677.0</c:v>
                </c:pt>
                <c:pt idx="148">
                  <c:v>560565.0</c:v>
                </c:pt>
                <c:pt idx="149">
                  <c:v>2.392763E6</c:v>
                </c:pt>
                <c:pt idx="150">
                  <c:v>528516.0</c:v>
                </c:pt>
                <c:pt idx="151">
                  <c:v>406566.0</c:v>
                </c:pt>
                <c:pt idx="152">
                  <c:v>324006.0</c:v>
                </c:pt>
                <c:pt idx="153">
                  <c:v>985451.0</c:v>
                </c:pt>
                <c:pt idx="154">
                  <c:v>995829.0</c:v>
                </c:pt>
                <c:pt idx="155">
                  <c:v>317654.0</c:v>
                </c:pt>
                <c:pt idx="156">
                  <c:v>12430.0</c:v>
                </c:pt>
                <c:pt idx="157">
                  <c:v>15947.0</c:v>
                </c:pt>
                <c:pt idx="158">
                  <c:v>280955.0</c:v>
                </c:pt>
                <c:pt idx="159">
                  <c:v>182284.0</c:v>
                </c:pt>
                <c:pt idx="160">
                  <c:v>33528.0</c:v>
                </c:pt>
                <c:pt idx="161">
                  <c:v>33965.0</c:v>
                </c:pt>
                <c:pt idx="162">
                  <c:v>38241.0</c:v>
                </c:pt>
                <c:pt idx="163">
                  <c:v>33454.0</c:v>
                </c:pt>
                <c:pt idx="164">
                  <c:v>32365.0</c:v>
                </c:pt>
                <c:pt idx="165">
                  <c:v>153163.0</c:v>
                </c:pt>
                <c:pt idx="166">
                  <c:v>122741.0</c:v>
                </c:pt>
                <c:pt idx="167">
                  <c:v>17730.0</c:v>
                </c:pt>
                <c:pt idx="168">
                  <c:v>18284.0</c:v>
                </c:pt>
                <c:pt idx="169">
                  <c:v>31636.0</c:v>
                </c:pt>
                <c:pt idx="170">
                  <c:v>28330.0</c:v>
                </c:pt>
                <c:pt idx="171">
                  <c:v>47644.0</c:v>
                </c:pt>
                <c:pt idx="172">
                  <c:v>304610.0</c:v>
                </c:pt>
                <c:pt idx="173">
                  <c:v>251249.0</c:v>
                </c:pt>
                <c:pt idx="174">
                  <c:v>46394.0</c:v>
                </c:pt>
                <c:pt idx="175">
                  <c:v>42560.0</c:v>
                </c:pt>
                <c:pt idx="176">
                  <c:v>33976.0</c:v>
                </c:pt>
                <c:pt idx="177">
                  <c:v>29417.0</c:v>
                </c:pt>
                <c:pt idx="178">
                  <c:v>32123.0</c:v>
                </c:pt>
                <c:pt idx="179">
                  <c:v>278469.0</c:v>
                </c:pt>
                <c:pt idx="180">
                  <c:v>197313.0</c:v>
                </c:pt>
                <c:pt idx="181">
                  <c:v>11911.0</c:v>
                </c:pt>
                <c:pt idx="182">
                  <c:v>10071.0</c:v>
                </c:pt>
                <c:pt idx="183">
                  <c:v>9767.0</c:v>
                </c:pt>
                <c:pt idx="184">
                  <c:v>86835.0</c:v>
                </c:pt>
                <c:pt idx="185">
                  <c:v>64308.0</c:v>
                </c:pt>
                <c:pt idx="186">
                  <c:v>226362.0</c:v>
                </c:pt>
                <c:pt idx="187">
                  <c:v>3.5189E6</c:v>
                </c:pt>
                <c:pt idx="188">
                  <c:v>100956.0</c:v>
                </c:pt>
                <c:pt idx="189">
                  <c:v>4051.0</c:v>
                </c:pt>
                <c:pt idx="190">
                  <c:v>58999.0</c:v>
                </c:pt>
                <c:pt idx="193">
                  <c:v>297994.0</c:v>
                </c:pt>
                <c:pt idx="194">
                  <c:v>18.0</c:v>
                </c:pt>
                <c:pt idx="207">
                  <c:v>49209.0</c:v>
                </c:pt>
                <c:pt idx="208">
                  <c:v>71356.0</c:v>
                </c:pt>
                <c:pt idx="209">
                  <c:v>44949.0</c:v>
                </c:pt>
                <c:pt idx="210">
                  <c:v>272192.0</c:v>
                </c:pt>
              </c:numCache>
            </c:numRef>
          </c:val>
        </c:ser>
        <c:marker val="1"/>
        <c:axId val="617754936"/>
        <c:axId val="617748328"/>
      </c:lineChart>
      <c:dateAx>
        <c:axId val="617754936"/>
        <c:scaling>
          <c:orientation val="minMax"/>
          <c:max val="38806.0"/>
          <c:min val="38595.0"/>
        </c:scaling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7748328"/>
        <c:crosses val="autoZero"/>
        <c:auto val="1"/>
        <c:lblOffset val="100"/>
        <c:majorUnit val="1.0"/>
        <c:majorTimeUnit val="months"/>
      </c:dateAx>
      <c:valAx>
        <c:axId val="617748328"/>
        <c:scaling>
          <c:logBase val="10.0"/>
          <c:orientation val="minMax"/>
          <c:max val="1.0E7"/>
          <c:min val="1000.0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#,\ &quot;ms&quot;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7754936"/>
        <c:crossesAt val="38533.0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6174886033983"/>
          <c:y val="0.0979020979020979"/>
          <c:w val="0.347650156479986"/>
          <c:h val="0.0760346346566819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Requests</a:t>
            </a:r>
            <a:r>
              <a:rPr lang="en-US" sz="2000" b="0" baseline="0"/>
              <a:t> Served Per Day</a:t>
            </a:r>
            <a:endParaRPr lang="en-US" sz="2000" b="0"/>
          </a:p>
        </c:rich>
      </c:tx>
      <c:layout>
        <c:manualLayout>
          <c:xMode val="edge"/>
          <c:yMode val="edge"/>
          <c:x val="0.357727610500593"/>
          <c:y val="0.0"/>
        </c:manualLayout>
      </c:layout>
    </c:title>
    <c:plotArea>
      <c:layout>
        <c:manualLayout>
          <c:layoutTarget val="inner"/>
          <c:xMode val="edge"/>
          <c:yMode val="edge"/>
          <c:x val="0.0494038755591123"/>
          <c:y val="0.215894774516822"/>
          <c:w val="0.936077068179545"/>
          <c:h val="0.689495622487748"/>
        </c:manualLayout>
      </c:layout>
      <c:lineChart>
        <c:grouping val="standard"/>
        <c:ser>
          <c:idx val="3"/>
          <c:order val="0"/>
          <c:tx>
            <c:v>Total</c:v>
          </c:tx>
          <c:spPr>
            <a:ln w="25400" cap="rnd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dLbls>
            <c:dLbl>
              <c:idx val="88"/>
              <c:layout/>
              <c:dLblPos val="l"/>
              <c:showVal val="1"/>
            </c:dLbl>
            <c:delete val="1"/>
          </c:dLbls>
          <c:cat>
            <c:numRef>
              <c:f>Traffic!$A$66:$A$368</c:f>
              <c:numCache>
                <c:formatCode>dd\.mm\.yyyy</c:formatCode>
                <c:ptCount val="303"/>
                <c:pt idx="0">
                  <c:v>39019.0</c:v>
                </c:pt>
                <c:pt idx="1">
                  <c:v>39018.0</c:v>
                </c:pt>
                <c:pt idx="2">
                  <c:v>39017.0</c:v>
                </c:pt>
                <c:pt idx="3">
                  <c:v>39016.0</c:v>
                </c:pt>
                <c:pt idx="4">
                  <c:v>39015.0</c:v>
                </c:pt>
                <c:pt idx="5">
                  <c:v>39014.0</c:v>
                </c:pt>
                <c:pt idx="6">
                  <c:v>39013.0</c:v>
                </c:pt>
                <c:pt idx="7">
                  <c:v>39012.0</c:v>
                </c:pt>
                <c:pt idx="8">
                  <c:v>39011.0</c:v>
                </c:pt>
                <c:pt idx="9">
                  <c:v>39010.0</c:v>
                </c:pt>
                <c:pt idx="10">
                  <c:v>39009.0</c:v>
                </c:pt>
                <c:pt idx="11">
                  <c:v>39008.0</c:v>
                </c:pt>
                <c:pt idx="12">
                  <c:v>39007.0</c:v>
                </c:pt>
                <c:pt idx="13">
                  <c:v>39006.0</c:v>
                </c:pt>
                <c:pt idx="14">
                  <c:v>39005.0</c:v>
                </c:pt>
                <c:pt idx="15">
                  <c:v>39004.0</c:v>
                </c:pt>
                <c:pt idx="16">
                  <c:v>39003.0</c:v>
                </c:pt>
                <c:pt idx="17">
                  <c:v>39002.0</c:v>
                </c:pt>
                <c:pt idx="18">
                  <c:v>39001.0</c:v>
                </c:pt>
                <c:pt idx="19">
                  <c:v>39000.0</c:v>
                </c:pt>
                <c:pt idx="20">
                  <c:v>38999.0</c:v>
                </c:pt>
                <c:pt idx="21">
                  <c:v>38998.0</c:v>
                </c:pt>
                <c:pt idx="22">
                  <c:v>38997.0</c:v>
                </c:pt>
                <c:pt idx="23">
                  <c:v>38996.0</c:v>
                </c:pt>
                <c:pt idx="24">
                  <c:v>38995.0</c:v>
                </c:pt>
                <c:pt idx="25">
                  <c:v>38994.0</c:v>
                </c:pt>
                <c:pt idx="26">
                  <c:v>38993.0</c:v>
                </c:pt>
                <c:pt idx="27">
                  <c:v>38992.0</c:v>
                </c:pt>
                <c:pt idx="28">
                  <c:v>38991.0</c:v>
                </c:pt>
                <c:pt idx="29">
                  <c:v>38990.0</c:v>
                </c:pt>
                <c:pt idx="30">
                  <c:v>38989.0</c:v>
                </c:pt>
                <c:pt idx="31">
                  <c:v>38988.0</c:v>
                </c:pt>
                <c:pt idx="32">
                  <c:v>38987.0</c:v>
                </c:pt>
                <c:pt idx="33">
                  <c:v>38986.0</c:v>
                </c:pt>
                <c:pt idx="34">
                  <c:v>38985.0</c:v>
                </c:pt>
                <c:pt idx="35">
                  <c:v>38984.0</c:v>
                </c:pt>
                <c:pt idx="36">
                  <c:v>38983.0</c:v>
                </c:pt>
                <c:pt idx="37">
                  <c:v>38982.0</c:v>
                </c:pt>
                <c:pt idx="38">
                  <c:v>38981.0</c:v>
                </c:pt>
                <c:pt idx="39">
                  <c:v>38980.0</c:v>
                </c:pt>
                <c:pt idx="40">
                  <c:v>38979.0</c:v>
                </c:pt>
                <c:pt idx="41">
                  <c:v>38978.0</c:v>
                </c:pt>
                <c:pt idx="42">
                  <c:v>38977.0</c:v>
                </c:pt>
                <c:pt idx="43">
                  <c:v>38976.0</c:v>
                </c:pt>
                <c:pt idx="44">
                  <c:v>38975.0</c:v>
                </c:pt>
                <c:pt idx="45">
                  <c:v>38974.0</c:v>
                </c:pt>
                <c:pt idx="46">
                  <c:v>38973.0</c:v>
                </c:pt>
                <c:pt idx="47">
                  <c:v>38972.0</c:v>
                </c:pt>
                <c:pt idx="48">
                  <c:v>38971.0</c:v>
                </c:pt>
                <c:pt idx="49">
                  <c:v>38970.0</c:v>
                </c:pt>
                <c:pt idx="50">
                  <c:v>38969.0</c:v>
                </c:pt>
                <c:pt idx="51">
                  <c:v>38968.0</c:v>
                </c:pt>
                <c:pt idx="52">
                  <c:v>38967.0</c:v>
                </c:pt>
                <c:pt idx="53">
                  <c:v>38966.0</c:v>
                </c:pt>
                <c:pt idx="54">
                  <c:v>38965.0</c:v>
                </c:pt>
                <c:pt idx="55">
                  <c:v>38964.0</c:v>
                </c:pt>
                <c:pt idx="56">
                  <c:v>38963.0</c:v>
                </c:pt>
                <c:pt idx="57">
                  <c:v>38962.0</c:v>
                </c:pt>
                <c:pt idx="58">
                  <c:v>38961.0</c:v>
                </c:pt>
                <c:pt idx="59">
                  <c:v>38960.0</c:v>
                </c:pt>
                <c:pt idx="60">
                  <c:v>38959.0</c:v>
                </c:pt>
                <c:pt idx="61">
                  <c:v>38958.0</c:v>
                </c:pt>
                <c:pt idx="62">
                  <c:v>38957.0</c:v>
                </c:pt>
                <c:pt idx="63">
                  <c:v>38956.0</c:v>
                </c:pt>
                <c:pt idx="64">
                  <c:v>38955.0</c:v>
                </c:pt>
                <c:pt idx="65">
                  <c:v>38954.0</c:v>
                </c:pt>
                <c:pt idx="66">
                  <c:v>38953.0</c:v>
                </c:pt>
                <c:pt idx="67">
                  <c:v>38952.0</c:v>
                </c:pt>
                <c:pt idx="68">
                  <c:v>38951.0</c:v>
                </c:pt>
                <c:pt idx="69">
                  <c:v>38950.0</c:v>
                </c:pt>
                <c:pt idx="70">
                  <c:v>38949.0</c:v>
                </c:pt>
                <c:pt idx="71">
                  <c:v>38948.0</c:v>
                </c:pt>
                <c:pt idx="72">
                  <c:v>38947.0</c:v>
                </c:pt>
                <c:pt idx="73">
                  <c:v>38946.0</c:v>
                </c:pt>
                <c:pt idx="74">
                  <c:v>38945.0</c:v>
                </c:pt>
                <c:pt idx="75">
                  <c:v>38944.0</c:v>
                </c:pt>
                <c:pt idx="76">
                  <c:v>38943.0</c:v>
                </c:pt>
                <c:pt idx="77">
                  <c:v>38942.0</c:v>
                </c:pt>
                <c:pt idx="78">
                  <c:v>38941.0</c:v>
                </c:pt>
                <c:pt idx="79">
                  <c:v>38940.0</c:v>
                </c:pt>
                <c:pt idx="80">
                  <c:v>38939.0</c:v>
                </c:pt>
                <c:pt idx="81">
                  <c:v>38938.0</c:v>
                </c:pt>
                <c:pt idx="82">
                  <c:v>38937.0</c:v>
                </c:pt>
                <c:pt idx="83">
                  <c:v>38936.0</c:v>
                </c:pt>
                <c:pt idx="84">
                  <c:v>38935.0</c:v>
                </c:pt>
                <c:pt idx="85">
                  <c:v>38934.0</c:v>
                </c:pt>
                <c:pt idx="86">
                  <c:v>38933.0</c:v>
                </c:pt>
                <c:pt idx="87">
                  <c:v>38932.0</c:v>
                </c:pt>
                <c:pt idx="88">
                  <c:v>38931.0</c:v>
                </c:pt>
                <c:pt idx="89">
                  <c:v>38930.0</c:v>
                </c:pt>
                <c:pt idx="90">
                  <c:v>38929.0</c:v>
                </c:pt>
                <c:pt idx="91">
                  <c:v>38928.0</c:v>
                </c:pt>
                <c:pt idx="92">
                  <c:v>38927.0</c:v>
                </c:pt>
                <c:pt idx="93">
                  <c:v>38926.0</c:v>
                </c:pt>
                <c:pt idx="94">
                  <c:v>38925.0</c:v>
                </c:pt>
                <c:pt idx="95">
                  <c:v>38924.0</c:v>
                </c:pt>
                <c:pt idx="96">
                  <c:v>38923.0</c:v>
                </c:pt>
                <c:pt idx="97">
                  <c:v>38922.0</c:v>
                </c:pt>
                <c:pt idx="98">
                  <c:v>38921.0</c:v>
                </c:pt>
                <c:pt idx="99">
                  <c:v>38920.0</c:v>
                </c:pt>
                <c:pt idx="100">
                  <c:v>38919.0</c:v>
                </c:pt>
                <c:pt idx="101">
                  <c:v>38918.0</c:v>
                </c:pt>
                <c:pt idx="102">
                  <c:v>38917.0</c:v>
                </c:pt>
                <c:pt idx="103">
                  <c:v>38916.0</c:v>
                </c:pt>
                <c:pt idx="104">
                  <c:v>38915.0</c:v>
                </c:pt>
                <c:pt idx="105">
                  <c:v>38914.0</c:v>
                </c:pt>
                <c:pt idx="106">
                  <c:v>38913.0</c:v>
                </c:pt>
                <c:pt idx="107">
                  <c:v>38912.0</c:v>
                </c:pt>
                <c:pt idx="108">
                  <c:v>38911.0</c:v>
                </c:pt>
                <c:pt idx="109">
                  <c:v>38910.0</c:v>
                </c:pt>
                <c:pt idx="110">
                  <c:v>38909.0</c:v>
                </c:pt>
                <c:pt idx="111">
                  <c:v>38908.0</c:v>
                </c:pt>
                <c:pt idx="112">
                  <c:v>38907.0</c:v>
                </c:pt>
                <c:pt idx="113">
                  <c:v>38906.0</c:v>
                </c:pt>
                <c:pt idx="114">
                  <c:v>38905.0</c:v>
                </c:pt>
                <c:pt idx="115">
                  <c:v>38904.0</c:v>
                </c:pt>
                <c:pt idx="116">
                  <c:v>38903.0</c:v>
                </c:pt>
                <c:pt idx="117">
                  <c:v>38902.0</c:v>
                </c:pt>
                <c:pt idx="118">
                  <c:v>38901.0</c:v>
                </c:pt>
                <c:pt idx="119">
                  <c:v>38900.0</c:v>
                </c:pt>
                <c:pt idx="120">
                  <c:v>38899.0</c:v>
                </c:pt>
                <c:pt idx="121">
                  <c:v>38898.0</c:v>
                </c:pt>
                <c:pt idx="122">
                  <c:v>38897.0</c:v>
                </c:pt>
                <c:pt idx="123">
                  <c:v>38896.0</c:v>
                </c:pt>
                <c:pt idx="124">
                  <c:v>38895.0</c:v>
                </c:pt>
                <c:pt idx="125">
                  <c:v>38894.0</c:v>
                </c:pt>
                <c:pt idx="126">
                  <c:v>38893.0</c:v>
                </c:pt>
                <c:pt idx="127">
                  <c:v>38892.0</c:v>
                </c:pt>
                <c:pt idx="128">
                  <c:v>38891.0</c:v>
                </c:pt>
                <c:pt idx="129">
                  <c:v>38890.0</c:v>
                </c:pt>
                <c:pt idx="130">
                  <c:v>38889.0</c:v>
                </c:pt>
                <c:pt idx="131">
                  <c:v>38888.0</c:v>
                </c:pt>
                <c:pt idx="132">
                  <c:v>38887.0</c:v>
                </c:pt>
                <c:pt idx="133">
                  <c:v>38886.0</c:v>
                </c:pt>
                <c:pt idx="134">
                  <c:v>38885.0</c:v>
                </c:pt>
                <c:pt idx="135">
                  <c:v>38884.0</c:v>
                </c:pt>
                <c:pt idx="136">
                  <c:v>38883.0</c:v>
                </c:pt>
                <c:pt idx="137">
                  <c:v>38882.0</c:v>
                </c:pt>
                <c:pt idx="138">
                  <c:v>38881.0</c:v>
                </c:pt>
                <c:pt idx="139">
                  <c:v>38880.0</c:v>
                </c:pt>
                <c:pt idx="140">
                  <c:v>38879.0</c:v>
                </c:pt>
                <c:pt idx="141">
                  <c:v>38878.0</c:v>
                </c:pt>
                <c:pt idx="142">
                  <c:v>38877.0</c:v>
                </c:pt>
                <c:pt idx="143">
                  <c:v>38876.0</c:v>
                </c:pt>
                <c:pt idx="144">
                  <c:v>38875.0</c:v>
                </c:pt>
                <c:pt idx="145">
                  <c:v>38874.0</c:v>
                </c:pt>
                <c:pt idx="146">
                  <c:v>38873.0</c:v>
                </c:pt>
                <c:pt idx="147">
                  <c:v>38872.0</c:v>
                </c:pt>
                <c:pt idx="148">
                  <c:v>38871.0</c:v>
                </c:pt>
                <c:pt idx="149">
                  <c:v>38870.0</c:v>
                </c:pt>
                <c:pt idx="150">
                  <c:v>38869.0</c:v>
                </c:pt>
                <c:pt idx="151">
                  <c:v>38868.0</c:v>
                </c:pt>
                <c:pt idx="152">
                  <c:v>38867.0</c:v>
                </c:pt>
                <c:pt idx="153">
                  <c:v>38866.0</c:v>
                </c:pt>
                <c:pt idx="154">
                  <c:v>38865.0</c:v>
                </c:pt>
                <c:pt idx="155">
                  <c:v>38864.0</c:v>
                </c:pt>
                <c:pt idx="156">
                  <c:v>38863.0</c:v>
                </c:pt>
                <c:pt idx="157">
                  <c:v>38862.0</c:v>
                </c:pt>
                <c:pt idx="158">
                  <c:v>38861.0</c:v>
                </c:pt>
                <c:pt idx="159">
                  <c:v>38860.0</c:v>
                </c:pt>
                <c:pt idx="160">
                  <c:v>38859.0</c:v>
                </c:pt>
                <c:pt idx="161">
                  <c:v>38858.0</c:v>
                </c:pt>
                <c:pt idx="162">
                  <c:v>38857.0</c:v>
                </c:pt>
                <c:pt idx="163">
                  <c:v>38856.0</c:v>
                </c:pt>
                <c:pt idx="164">
                  <c:v>38855.0</c:v>
                </c:pt>
                <c:pt idx="165">
                  <c:v>38854.0</c:v>
                </c:pt>
                <c:pt idx="166">
                  <c:v>38853.0</c:v>
                </c:pt>
                <c:pt idx="167">
                  <c:v>38852.0</c:v>
                </c:pt>
                <c:pt idx="168">
                  <c:v>38851.0</c:v>
                </c:pt>
                <c:pt idx="169">
                  <c:v>38850.0</c:v>
                </c:pt>
                <c:pt idx="170">
                  <c:v>38849.0</c:v>
                </c:pt>
                <c:pt idx="171">
                  <c:v>38848.0</c:v>
                </c:pt>
                <c:pt idx="172">
                  <c:v>38847.0</c:v>
                </c:pt>
                <c:pt idx="173">
                  <c:v>38846.0</c:v>
                </c:pt>
                <c:pt idx="174">
                  <c:v>38845.0</c:v>
                </c:pt>
                <c:pt idx="175">
                  <c:v>38844.0</c:v>
                </c:pt>
                <c:pt idx="176">
                  <c:v>38843.0</c:v>
                </c:pt>
                <c:pt idx="177">
                  <c:v>38842.0</c:v>
                </c:pt>
                <c:pt idx="178">
                  <c:v>38841.0</c:v>
                </c:pt>
                <c:pt idx="179">
                  <c:v>38840.0</c:v>
                </c:pt>
                <c:pt idx="180">
                  <c:v>38839.0</c:v>
                </c:pt>
                <c:pt idx="181">
                  <c:v>38838.0</c:v>
                </c:pt>
                <c:pt idx="182">
                  <c:v>38837.0</c:v>
                </c:pt>
                <c:pt idx="183">
                  <c:v>38836.0</c:v>
                </c:pt>
                <c:pt idx="184">
                  <c:v>38835.0</c:v>
                </c:pt>
                <c:pt idx="185">
                  <c:v>38834.0</c:v>
                </c:pt>
                <c:pt idx="186">
                  <c:v>38833.0</c:v>
                </c:pt>
                <c:pt idx="187">
                  <c:v>38832.0</c:v>
                </c:pt>
                <c:pt idx="188">
                  <c:v>38831.0</c:v>
                </c:pt>
                <c:pt idx="189">
                  <c:v>38830.0</c:v>
                </c:pt>
                <c:pt idx="190">
                  <c:v>38829.0</c:v>
                </c:pt>
                <c:pt idx="191">
                  <c:v>38828.0</c:v>
                </c:pt>
                <c:pt idx="192">
                  <c:v>38827.0</c:v>
                </c:pt>
                <c:pt idx="193">
                  <c:v>38826.0</c:v>
                </c:pt>
                <c:pt idx="194">
                  <c:v>38825.0</c:v>
                </c:pt>
                <c:pt idx="195">
                  <c:v>38824.0</c:v>
                </c:pt>
                <c:pt idx="196">
                  <c:v>38823.0</c:v>
                </c:pt>
                <c:pt idx="197">
                  <c:v>38822.0</c:v>
                </c:pt>
                <c:pt idx="198">
                  <c:v>38821.0</c:v>
                </c:pt>
                <c:pt idx="199">
                  <c:v>38820.0</c:v>
                </c:pt>
                <c:pt idx="200">
                  <c:v>38819.0</c:v>
                </c:pt>
                <c:pt idx="201">
                  <c:v>38818.0</c:v>
                </c:pt>
                <c:pt idx="202">
                  <c:v>38817.0</c:v>
                </c:pt>
                <c:pt idx="203">
                  <c:v>38816.0</c:v>
                </c:pt>
                <c:pt idx="204">
                  <c:v>38815.0</c:v>
                </c:pt>
                <c:pt idx="205">
                  <c:v>38814.0</c:v>
                </c:pt>
                <c:pt idx="206">
                  <c:v>38813.0</c:v>
                </c:pt>
                <c:pt idx="207">
                  <c:v>38812.0</c:v>
                </c:pt>
                <c:pt idx="208">
                  <c:v>38811.0</c:v>
                </c:pt>
                <c:pt idx="209">
                  <c:v>38810.0</c:v>
                </c:pt>
                <c:pt idx="210">
                  <c:v>38809.0</c:v>
                </c:pt>
                <c:pt idx="211">
                  <c:v>38808.0</c:v>
                </c:pt>
                <c:pt idx="212">
                  <c:v>38807.0</c:v>
                </c:pt>
                <c:pt idx="213">
                  <c:v>38806.0</c:v>
                </c:pt>
                <c:pt idx="214">
                  <c:v>38805.0</c:v>
                </c:pt>
                <c:pt idx="215">
                  <c:v>38804.0</c:v>
                </c:pt>
                <c:pt idx="216">
                  <c:v>38803.0</c:v>
                </c:pt>
                <c:pt idx="217">
                  <c:v>38802.0</c:v>
                </c:pt>
                <c:pt idx="218">
                  <c:v>38801.0</c:v>
                </c:pt>
                <c:pt idx="219">
                  <c:v>38800.0</c:v>
                </c:pt>
                <c:pt idx="220">
                  <c:v>38799.0</c:v>
                </c:pt>
                <c:pt idx="221">
                  <c:v>38798.0</c:v>
                </c:pt>
                <c:pt idx="222">
                  <c:v>38797.0</c:v>
                </c:pt>
                <c:pt idx="223">
                  <c:v>38796.0</c:v>
                </c:pt>
                <c:pt idx="224">
                  <c:v>38795.0</c:v>
                </c:pt>
                <c:pt idx="225">
                  <c:v>38794.0</c:v>
                </c:pt>
                <c:pt idx="226">
                  <c:v>38793.0</c:v>
                </c:pt>
                <c:pt idx="227">
                  <c:v>38792.0</c:v>
                </c:pt>
                <c:pt idx="228">
                  <c:v>38791.0</c:v>
                </c:pt>
                <c:pt idx="229">
                  <c:v>38790.0</c:v>
                </c:pt>
                <c:pt idx="230">
                  <c:v>38789.0</c:v>
                </c:pt>
                <c:pt idx="231">
                  <c:v>38788.0</c:v>
                </c:pt>
                <c:pt idx="232">
                  <c:v>38787.0</c:v>
                </c:pt>
                <c:pt idx="233">
                  <c:v>38786.0</c:v>
                </c:pt>
                <c:pt idx="234">
                  <c:v>38785.0</c:v>
                </c:pt>
                <c:pt idx="235">
                  <c:v>38784.0</c:v>
                </c:pt>
                <c:pt idx="236">
                  <c:v>38783.0</c:v>
                </c:pt>
                <c:pt idx="237">
                  <c:v>38782.0</c:v>
                </c:pt>
                <c:pt idx="238">
                  <c:v>38781.0</c:v>
                </c:pt>
                <c:pt idx="239">
                  <c:v>38780.0</c:v>
                </c:pt>
                <c:pt idx="240">
                  <c:v>38779.0</c:v>
                </c:pt>
                <c:pt idx="241">
                  <c:v>38778.0</c:v>
                </c:pt>
                <c:pt idx="242">
                  <c:v>38777.0</c:v>
                </c:pt>
                <c:pt idx="243">
                  <c:v>38776.0</c:v>
                </c:pt>
                <c:pt idx="244">
                  <c:v>38775.0</c:v>
                </c:pt>
                <c:pt idx="245">
                  <c:v>38774.0</c:v>
                </c:pt>
                <c:pt idx="246">
                  <c:v>38773.0</c:v>
                </c:pt>
                <c:pt idx="247">
                  <c:v>38772.0</c:v>
                </c:pt>
                <c:pt idx="248">
                  <c:v>38771.0</c:v>
                </c:pt>
                <c:pt idx="249">
                  <c:v>38770.0</c:v>
                </c:pt>
                <c:pt idx="250">
                  <c:v>38769.0</c:v>
                </c:pt>
                <c:pt idx="251">
                  <c:v>38768.0</c:v>
                </c:pt>
                <c:pt idx="252">
                  <c:v>38767.0</c:v>
                </c:pt>
                <c:pt idx="253">
                  <c:v>38766.0</c:v>
                </c:pt>
                <c:pt idx="254">
                  <c:v>38765.0</c:v>
                </c:pt>
                <c:pt idx="255">
                  <c:v>38764.0</c:v>
                </c:pt>
                <c:pt idx="256">
                  <c:v>38763.0</c:v>
                </c:pt>
                <c:pt idx="257">
                  <c:v>38762.0</c:v>
                </c:pt>
                <c:pt idx="258">
                  <c:v>38761.0</c:v>
                </c:pt>
                <c:pt idx="259">
                  <c:v>38760.0</c:v>
                </c:pt>
                <c:pt idx="260">
                  <c:v>38759.0</c:v>
                </c:pt>
                <c:pt idx="261">
                  <c:v>38758.0</c:v>
                </c:pt>
                <c:pt idx="262">
                  <c:v>38757.0</c:v>
                </c:pt>
                <c:pt idx="263">
                  <c:v>38756.0</c:v>
                </c:pt>
                <c:pt idx="264">
                  <c:v>38755.0</c:v>
                </c:pt>
                <c:pt idx="265">
                  <c:v>38754.0</c:v>
                </c:pt>
                <c:pt idx="266">
                  <c:v>38753.0</c:v>
                </c:pt>
                <c:pt idx="267">
                  <c:v>38752.0</c:v>
                </c:pt>
                <c:pt idx="268">
                  <c:v>38751.0</c:v>
                </c:pt>
                <c:pt idx="269">
                  <c:v>38750.0</c:v>
                </c:pt>
                <c:pt idx="270">
                  <c:v>38749.0</c:v>
                </c:pt>
                <c:pt idx="271">
                  <c:v>38748.0</c:v>
                </c:pt>
                <c:pt idx="272">
                  <c:v>38747.0</c:v>
                </c:pt>
                <c:pt idx="273">
                  <c:v>38746.0</c:v>
                </c:pt>
                <c:pt idx="274">
                  <c:v>38745.0</c:v>
                </c:pt>
                <c:pt idx="275">
                  <c:v>38744.0</c:v>
                </c:pt>
                <c:pt idx="276">
                  <c:v>38743.0</c:v>
                </c:pt>
                <c:pt idx="277">
                  <c:v>38742.0</c:v>
                </c:pt>
                <c:pt idx="278">
                  <c:v>38741.0</c:v>
                </c:pt>
                <c:pt idx="279">
                  <c:v>38740.0</c:v>
                </c:pt>
                <c:pt idx="280">
                  <c:v>38739.0</c:v>
                </c:pt>
                <c:pt idx="281">
                  <c:v>38738.0</c:v>
                </c:pt>
                <c:pt idx="282">
                  <c:v>38737.0</c:v>
                </c:pt>
                <c:pt idx="283">
                  <c:v>38736.0</c:v>
                </c:pt>
                <c:pt idx="284">
                  <c:v>38735.0</c:v>
                </c:pt>
                <c:pt idx="285">
                  <c:v>38734.0</c:v>
                </c:pt>
                <c:pt idx="286">
                  <c:v>38733.0</c:v>
                </c:pt>
                <c:pt idx="287">
                  <c:v>38732.0</c:v>
                </c:pt>
                <c:pt idx="288">
                  <c:v>38731.0</c:v>
                </c:pt>
                <c:pt idx="289">
                  <c:v>38730.0</c:v>
                </c:pt>
                <c:pt idx="290">
                  <c:v>38729.0</c:v>
                </c:pt>
                <c:pt idx="291">
                  <c:v>38728.0</c:v>
                </c:pt>
                <c:pt idx="292">
                  <c:v>38727.0</c:v>
                </c:pt>
                <c:pt idx="293">
                  <c:v>38726.0</c:v>
                </c:pt>
                <c:pt idx="294">
                  <c:v>38725.0</c:v>
                </c:pt>
                <c:pt idx="295">
                  <c:v>38724.0</c:v>
                </c:pt>
                <c:pt idx="296">
                  <c:v>38723.0</c:v>
                </c:pt>
                <c:pt idx="297">
                  <c:v>38722.0</c:v>
                </c:pt>
                <c:pt idx="298">
                  <c:v>38721.0</c:v>
                </c:pt>
                <c:pt idx="299">
                  <c:v>38720.0</c:v>
                </c:pt>
                <c:pt idx="300">
                  <c:v>38719.0</c:v>
                </c:pt>
                <c:pt idx="301">
                  <c:v>38718.0</c:v>
                </c:pt>
                <c:pt idx="302">
                  <c:v>38717.0</c:v>
                </c:pt>
              </c:numCache>
            </c:numRef>
          </c:cat>
          <c:val>
            <c:numRef>
              <c:f>Traffic!$AJ$66:$AJ$368</c:f>
              <c:numCache>
                <c:formatCode>#,##0</c:formatCode>
                <c:ptCount val="303"/>
                <c:pt idx="1">
                  <c:v>1.226622E6</c:v>
                </c:pt>
                <c:pt idx="2">
                  <c:v>1.590748E6</c:v>
                </c:pt>
                <c:pt idx="3">
                  <c:v>930449.0</c:v>
                </c:pt>
                <c:pt idx="4">
                  <c:v>1.718534E6</c:v>
                </c:pt>
                <c:pt idx="5">
                  <c:v>1.616379E6</c:v>
                </c:pt>
                <c:pt idx="6">
                  <c:v>1.315346E6</c:v>
                </c:pt>
                <c:pt idx="7">
                  <c:v>668504.0</c:v>
                </c:pt>
                <c:pt idx="8">
                  <c:v>654706.0</c:v>
                </c:pt>
                <c:pt idx="9">
                  <c:v>300064.0</c:v>
                </c:pt>
                <c:pt idx="10">
                  <c:v>374929.0</c:v>
                </c:pt>
                <c:pt idx="11">
                  <c:v>638202.0</c:v>
                </c:pt>
                <c:pt idx="12">
                  <c:v>1.29418E6</c:v>
                </c:pt>
                <c:pt idx="13">
                  <c:v>1.626359E6</c:v>
                </c:pt>
                <c:pt idx="14">
                  <c:v>1.393292E6</c:v>
                </c:pt>
                <c:pt idx="15">
                  <c:v>1.378903E6</c:v>
                </c:pt>
                <c:pt idx="16">
                  <c:v>1.960479E6</c:v>
                </c:pt>
                <c:pt idx="17">
                  <c:v>1.543458E6</c:v>
                </c:pt>
                <c:pt idx="18">
                  <c:v>1.562931E6</c:v>
                </c:pt>
                <c:pt idx="19">
                  <c:v>1.504934E6</c:v>
                </c:pt>
                <c:pt idx="20">
                  <c:v>1.461868E6</c:v>
                </c:pt>
                <c:pt idx="21">
                  <c:v>1.275147E6</c:v>
                </c:pt>
                <c:pt idx="22">
                  <c:v>1.420737E6</c:v>
                </c:pt>
                <c:pt idx="23">
                  <c:v>1.412202E6</c:v>
                </c:pt>
                <c:pt idx="24">
                  <c:v>1.329376E6</c:v>
                </c:pt>
                <c:pt idx="25">
                  <c:v>1.543058E6</c:v>
                </c:pt>
                <c:pt idx="26">
                  <c:v>1.417589E6</c:v>
                </c:pt>
                <c:pt idx="27">
                  <c:v>1.78356E6</c:v>
                </c:pt>
                <c:pt idx="28">
                  <c:v>1.509146E6</c:v>
                </c:pt>
                <c:pt idx="29">
                  <c:v>1.27052E6</c:v>
                </c:pt>
                <c:pt idx="30">
                  <c:v>1.525028E6</c:v>
                </c:pt>
                <c:pt idx="31">
                  <c:v>1.523954E6</c:v>
                </c:pt>
                <c:pt idx="32">
                  <c:v>1.798467E6</c:v>
                </c:pt>
                <c:pt idx="33">
                  <c:v>1.414791E6</c:v>
                </c:pt>
                <c:pt idx="34">
                  <c:v>1.660343E6</c:v>
                </c:pt>
                <c:pt idx="35">
                  <c:v>1.590068E6</c:v>
                </c:pt>
                <c:pt idx="36">
                  <c:v>1.714542E6</c:v>
                </c:pt>
                <c:pt idx="37">
                  <c:v>2.357002E6</c:v>
                </c:pt>
                <c:pt idx="38">
                  <c:v>1.307636E6</c:v>
                </c:pt>
                <c:pt idx="39">
                  <c:v>724468.0</c:v>
                </c:pt>
                <c:pt idx="40">
                  <c:v>835257.0</c:v>
                </c:pt>
                <c:pt idx="41">
                  <c:v>892832.0</c:v>
                </c:pt>
                <c:pt idx="42">
                  <c:v>912489.0</c:v>
                </c:pt>
                <c:pt idx="43">
                  <c:v>859708.0</c:v>
                </c:pt>
                <c:pt idx="44">
                  <c:v>1.023341E6</c:v>
                </c:pt>
                <c:pt idx="45">
                  <c:v>962859.0</c:v>
                </c:pt>
                <c:pt idx="46">
                  <c:v>870559.0</c:v>
                </c:pt>
                <c:pt idx="47">
                  <c:v>816307.0</c:v>
                </c:pt>
                <c:pt idx="48">
                  <c:v>967582.0</c:v>
                </c:pt>
                <c:pt idx="49">
                  <c:v>770643.0</c:v>
                </c:pt>
                <c:pt idx="50">
                  <c:v>788691.0</c:v>
                </c:pt>
                <c:pt idx="51">
                  <c:v>799165.0</c:v>
                </c:pt>
                <c:pt idx="52">
                  <c:v>681766.0</c:v>
                </c:pt>
                <c:pt idx="53">
                  <c:v>833539.0</c:v>
                </c:pt>
                <c:pt idx="54">
                  <c:v>921342.0</c:v>
                </c:pt>
                <c:pt idx="55">
                  <c:v>687555.0</c:v>
                </c:pt>
                <c:pt idx="56">
                  <c:v>646020.0</c:v>
                </c:pt>
                <c:pt idx="57">
                  <c:v>900998.0</c:v>
                </c:pt>
                <c:pt idx="58">
                  <c:v>745136.0</c:v>
                </c:pt>
                <c:pt idx="59">
                  <c:v>623189.0</c:v>
                </c:pt>
                <c:pt idx="60">
                  <c:v>492037.0</c:v>
                </c:pt>
                <c:pt idx="61">
                  <c:v>874573.0</c:v>
                </c:pt>
                <c:pt idx="62">
                  <c:v>1.500577E6</c:v>
                </c:pt>
                <c:pt idx="63">
                  <c:v>1.048411E6</c:v>
                </c:pt>
                <c:pt idx="64">
                  <c:v>1.135865E6</c:v>
                </c:pt>
                <c:pt idx="65">
                  <c:v>1.279451E6</c:v>
                </c:pt>
                <c:pt idx="66">
                  <c:v>1.22291E6</c:v>
                </c:pt>
                <c:pt idx="67">
                  <c:v>1.536389E6</c:v>
                </c:pt>
                <c:pt idx="68">
                  <c:v>1.694588E6</c:v>
                </c:pt>
                <c:pt idx="69">
                  <c:v>1.160877E6</c:v>
                </c:pt>
                <c:pt idx="70">
                  <c:v>923384.0</c:v>
                </c:pt>
                <c:pt idx="71">
                  <c:v>1.752583E6</c:v>
                </c:pt>
                <c:pt idx="72">
                  <c:v>1.224989E6</c:v>
                </c:pt>
                <c:pt idx="73">
                  <c:v>1.942147E6</c:v>
                </c:pt>
                <c:pt idx="74">
                  <c:v>1.069228E6</c:v>
                </c:pt>
                <c:pt idx="75">
                  <c:v>1.028065E6</c:v>
                </c:pt>
                <c:pt idx="76">
                  <c:v>1.001537E6</c:v>
                </c:pt>
                <c:pt idx="77">
                  <c:v>1.015052E6</c:v>
                </c:pt>
                <c:pt idx="78">
                  <c:v>764281.0</c:v>
                </c:pt>
                <c:pt idx="79">
                  <c:v>700238.0</c:v>
                </c:pt>
                <c:pt idx="80">
                  <c:v>589458.0</c:v>
                </c:pt>
                <c:pt idx="81">
                  <c:v>701574.0</c:v>
                </c:pt>
                <c:pt idx="82">
                  <c:v>543142.0</c:v>
                </c:pt>
                <c:pt idx="83">
                  <c:v>1.11306E6</c:v>
                </c:pt>
                <c:pt idx="84">
                  <c:v>723604.0</c:v>
                </c:pt>
                <c:pt idx="85">
                  <c:v>1.443548E6</c:v>
                </c:pt>
                <c:pt idx="86">
                  <c:v>979718.0</c:v>
                </c:pt>
                <c:pt idx="87">
                  <c:v>940056.0</c:v>
                </c:pt>
                <c:pt idx="88">
                  <c:v>1.165489E6</c:v>
                </c:pt>
                <c:pt idx="89">
                  <c:v>1.726588E6</c:v>
                </c:pt>
                <c:pt idx="90">
                  <c:v>1.147341E6</c:v>
                </c:pt>
                <c:pt idx="91">
                  <c:v>1.204747E6</c:v>
                </c:pt>
                <c:pt idx="92">
                  <c:v>1.085059E6</c:v>
                </c:pt>
                <c:pt idx="93">
                  <c:v>1.394354E6</c:v>
                </c:pt>
                <c:pt idx="94">
                  <c:v>1.089988E6</c:v>
                </c:pt>
                <c:pt idx="95">
                  <c:v>939010.0</c:v>
                </c:pt>
                <c:pt idx="96">
                  <c:v>760154.0</c:v>
                </c:pt>
                <c:pt idx="97">
                  <c:v>680389.0</c:v>
                </c:pt>
                <c:pt idx="98">
                  <c:v>845843.0</c:v>
                </c:pt>
                <c:pt idx="99">
                  <c:v>1.101341E6</c:v>
                </c:pt>
                <c:pt idx="100">
                  <c:v>867744.0</c:v>
                </c:pt>
                <c:pt idx="101">
                  <c:v>699878.0</c:v>
                </c:pt>
                <c:pt idx="102">
                  <c:v>467791.0</c:v>
                </c:pt>
                <c:pt idx="103">
                  <c:v>597550.0</c:v>
                </c:pt>
                <c:pt idx="104">
                  <c:v>1.008148E6</c:v>
                </c:pt>
                <c:pt idx="105">
                  <c:v>1.035789E6</c:v>
                </c:pt>
                <c:pt idx="106">
                  <c:v>612749.0</c:v>
                </c:pt>
                <c:pt idx="107">
                  <c:v>745748.0</c:v>
                </c:pt>
                <c:pt idx="108">
                  <c:v>1.34523E6</c:v>
                </c:pt>
                <c:pt idx="109">
                  <c:v>1.176512E6</c:v>
                </c:pt>
                <c:pt idx="110">
                  <c:v>1.062641E6</c:v>
                </c:pt>
                <c:pt idx="111">
                  <c:v>838523.0</c:v>
                </c:pt>
                <c:pt idx="112">
                  <c:v>940436.0</c:v>
                </c:pt>
                <c:pt idx="113">
                  <c:v>871817.0</c:v>
                </c:pt>
                <c:pt idx="114">
                  <c:v>834749.0</c:v>
                </c:pt>
                <c:pt idx="115">
                  <c:v>782739.0</c:v>
                </c:pt>
                <c:pt idx="116">
                  <c:v>1.098299E6</c:v>
                </c:pt>
                <c:pt idx="117">
                  <c:v>1.479663E6</c:v>
                </c:pt>
                <c:pt idx="118">
                  <c:v>1.264897E6</c:v>
                </c:pt>
                <c:pt idx="119">
                  <c:v>868888.0</c:v>
                </c:pt>
                <c:pt idx="120">
                  <c:v>755368.0</c:v>
                </c:pt>
                <c:pt idx="121">
                  <c:v>934079.0</c:v>
                </c:pt>
                <c:pt idx="122">
                  <c:v>864542.0</c:v>
                </c:pt>
                <c:pt idx="123">
                  <c:v>1.37634E6</c:v>
                </c:pt>
                <c:pt idx="124">
                  <c:v>1.163152E6</c:v>
                </c:pt>
                <c:pt idx="125">
                  <c:v>1.679454E6</c:v>
                </c:pt>
                <c:pt idx="126">
                  <c:v>901553.0</c:v>
                </c:pt>
                <c:pt idx="127">
                  <c:v>987289.0</c:v>
                </c:pt>
                <c:pt idx="128">
                  <c:v>1.178815E6</c:v>
                </c:pt>
                <c:pt idx="129">
                  <c:v>1.416357E6</c:v>
                </c:pt>
                <c:pt idx="130">
                  <c:v>1.248832E6</c:v>
                </c:pt>
                <c:pt idx="131">
                  <c:v>1.017199E6</c:v>
                </c:pt>
                <c:pt idx="132">
                  <c:v>1.240664E6</c:v>
                </c:pt>
                <c:pt idx="133">
                  <c:v>1.086519E6</c:v>
                </c:pt>
                <c:pt idx="134">
                  <c:v>864486.0</c:v>
                </c:pt>
                <c:pt idx="135">
                  <c:v>950672.0</c:v>
                </c:pt>
                <c:pt idx="136">
                  <c:v>856404.0</c:v>
                </c:pt>
                <c:pt idx="137">
                  <c:v>1.270466E6</c:v>
                </c:pt>
                <c:pt idx="138">
                  <c:v>1.335559E6</c:v>
                </c:pt>
                <c:pt idx="139">
                  <c:v>1.248006E6</c:v>
                </c:pt>
                <c:pt idx="140">
                  <c:v>1.443767E6</c:v>
                </c:pt>
                <c:pt idx="141">
                  <c:v>1.230278E6</c:v>
                </c:pt>
                <c:pt idx="142">
                  <c:v>1.072596E6</c:v>
                </c:pt>
                <c:pt idx="143">
                  <c:v>985069.0</c:v>
                </c:pt>
                <c:pt idx="144">
                  <c:v>895114.0</c:v>
                </c:pt>
                <c:pt idx="145">
                  <c:v>1.07481E6</c:v>
                </c:pt>
                <c:pt idx="146">
                  <c:v>1.121838E6</c:v>
                </c:pt>
                <c:pt idx="147">
                  <c:v>1.330669E6</c:v>
                </c:pt>
                <c:pt idx="148">
                  <c:v>851427.0</c:v>
                </c:pt>
                <c:pt idx="149">
                  <c:v>1.279931E6</c:v>
                </c:pt>
                <c:pt idx="150">
                  <c:v>720108.0</c:v>
                </c:pt>
                <c:pt idx="151">
                  <c:v>503698.0</c:v>
                </c:pt>
                <c:pt idx="152">
                  <c:v>771145.0</c:v>
                </c:pt>
                <c:pt idx="153">
                  <c:v>865213.0</c:v>
                </c:pt>
                <c:pt idx="154">
                  <c:v>303508.0</c:v>
                </c:pt>
                <c:pt idx="155">
                  <c:v>1.005051E6</c:v>
                </c:pt>
                <c:pt idx="156">
                  <c:v>1.321675E6</c:v>
                </c:pt>
                <c:pt idx="157">
                  <c:v>1.157028E6</c:v>
                </c:pt>
                <c:pt idx="158">
                  <c:v>1.875474E6</c:v>
                </c:pt>
                <c:pt idx="159">
                  <c:v>2.081801E6</c:v>
                </c:pt>
                <c:pt idx="160">
                  <c:v>2.281796E6</c:v>
                </c:pt>
                <c:pt idx="161">
                  <c:v>2.212439E6</c:v>
                </c:pt>
                <c:pt idx="162">
                  <c:v>1.685832E6</c:v>
                </c:pt>
                <c:pt idx="163">
                  <c:v>815400.0</c:v>
                </c:pt>
                <c:pt idx="164">
                  <c:v>989720.0</c:v>
                </c:pt>
                <c:pt idx="165">
                  <c:v>976825.0</c:v>
                </c:pt>
                <c:pt idx="166">
                  <c:v>1.730736E6</c:v>
                </c:pt>
                <c:pt idx="167">
                  <c:v>2.447648E6</c:v>
                </c:pt>
                <c:pt idx="168">
                  <c:v>2.07024E6</c:v>
                </c:pt>
                <c:pt idx="169">
                  <c:v>2.102655E6</c:v>
                </c:pt>
                <c:pt idx="170">
                  <c:v>657976.0</c:v>
                </c:pt>
                <c:pt idx="171">
                  <c:v>906843.0</c:v>
                </c:pt>
                <c:pt idx="172">
                  <c:v>1.2327E6</c:v>
                </c:pt>
                <c:pt idx="173">
                  <c:v>1.17896E6</c:v>
                </c:pt>
                <c:pt idx="174">
                  <c:v>1.976982E6</c:v>
                </c:pt>
                <c:pt idx="175">
                  <c:v>1.419324E6</c:v>
                </c:pt>
                <c:pt idx="176">
                  <c:v>1.135054E6</c:v>
                </c:pt>
                <c:pt idx="177">
                  <c:v>480319.0</c:v>
                </c:pt>
                <c:pt idx="178">
                  <c:v>1.021994E6</c:v>
                </c:pt>
                <c:pt idx="179">
                  <c:v>854693.0</c:v>
                </c:pt>
                <c:pt idx="180">
                  <c:v>1.517101E6</c:v>
                </c:pt>
                <c:pt idx="181">
                  <c:v>1.552305E6</c:v>
                </c:pt>
                <c:pt idx="182">
                  <c:v>966953.0</c:v>
                </c:pt>
                <c:pt idx="183">
                  <c:v>859708.0</c:v>
                </c:pt>
                <c:pt idx="184">
                  <c:v>863781.0</c:v>
                </c:pt>
                <c:pt idx="185">
                  <c:v>341587.0</c:v>
                </c:pt>
                <c:pt idx="186">
                  <c:v>320739.0</c:v>
                </c:pt>
                <c:pt idx="187">
                  <c:v>1.083804E6</c:v>
                </c:pt>
                <c:pt idx="188">
                  <c:v>1.397482E6</c:v>
                </c:pt>
                <c:pt idx="189">
                  <c:v>1.738421E6</c:v>
                </c:pt>
                <c:pt idx="190">
                  <c:v>1.091025E6</c:v>
                </c:pt>
                <c:pt idx="191">
                  <c:v>1.015017E6</c:v>
                </c:pt>
                <c:pt idx="192">
                  <c:v>890883.0</c:v>
                </c:pt>
                <c:pt idx="193">
                  <c:v>1.430341E6</c:v>
                </c:pt>
                <c:pt idx="194">
                  <c:v>1.429571E6</c:v>
                </c:pt>
                <c:pt idx="195">
                  <c:v>1.484918E6</c:v>
                </c:pt>
                <c:pt idx="196">
                  <c:v>1.967024E6</c:v>
                </c:pt>
                <c:pt idx="197">
                  <c:v>1.499381E6</c:v>
                </c:pt>
                <c:pt idx="198">
                  <c:v>1.189176E6</c:v>
                </c:pt>
                <c:pt idx="199">
                  <c:v>1.08404E6</c:v>
                </c:pt>
                <c:pt idx="200">
                  <c:v>1.600516E6</c:v>
                </c:pt>
                <c:pt idx="201">
                  <c:v>1.629779E6</c:v>
                </c:pt>
                <c:pt idx="202">
                  <c:v>1.282951E6</c:v>
                </c:pt>
                <c:pt idx="203">
                  <c:v>1.383556E6</c:v>
                </c:pt>
                <c:pt idx="204">
                  <c:v>1.224679E6</c:v>
                </c:pt>
                <c:pt idx="205">
                  <c:v>1.273431E6</c:v>
                </c:pt>
                <c:pt idx="206">
                  <c:v>2.111926E6</c:v>
                </c:pt>
                <c:pt idx="207">
                  <c:v>2.747648E6</c:v>
                </c:pt>
                <c:pt idx="208">
                  <c:v>2.616596E6</c:v>
                </c:pt>
                <c:pt idx="209">
                  <c:v>3.253433E6</c:v>
                </c:pt>
                <c:pt idx="210">
                  <c:v>2.781547E6</c:v>
                </c:pt>
                <c:pt idx="211">
                  <c:v>3.140651E6</c:v>
                </c:pt>
                <c:pt idx="212">
                  <c:v>2.354872E6</c:v>
                </c:pt>
                <c:pt idx="213">
                  <c:v>1.918951E6</c:v>
                </c:pt>
                <c:pt idx="214">
                  <c:v>3.378628E6</c:v>
                </c:pt>
                <c:pt idx="215">
                  <c:v>1.912154E6</c:v>
                </c:pt>
                <c:pt idx="216">
                  <c:v>1.588003E6</c:v>
                </c:pt>
                <c:pt idx="217">
                  <c:v>1.378453E6</c:v>
                </c:pt>
                <c:pt idx="218">
                  <c:v>1.265666E6</c:v>
                </c:pt>
                <c:pt idx="219">
                  <c:v>934076.0</c:v>
                </c:pt>
                <c:pt idx="220">
                  <c:v>1.171776E6</c:v>
                </c:pt>
                <c:pt idx="221">
                  <c:v>730532.0</c:v>
                </c:pt>
                <c:pt idx="222">
                  <c:v>728582.0</c:v>
                </c:pt>
                <c:pt idx="223">
                  <c:v>849760.0</c:v>
                </c:pt>
                <c:pt idx="224">
                  <c:v>1.003066E6</c:v>
                </c:pt>
                <c:pt idx="225">
                  <c:v>760980.0</c:v>
                </c:pt>
                <c:pt idx="226">
                  <c:v>1.124204E6</c:v>
                </c:pt>
                <c:pt idx="227">
                  <c:v>1.564473E6</c:v>
                </c:pt>
                <c:pt idx="228">
                  <c:v>1.137127E6</c:v>
                </c:pt>
                <c:pt idx="229">
                  <c:v>574679.0</c:v>
                </c:pt>
                <c:pt idx="230">
                  <c:v>889078.0</c:v>
                </c:pt>
                <c:pt idx="231">
                  <c:v>997773.0</c:v>
                </c:pt>
                <c:pt idx="232">
                  <c:v>1.289026E6</c:v>
                </c:pt>
                <c:pt idx="233">
                  <c:v>793801.0</c:v>
                </c:pt>
                <c:pt idx="234">
                  <c:v>705320.0</c:v>
                </c:pt>
                <c:pt idx="235">
                  <c:v>1.046918E6</c:v>
                </c:pt>
                <c:pt idx="236">
                  <c:v>1.063826E6</c:v>
                </c:pt>
                <c:pt idx="237">
                  <c:v>1.310729E6</c:v>
                </c:pt>
                <c:pt idx="238">
                  <c:v>1.329501E6</c:v>
                </c:pt>
                <c:pt idx="239">
                  <c:v>596935.0</c:v>
                </c:pt>
                <c:pt idx="240">
                  <c:v>620347.0</c:v>
                </c:pt>
                <c:pt idx="241">
                  <c:v>1.23293E6</c:v>
                </c:pt>
                <c:pt idx="242">
                  <c:v>1.193425E6</c:v>
                </c:pt>
                <c:pt idx="243">
                  <c:v>1.306679E6</c:v>
                </c:pt>
                <c:pt idx="244">
                  <c:v>957314.0</c:v>
                </c:pt>
                <c:pt idx="245">
                  <c:v>1.150136E6</c:v>
                </c:pt>
                <c:pt idx="246">
                  <c:v>1.3304E6</c:v>
                </c:pt>
                <c:pt idx="247">
                  <c:v>1.059976E6</c:v>
                </c:pt>
                <c:pt idx="248">
                  <c:v>1.399438E6</c:v>
                </c:pt>
                <c:pt idx="249">
                  <c:v>858729.0</c:v>
                </c:pt>
                <c:pt idx="250">
                  <c:v>932436.0</c:v>
                </c:pt>
                <c:pt idx="251">
                  <c:v>1.453998E6</c:v>
                </c:pt>
                <c:pt idx="252">
                  <c:v>919080.0</c:v>
                </c:pt>
                <c:pt idx="253">
                  <c:v>695348.0</c:v>
                </c:pt>
                <c:pt idx="254">
                  <c:v>635246.0</c:v>
                </c:pt>
                <c:pt idx="255">
                  <c:v>790596.0</c:v>
                </c:pt>
                <c:pt idx="256">
                  <c:v>757508.0</c:v>
                </c:pt>
                <c:pt idx="257">
                  <c:v>956103.0</c:v>
                </c:pt>
                <c:pt idx="258">
                  <c:v>1.804557E6</c:v>
                </c:pt>
                <c:pt idx="259">
                  <c:v>1.581122E6</c:v>
                </c:pt>
                <c:pt idx="260">
                  <c:v>1.605037E6</c:v>
                </c:pt>
                <c:pt idx="261">
                  <c:v>1.235456E6</c:v>
                </c:pt>
                <c:pt idx="262">
                  <c:v>1.067432E6</c:v>
                </c:pt>
                <c:pt idx="263">
                  <c:v>1.344294E6</c:v>
                </c:pt>
                <c:pt idx="264">
                  <c:v>208396.0</c:v>
                </c:pt>
                <c:pt idx="265">
                  <c:v>1679.0</c:v>
                </c:pt>
                <c:pt idx="266">
                  <c:v>1340.0</c:v>
                </c:pt>
                <c:pt idx="267">
                  <c:v>166419.0</c:v>
                </c:pt>
                <c:pt idx="268">
                  <c:v>973759.0</c:v>
                </c:pt>
                <c:pt idx="269">
                  <c:v>294653.0</c:v>
                </c:pt>
                <c:pt idx="270">
                  <c:v>149044.0</c:v>
                </c:pt>
                <c:pt idx="271">
                  <c:v>156682.0</c:v>
                </c:pt>
                <c:pt idx="272">
                  <c:v>124783.0</c:v>
                </c:pt>
                <c:pt idx="273">
                  <c:v>126046.0</c:v>
                </c:pt>
                <c:pt idx="274">
                  <c:v>141262.0</c:v>
                </c:pt>
                <c:pt idx="275">
                  <c:v>508820.0</c:v>
                </c:pt>
                <c:pt idx="276">
                  <c:v>162985.0</c:v>
                </c:pt>
                <c:pt idx="277">
                  <c:v>121091.0</c:v>
                </c:pt>
                <c:pt idx="278">
                  <c:v>108615.0</c:v>
                </c:pt>
                <c:pt idx="279">
                  <c:v>105650.0</c:v>
                </c:pt>
                <c:pt idx="280">
                  <c:v>106120.0</c:v>
                </c:pt>
                <c:pt idx="281">
                  <c:v>119786.0</c:v>
                </c:pt>
                <c:pt idx="282">
                  <c:v>123388.0</c:v>
                </c:pt>
                <c:pt idx="283">
                  <c:v>125672.0</c:v>
                </c:pt>
                <c:pt idx="284">
                  <c:v>137421.0</c:v>
                </c:pt>
                <c:pt idx="285">
                  <c:v>132191.0</c:v>
                </c:pt>
                <c:pt idx="286">
                  <c:v>115766.0</c:v>
                </c:pt>
                <c:pt idx="287">
                  <c:v>115975.0</c:v>
                </c:pt>
                <c:pt idx="288">
                  <c:v>80422.0</c:v>
                </c:pt>
                <c:pt idx="289">
                  <c:v>29749.0</c:v>
                </c:pt>
                <c:pt idx="290">
                  <c:v>29892.0</c:v>
                </c:pt>
                <c:pt idx="291">
                  <c:v>30750.0</c:v>
                </c:pt>
                <c:pt idx="292">
                  <c:v>30656.0</c:v>
                </c:pt>
                <c:pt idx="293">
                  <c:v>26477.0</c:v>
                </c:pt>
                <c:pt idx="294">
                  <c:v>29129.0</c:v>
                </c:pt>
                <c:pt idx="295">
                  <c:v>68628.0</c:v>
                </c:pt>
                <c:pt idx="296">
                  <c:v>94412.0</c:v>
                </c:pt>
                <c:pt idx="297">
                  <c:v>46020.0</c:v>
                </c:pt>
                <c:pt idx="298">
                  <c:v>11104.0</c:v>
                </c:pt>
                <c:pt idx="299">
                  <c:v>5268.0</c:v>
                </c:pt>
                <c:pt idx="300">
                  <c:v>441.0</c:v>
                </c:pt>
                <c:pt idx="301">
                  <c:v>442.0</c:v>
                </c:pt>
                <c:pt idx="302">
                  <c:v>671.0</c:v>
                </c:pt>
              </c:numCache>
            </c:numRef>
          </c:val>
        </c:ser>
        <c:ser>
          <c:idx val="0"/>
          <c:order val="1"/>
          <c:tx>
            <c:v>Offline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Traffic!$A$66:$A$368</c:f>
              <c:numCache>
                <c:formatCode>dd\.mm\.yyyy</c:formatCode>
                <c:ptCount val="303"/>
                <c:pt idx="0">
                  <c:v>39019.0</c:v>
                </c:pt>
                <c:pt idx="1">
                  <c:v>39018.0</c:v>
                </c:pt>
                <c:pt idx="2">
                  <c:v>39017.0</c:v>
                </c:pt>
                <c:pt idx="3">
                  <c:v>39016.0</c:v>
                </c:pt>
                <c:pt idx="4">
                  <c:v>39015.0</c:v>
                </c:pt>
                <c:pt idx="5">
                  <c:v>39014.0</c:v>
                </c:pt>
                <c:pt idx="6">
                  <c:v>39013.0</c:v>
                </c:pt>
                <c:pt idx="7">
                  <c:v>39012.0</c:v>
                </c:pt>
                <c:pt idx="8">
                  <c:v>39011.0</c:v>
                </c:pt>
                <c:pt idx="9">
                  <c:v>39010.0</c:v>
                </c:pt>
                <c:pt idx="10">
                  <c:v>39009.0</c:v>
                </c:pt>
                <c:pt idx="11">
                  <c:v>39008.0</c:v>
                </c:pt>
                <c:pt idx="12">
                  <c:v>39007.0</c:v>
                </c:pt>
                <c:pt idx="13">
                  <c:v>39006.0</c:v>
                </c:pt>
                <c:pt idx="14">
                  <c:v>39005.0</c:v>
                </c:pt>
                <c:pt idx="15">
                  <c:v>39004.0</c:v>
                </c:pt>
                <c:pt idx="16">
                  <c:v>39003.0</c:v>
                </c:pt>
                <c:pt idx="17">
                  <c:v>39002.0</c:v>
                </c:pt>
                <c:pt idx="18">
                  <c:v>39001.0</c:v>
                </c:pt>
                <c:pt idx="19">
                  <c:v>39000.0</c:v>
                </c:pt>
                <c:pt idx="20">
                  <c:v>38999.0</c:v>
                </c:pt>
                <c:pt idx="21">
                  <c:v>38998.0</c:v>
                </c:pt>
                <c:pt idx="22">
                  <c:v>38997.0</c:v>
                </c:pt>
                <c:pt idx="23">
                  <c:v>38996.0</c:v>
                </c:pt>
                <c:pt idx="24">
                  <c:v>38995.0</c:v>
                </c:pt>
                <c:pt idx="25">
                  <c:v>38994.0</c:v>
                </c:pt>
                <c:pt idx="26">
                  <c:v>38993.0</c:v>
                </c:pt>
                <c:pt idx="27">
                  <c:v>38992.0</c:v>
                </c:pt>
                <c:pt idx="28">
                  <c:v>38991.0</c:v>
                </c:pt>
                <c:pt idx="29">
                  <c:v>38990.0</c:v>
                </c:pt>
                <c:pt idx="30">
                  <c:v>38989.0</c:v>
                </c:pt>
                <c:pt idx="31">
                  <c:v>38988.0</c:v>
                </c:pt>
                <c:pt idx="32">
                  <c:v>38987.0</c:v>
                </c:pt>
                <c:pt idx="33">
                  <c:v>38986.0</c:v>
                </c:pt>
                <c:pt idx="34">
                  <c:v>38985.0</c:v>
                </c:pt>
                <c:pt idx="35">
                  <c:v>38984.0</c:v>
                </c:pt>
                <c:pt idx="36">
                  <c:v>38983.0</c:v>
                </c:pt>
                <c:pt idx="37">
                  <c:v>38982.0</c:v>
                </c:pt>
                <c:pt idx="38">
                  <c:v>38981.0</c:v>
                </c:pt>
                <c:pt idx="39">
                  <c:v>38980.0</c:v>
                </c:pt>
                <c:pt idx="40">
                  <c:v>38979.0</c:v>
                </c:pt>
                <c:pt idx="41">
                  <c:v>38978.0</c:v>
                </c:pt>
                <c:pt idx="42">
                  <c:v>38977.0</c:v>
                </c:pt>
                <c:pt idx="43">
                  <c:v>38976.0</c:v>
                </c:pt>
                <c:pt idx="44">
                  <c:v>38975.0</c:v>
                </c:pt>
                <c:pt idx="45">
                  <c:v>38974.0</c:v>
                </c:pt>
                <c:pt idx="46">
                  <c:v>38973.0</c:v>
                </c:pt>
                <c:pt idx="47">
                  <c:v>38972.0</c:v>
                </c:pt>
                <c:pt idx="48">
                  <c:v>38971.0</c:v>
                </c:pt>
                <c:pt idx="49">
                  <c:v>38970.0</c:v>
                </c:pt>
                <c:pt idx="50">
                  <c:v>38969.0</c:v>
                </c:pt>
                <c:pt idx="51">
                  <c:v>38968.0</c:v>
                </c:pt>
                <c:pt idx="52">
                  <c:v>38967.0</c:v>
                </c:pt>
                <c:pt idx="53">
                  <c:v>38966.0</c:v>
                </c:pt>
                <c:pt idx="54">
                  <c:v>38965.0</c:v>
                </c:pt>
                <c:pt idx="55">
                  <c:v>38964.0</c:v>
                </c:pt>
                <c:pt idx="56">
                  <c:v>38963.0</c:v>
                </c:pt>
                <c:pt idx="57">
                  <c:v>38962.0</c:v>
                </c:pt>
                <c:pt idx="58">
                  <c:v>38961.0</c:v>
                </c:pt>
                <c:pt idx="59">
                  <c:v>38960.0</c:v>
                </c:pt>
                <c:pt idx="60">
                  <c:v>38959.0</c:v>
                </c:pt>
                <c:pt idx="61">
                  <c:v>38958.0</c:v>
                </c:pt>
                <c:pt idx="62">
                  <c:v>38957.0</c:v>
                </c:pt>
                <c:pt idx="63">
                  <c:v>38956.0</c:v>
                </c:pt>
                <c:pt idx="64">
                  <c:v>38955.0</c:v>
                </c:pt>
                <c:pt idx="65">
                  <c:v>38954.0</c:v>
                </c:pt>
                <c:pt idx="66">
                  <c:v>38953.0</c:v>
                </c:pt>
                <c:pt idx="67">
                  <c:v>38952.0</c:v>
                </c:pt>
                <c:pt idx="68">
                  <c:v>38951.0</c:v>
                </c:pt>
                <c:pt idx="69">
                  <c:v>38950.0</c:v>
                </c:pt>
                <c:pt idx="70">
                  <c:v>38949.0</c:v>
                </c:pt>
                <c:pt idx="71">
                  <c:v>38948.0</c:v>
                </c:pt>
                <c:pt idx="72">
                  <c:v>38947.0</c:v>
                </c:pt>
                <c:pt idx="73">
                  <c:v>38946.0</c:v>
                </c:pt>
                <c:pt idx="74">
                  <c:v>38945.0</c:v>
                </c:pt>
                <c:pt idx="75">
                  <c:v>38944.0</c:v>
                </c:pt>
                <c:pt idx="76">
                  <c:v>38943.0</c:v>
                </c:pt>
                <c:pt idx="77">
                  <c:v>38942.0</c:v>
                </c:pt>
                <c:pt idx="78">
                  <c:v>38941.0</c:v>
                </c:pt>
                <c:pt idx="79">
                  <c:v>38940.0</c:v>
                </c:pt>
                <c:pt idx="80">
                  <c:v>38939.0</c:v>
                </c:pt>
                <c:pt idx="81">
                  <c:v>38938.0</c:v>
                </c:pt>
                <c:pt idx="82">
                  <c:v>38937.0</c:v>
                </c:pt>
                <c:pt idx="83">
                  <c:v>38936.0</c:v>
                </c:pt>
                <c:pt idx="84">
                  <c:v>38935.0</c:v>
                </c:pt>
                <c:pt idx="85">
                  <c:v>38934.0</c:v>
                </c:pt>
                <c:pt idx="86">
                  <c:v>38933.0</c:v>
                </c:pt>
                <c:pt idx="87">
                  <c:v>38932.0</c:v>
                </c:pt>
                <c:pt idx="88">
                  <c:v>38931.0</c:v>
                </c:pt>
                <c:pt idx="89">
                  <c:v>38930.0</c:v>
                </c:pt>
                <c:pt idx="90">
                  <c:v>38929.0</c:v>
                </c:pt>
                <c:pt idx="91">
                  <c:v>38928.0</c:v>
                </c:pt>
                <c:pt idx="92">
                  <c:v>38927.0</c:v>
                </c:pt>
                <c:pt idx="93">
                  <c:v>38926.0</c:v>
                </c:pt>
                <c:pt idx="94">
                  <c:v>38925.0</c:v>
                </c:pt>
                <c:pt idx="95">
                  <c:v>38924.0</c:v>
                </c:pt>
                <c:pt idx="96">
                  <c:v>38923.0</c:v>
                </c:pt>
                <c:pt idx="97">
                  <c:v>38922.0</c:v>
                </c:pt>
                <c:pt idx="98">
                  <c:v>38921.0</c:v>
                </c:pt>
                <c:pt idx="99">
                  <c:v>38920.0</c:v>
                </c:pt>
                <c:pt idx="100">
                  <c:v>38919.0</c:v>
                </c:pt>
                <c:pt idx="101">
                  <c:v>38918.0</c:v>
                </c:pt>
                <c:pt idx="102">
                  <c:v>38917.0</c:v>
                </c:pt>
                <c:pt idx="103">
                  <c:v>38916.0</c:v>
                </c:pt>
                <c:pt idx="104">
                  <c:v>38915.0</c:v>
                </c:pt>
                <c:pt idx="105">
                  <c:v>38914.0</c:v>
                </c:pt>
                <c:pt idx="106">
                  <c:v>38913.0</c:v>
                </c:pt>
                <c:pt idx="107">
                  <c:v>38912.0</c:v>
                </c:pt>
                <c:pt idx="108">
                  <c:v>38911.0</c:v>
                </c:pt>
                <c:pt idx="109">
                  <c:v>38910.0</c:v>
                </c:pt>
                <c:pt idx="110">
                  <c:v>38909.0</c:v>
                </c:pt>
                <c:pt idx="111">
                  <c:v>38908.0</c:v>
                </c:pt>
                <c:pt idx="112">
                  <c:v>38907.0</c:v>
                </c:pt>
                <c:pt idx="113">
                  <c:v>38906.0</c:v>
                </c:pt>
                <c:pt idx="114">
                  <c:v>38905.0</c:v>
                </c:pt>
                <c:pt idx="115">
                  <c:v>38904.0</c:v>
                </c:pt>
                <c:pt idx="116">
                  <c:v>38903.0</c:v>
                </c:pt>
                <c:pt idx="117">
                  <c:v>38902.0</c:v>
                </c:pt>
                <c:pt idx="118">
                  <c:v>38901.0</c:v>
                </c:pt>
                <c:pt idx="119">
                  <c:v>38900.0</c:v>
                </c:pt>
                <c:pt idx="120">
                  <c:v>38899.0</c:v>
                </c:pt>
                <c:pt idx="121">
                  <c:v>38898.0</c:v>
                </c:pt>
                <c:pt idx="122">
                  <c:v>38897.0</c:v>
                </c:pt>
                <c:pt idx="123">
                  <c:v>38896.0</c:v>
                </c:pt>
                <c:pt idx="124">
                  <c:v>38895.0</c:v>
                </c:pt>
                <c:pt idx="125">
                  <c:v>38894.0</c:v>
                </c:pt>
                <c:pt idx="126">
                  <c:v>38893.0</c:v>
                </c:pt>
                <c:pt idx="127">
                  <c:v>38892.0</c:v>
                </c:pt>
                <c:pt idx="128">
                  <c:v>38891.0</c:v>
                </c:pt>
                <c:pt idx="129">
                  <c:v>38890.0</c:v>
                </c:pt>
                <c:pt idx="130">
                  <c:v>38889.0</c:v>
                </c:pt>
                <c:pt idx="131">
                  <c:v>38888.0</c:v>
                </c:pt>
                <c:pt idx="132">
                  <c:v>38887.0</c:v>
                </c:pt>
                <c:pt idx="133">
                  <c:v>38886.0</c:v>
                </c:pt>
                <c:pt idx="134">
                  <c:v>38885.0</c:v>
                </c:pt>
                <c:pt idx="135">
                  <c:v>38884.0</c:v>
                </c:pt>
                <c:pt idx="136">
                  <c:v>38883.0</c:v>
                </c:pt>
                <c:pt idx="137">
                  <c:v>38882.0</c:v>
                </c:pt>
                <c:pt idx="138">
                  <c:v>38881.0</c:v>
                </c:pt>
                <c:pt idx="139">
                  <c:v>38880.0</c:v>
                </c:pt>
                <c:pt idx="140">
                  <c:v>38879.0</c:v>
                </c:pt>
                <c:pt idx="141">
                  <c:v>38878.0</c:v>
                </c:pt>
                <c:pt idx="142">
                  <c:v>38877.0</c:v>
                </c:pt>
                <c:pt idx="143">
                  <c:v>38876.0</c:v>
                </c:pt>
                <c:pt idx="144">
                  <c:v>38875.0</c:v>
                </c:pt>
                <c:pt idx="145">
                  <c:v>38874.0</c:v>
                </c:pt>
                <c:pt idx="146">
                  <c:v>38873.0</c:v>
                </c:pt>
                <c:pt idx="147">
                  <c:v>38872.0</c:v>
                </c:pt>
                <c:pt idx="148">
                  <c:v>38871.0</c:v>
                </c:pt>
                <c:pt idx="149">
                  <c:v>38870.0</c:v>
                </c:pt>
                <c:pt idx="150">
                  <c:v>38869.0</c:v>
                </c:pt>
                <c:pt idx="151">
                  <c:v>38868.0</c:v>
                </c:pt>
                <c:pt idx="152">
                  <c:v>38867.0</c:v>
                </c:pt>
                <c:pt idx="153">
                  <c:v>38866.0</c:v>
                </c:pt>
                <c:pt idx="154">
                  <c:v>38865.0</c:v>
                </c:pt>
                <c:pt idx="155">
                  <c:v>38864.0</c:v>
                </c:pt>
                <c:pt idx="156">
                  <c:v>38863.0</c:v>
                </c:pt>
                <c:pt idx="157">
                  <c:v>38862.0</c:v>
                </c:pt>
                <c:pt idx="158">
                  <c:v>38861.0</c:v>
                </c:pt>
                <c:pt idx="159">
                  <c:v>38860.0</c:v>
                </c:pt>
                <c:pt idx="160">
                  <c:v>38859.0</c:v>
                </c:pt>
                <c:pt idx="161">
                  <c:v>38858.0</c:v>
                </c:pt>
                <c:pt idx="162">
                  <c:v>38857.0</c:v>
                </c:pt>
                <c:pt idx="163">
                  <c:v>38856.0</c:v>
                </c:pt>
                <c:pt idx="164">
                  <c:v>38855.0</c:v>
                </c:pt>
                <c:pt idx="165">
                  <c:v>38854.0</c:v>
                </c:pt>
                <c:pt idx="166">
                  <c:v>38853.0</c:v>
                </c:pt>
                <c:pt idx="167">
                  <c:v>38852.0</c:v>
                </c:pt>
                <c:pt idx="168">
                  <c:v>38851.0</c:v>
                </c:pt>
                <c:pt idx="169">
                  <c:v>38850.0</c:v>
                </c:pt>
                <c:pt idx="170">
                  <c:v>38849.0</c:v>
                </c:pt>
                <c:pt idx="171">
                  <c:v>38848.0</c:v>
                </c:pt>
                <c:pt idx="172">
                  <c:v>38847.0</c:v>
                </c:pt>
                <c:pt idx="173">
                  <c:v>38846.0</c:v>
                </c:pt>
                <c:pt idx="174">
                  <c:v>38845.0</c:v>
                </c:pt>
                <c:pt idx="175">
                  <c:v>38844.0</c:v>
                </c:pt>
                <c:pt idx="176">
                  <c:v>38843.0</c:v>
                </c:pt>
                <c:pt idx="177">
                  <c:v>38842.0</c:v>
                </c:pt>
                <c:pt idx="178">
                  <c:v>38841.0</c:v>
                </c:pt>
                <c:pt idx="179">
                  <c:v>38840.0</c:v>
                </c:pt>
                <c:pt idx="180">
                  <c:v>38839.0</c:v>
                </c:pt>
                <c:pt idx="181">
                  <c:v>38838.0</c:v>
                </c:pt>
                <c:pt idx="182">
                  <c:v>38837.0</c:v>
                </c:pt>
                <c:pt idx="183">
                  <c:v>38836.0</c:v>
                </c:pt>
                <c:pt idx="184">
                  <c:v>38835.0</c:v>
                </c:pt>
                <c:pt idx="185">
                  <c:v>38834.0</c:v>
                </c:pt>
                <c:pt idx="186">
                  <c:v>38833.0</c:v>
                </c:pt>
                <c:pt idx="187">
                  <c:v>38832.0</c:v>
                </c:pt>
                <c:pt idx="188">
                  <c:v>38831.0</c:v>
                </c:pt>
                <c:pt idx="189">
                  <c:v>38830.0</c:v>
                </c:pt>
                <c:pt idx="190">
                  <c:v>38829.0</c:v>
                </c:pt>
                <c:pt idx="191">
                  <c:v>38828.0</c:v>
                </c:pt>
                <c:pt idx="192">
                  <c:v>38827.0</c:v>
                </c:pt>
                <c:pt idx="193">
                  <c:v>38826.0</c:v>
                </c:pt>
                <c:pt idx="194">
                  <c:v>38825.0</c:v>
                </c:pt>
                <c:pt idx="195">
                  <c:v>38824.0</c:v>
                </c:pt>
                <c:pt idx="196">
                  <c:v>38823.0</c:v>
                </c:pt>
                <c:pt idx="197">
                  <c:v>38822.0</c:v>
                </c:pt>
                <c:pt idx="198">
                  <c:v>38821.0</c:v>
                </c:pt>
                <c:pt idx="199">
                  <c:v>38820.0</c:v>
                </c:pt>
                <c:pt idx="200">
                  <c:v>38819.0</c:v>
                </c:pt>
                <c:pt idx="201">
                  <c:v>38818.0</c:v>
                </c:pt>
                <c:pt idx="202">
                  <c:v>38817.0</c:v>
                </c:pt>
                <c:pt idx="203">
                  <c:v>38816.0</c:v>
                </c:pt>
                <c:pt idx="204">
                  <c:v>38815.0</c:v>
                </c:pt>
                <c:pt idx="205">
                  <c:v>38814.0</c:v>
                </c:pt>
                <c:pt idx="206">
                  <c:v>38813.0</c:v>
                </c:pt>
                <c:pt idx="207">
                  <c:v>38812.0</c:v>
                </c:pt>
                <c:pt idx="208">
                  <c:v>38811.0</c:v>
                </c:pt>
                <c:pt idx="209">
                  <c:v>38810.0</c:v>
                </c:pt>
                <c:pt idx="210">
                  <c:v>38809.0</c:v>
                </c:pt>
                <c:pt idx="211">
                  <c:v>38808.0</c:v>
                </c:pt>
                <c:pt idx="212">
                  <c:v>38807.0</c:v>
                </c:pt>
                <c:pt idx="213">
                  <c:v>38806.0</c:v>
                </c:pt>
                <c:pt idx="214">
                  <c:v>38805.0</c:v>
                </c:pt>
                <c:pt idx="215">
                  <c:v>38804.0</c:v>
                </c:pt>
                <c:pt idx="216">
                  <c:v>38803.0</c:v>
                </c:pt>
                <c:pt idx="217">
                  <c:v>38802.0</c:v>
                </c:pt>
                <c:pt idx="218">
                  <c:v>38801.0</c:v>
                </c:pt>
                <c:pt idx="219">
                  <c:v>38800.0</c:v>
                </c:pt>
                <c:pt idx="220">
                  <c:v>38799.0</c:v>
                </c:pt>
                <c:pt idx="221">
                  <c:v>38798.0</c:v>
                </c:pt>
                <c:pt idx="222">
                  <c:v>38797.0</c:v>
                </c:pt>
                <c:pt idx="223">
                  <c:v>38796.0</c:v>
                </c:pt>
                <c:pt idx="224">
                  <c:v>38795.0</c:v>
                </c:pt>
                <c:pt idx="225">
                  <c:v>38794.0</c:v>
                </c:pt>
                <c:pt idx="226">
                  <c:v>38793.0</c:v>
                </c:pt>
                <c:pt idx="227">
                  <c:v>38792.0</c:v>
                </c:pt>
                <c:pt idx="228">
                  <c:v>38791.0</c:v>
                </c:pt>
                <c:pt idx="229">
                  <c:v>38790.0</c:v>
                </c:pt>
                <c:pt idx="230">
                  <c:v>38789.0</c:v>
                </c:pt>
                <c:pt idx="231">
                  <c:v>38788.0</c:v>
                </c:pt>
                <c:pt idx="232">
                  <c:v>38787.0</c:v>
                </c:pt>
                <c:pt idx="233">
                  <c:v>38786.0</c:v>
                </c:pt>
                <c:pt idx="234">
                  <c:v>38785.0</c:v>
                </c:pt>
                <c:pt idx="235">
                  <c:v>38784.0</c:v>
                </c:pt>
                <c:pt idx="236">
                  <c:v>38783.0</c:v>
                </c:pt>
                <c:pt idx="237">
                  <c:v>38782.0</c:v>
                </c:pt>
                <c:pt idx="238">
                  <c:v>38781.0</c:v>
                </c:pt>
                <c:pt idx="239">
                  <c:v>38780.0</c:v>
                </c:pt>
                <c:pt idx="240">
                  <c:v>38779.0</c:v>
                </c:pt>
                <c:pt idx="241">
                  <c:v>38778.0</c:v>
                </c:pt>
                <c:pt idx="242">
                  <c:v>38777.0</c:v>
                </c:pt>
                <c:pt idx="243">
                  <c:v>38776.0</c:v>
                </c:pt>
                <c:pt idx="244">
                  <c:v>38775.0</c:v>
                </c:pt>
                <c:pt idx="245">
                  <c:v>38774.0</c:v>
                </c:pt>
                <c:pt idx="246">
                  <c:v>38773.0</c:v>
                </c:pt>
                <c:pt idx="247">
                  <c:v>38772.0</c:v>
                </c:pt>
                <c:pt idx="248">
                  <c:v>38771.0</c:v>
                </c:pt>
                <c:pt idx="249">
                  <c:v>38770.0</c:v>
                </c:pt>
                <c:pt idx="250">
                  <c:v>38769.0</c:v>
                </c:pt>
                <c:pt idx="251">
                  <c:v>38768.0</c:v>
                </c:pt>
                <c:pt idx="252">
                  <c:v>38767.0</c:v>
                </c:pt>
                <c:pt idx="253">
                  <c:v>38766.0</c:v>
                </c:pt>
                <c:pt idx="254">
                  <c:v>38765.0</c:v>
                </c:pt>
                <c:pt idx="255">
                  <c:v>38764.0</c:v>
                </c:pt>
                <c:pt idx="256">
                  <c:v>38763.0</c:v>
                </c:pt>
                <c:pt idx="257">
                  <c:v>38762.0</c:v>
                </c:pt>
                <c:pt idx="258">
                  <c:v>38761.0</c:v>
                </c:pt>
                <c:pt idx="259">
                  <c:v>38760.0</c:v>
                </c:pt>
                <c:pt idx="260">
                  <c:v>38759.0</c:v>
                </c:pt>
                <c:pt idx="261">
                  <c:v>38758.0</c:v>
                </c:pt>
                <c:pt idx="262">
                  <c:v>38757.0</c:v>
                </c:pt>
                <c:pt idx="263">
                  <c:v>38756.0</c:v>
                </c:pt>
                <c:pt idx="264">
                  <c:v>38755.0</c:v>
                </c:pt>
                <c:pt idx="265">
                  <c:v>38754.0</c:v>
                </c:pt>
                <c:pt idx="266">
                  <c:v>38753.0</c:v>
                </c:pt>
                <c:pt idx="267">
                  <c:v>38752.0</c:v>
                </c:pt>
                <c:pt idx="268">
                  <c:v>38751.0</c:v>
                </c:pt>
                <c:pt idx="269">
                  <c:v>38750.0</c:v>
                </c:pt>
                <c:pt idx="270">
                  <c:v>38749.0</c:v>
                </c:pt>
                <c:pt idx="271">
                  <c:v>38748.0</c:v>
                </c:pt>
                <c:pt idx="272">
                  <c:v>38747.0</c:v>
                </c:pt>
                <c:pt idx="273">
                  <c:v>38746.0</c:v>
                </c:pt>
                <c:pt idx="274">
                  <c:v>38745.0</c:v>
                </c:pt>
                <c:pt idx="275">
                  <c:v>38744.0</c:v>
                </c:pt>
                <c:pt idx="276">
                  <c:v>38743.0</c:v>
                </c:pt>
                <c:pt idx="277">
                  <c:v>38742.0</c:v>
                </c:pt>
                <c:pt idx="278">
                  <c:v>38741.0</c:v>
                </c:pt>
                <c:pt idx="279">
                  <c:v>38740.0</c:v>
                </c:pt>
                <c:pt idx="280">
                  <c:v>38739.0</c:v>
                </c:pt>
                <c:pt idx="281">
                  <c:v>38738.0</c:v>
                </c:pt>
                <c:pt idx="282">
                  <c:v>38737.0</c:v>
                </c:pt>
                <c:pt idx="283">
                  <c:v>38736.0</c:v>
                </c:pt>
                <c:pt idx="284">
                  <c:v>38735.0</c:v>
                </c:pt>
                <c:pt idx="285">
                  <c:v>38734.0</c:v>
                </c:pt>
                <c:pt idx="286">
                  <c:v>38733.0</c:v>
                </c:pt>
                <c:pt idx="287">
                  <c:v>38732.0</c:v>
                </c:pt>
                <c:pt idx="288">
                  <c:v>38731.0</c:v>
                </c:pt>
                <c:pt idx="289">
                  <c:v>38730.0</c:v>
                </c:pt>
                <c:pt idx="290">
                  <c:v>38729.0</c:v>
                </c:pt>
                <c:pt idx="291">
                  <c:v>38728.0</c:v>
                </c:pt>
                <c:pt idx="292">
                  <c:v>38727.0</c:v>
                </c:pt>
                <c:pt idx="293">
                  <c:v>38726.0</c:v>
                </c:pt>
                <c:pt idx="294">
                  <c:v>38725.0</c:v>
                </c:pt>
                <c:pt idx="295">
                  <c:v>38724.0</c:v>
                </c:pt>
                <c:pt idx="296">
                  <c:v>38723.0</c:v>
                </c:pt>
                <c:pt idx="297">
                  <c:v>38722.0</c:v>
                </c:pt>
                <c:pt idx="298">
                  <c:v>38721.0</c:v>
                </c:pt>
                <c:pt idx="299">
                  <c:v>38720.0</c:v>
                </c:pt>
                <c:pt idx="300">
                  <c:v>38719.0</c:v>
                </c:pt>
                <c:pt idx="301">
                  <c:v>38718.0</c:v>
                </c:pt>
                <c:pt idx="302">
                  <c:v>38717.0</c:v>
                </c:pt>
              </c:numCache>
            </c:numRef>
          </c:cat>
          <c:val>
            <c:numRef>
              <c:f>Traffic!$B$66:$B$368</c:f>
              <c:numCache>
                <c:formatCode>#,##0</c:formatCode>
                <c:ptCount val="303"/>
                <c:pt idx="1">
                  <c:v>56988.0</c:v>
                </c:pt>
                <c:pt idx="2">
                  <c:v>72417.0</c:v>
                </c:pt>
                <c:pt idx="3">
                  <c:v>69984.0</c:v>
                </c:pt>
                <c:pt idx="4">
                  <c:v>97327.0</c:v>
                </c:pt>
                <c:pt idx="5">
                  <c:v>68143.0</c:v>
                </c:pt>
                <c:pt idx="6">
                  <c:v>32557.0</c:v>
                </c:pt>
                <c:pt idx="7">
                  <c:v>25070.0</c:v>
                </c:pt>
                <c:pt idx="8">
                  <c:v>18108.0</c:v>
                </c:pt>
                <c:pt idx="9">
                  <c:v>52923.0</c:v>
                </c:pt>
                <c:pt idx="10">
                  <c:v>78096.0</c:v>
                </c:pt>
                <c:pt idx="11">
                  <c:v>54682.0</c:v>
                </c:pt>
                <c:pt idx="12">
                  <c:v>58986.0</c:v>
                </c:pt>
                <c:pt idx="13">
                  <c:v>43454.0</c:v>
                </c:pt>
                <c:pt idx="14">
                  <c:v>45416.0</c:v>
                </c:pt>
                <c:pt idx="15">
                  <c:v>43781.0</c:v>
                </c:pt>
                <c:pt idx="16">
                  <c:v>53925.0</c:v>
                </c:pt>
                <c:pt idx="17">
                  <c:v>54688.0</c:v>
                </c:pt>
                <c:pt idx="18">
                  <c:v>102774.0</c:v>
                </c:pt>
                <c:pt idx="19">
                  <c:v>98686.0</c:v>
                </c:pt>
                <c:pt idx="20">
                  <c:v>66174.0</c:v>
                </c:pt>
                <c:pt idx="21">
                  <c:v>55753.0</c:v>
                </c:pt>
                <c:pt idx="22">
                  <c:v>68982.0</c:v>
                </c:pt>
                <c:pt idx="23">
                  <c:v>61319.0</c:v>
                </c:pt>
                <c:pt idx="24">
                  <c:v>76538.0</c:v>
                </c:pt>
                <c:pt idx="25">
                  <c:v>78794.0</c:v>
                </c:pt>
                <c:pt idx="26">
                  <c:v>56048.0</c:v>
                </c:pt>
                <c:pt idx="27">
                  <c:v>45970.0</c:v>
                </c:pt>
                <c:pt idx="28">
                  <c:v>39000.0</c:v>
                </c:pt>
                <c:pt idx="29">
                  <c:v>56144.0</c:v>
                </c:pt>
                <c:pt idx="30">
                  <c:v>79846.0</c:v>
                </c:pt>
                <c:pt idx="31">
                  <c:v>84742.0</c:v>
                </c:pt>
                <c:pt idx="32">
                  <c:v>116086.0</c:v>
                </c:pt>
                <c:pt idx="33">
                  <c:v>108122.0</c:v>
                </c:pt>
                <c:pt idx="34">
                  <c:v>57448.0</c:v>
                </c:pt>
                <c:pt idx="35">
                  <c:v>43358.0</c:v>
                </c:pt>
                <c:pt idx="36">
                  <c:v>71565.0</c:v>
                </c:pt>
                <c:pt idx="37">
                  <c:v>91939.0</c:v>
                </c:pt>
                <c:pt idx="38">
                  <c:v>50357.0</c:v>
                </c:pt>
                <c:pt idx="39">
                  <c:v>21089.0</c:v>
                </c:pt>
                <c:pt idx="40">
                  <c:v>63717.0</c:v>
                </c:pt>
                <c:pt idx="41">
                  <c:v>26915.0</c:v>
                </c:pt>
                <c:pt idx="42">
                  <c:v>30875.0</c:v>
                </c:pt>
                <c:pt idx="43">
                  <c:v>74498.0</c:v>
                </c:pt>
                <c:pt idx="44">
                  <c:v>75434.0</c:v>
                </c:pt>
                <c:pt idx="45">
                  <c:v>43189.0</c:v>
                </c:pt>
                <c:pt idx="46">
                  <c:v>41925.0</c:v>
                </c:pt>
                <c:pt idx="47">
                  <c:v>50073.0</c:v>
                </c:pt>
                <c:pt idx="48">
                  <c:v>31104.0</c:v>
                </c:pt>
                <c:pt idx="49">
                  <c:v>28439.0</c:v>
                </c:pt>
                <c:pt idx="50">
                  <c:v>124640.0</c:v>
                </c:pt>
                <c:pt idx="51">
                  <c:v>45160.0</c:v>
                </c:pt>
                <c:pt idx="52">
                  <c:v>39677.0</c:v>
                </c:pt>
                <c:pt idx="53">
                  <c:v>44694.0</c:v>
                </c:pt>
                <c:pt idx="54">
                  <c:v>73531.0</c:v>
                </c:pt>
                <c:pt idx="55">
                  <c:v>21699.0</c:v>
                </c:pt>
                <c:pt idx="56">
                  <c:v>19768.0</c:v>
                </c:pt>
                <c:pt idx="57">
                  <c:v>44775.0</c:v>
                </c:pt>
                <c:pt idx="58">
                  <c:v>47996.0</c:v>
                </c:pt>
                <c:pt idx="59">
                  <c:v>40310.0</c:v>
                </c:pt>
                <c:pt idx="60">
                  <c:v>34419.0</c:v>
                </c:pt>
                <c:pt idx="61">
                  <c:v>50022.0</c:v>
                </c:pt>
                <c:pt idx="62">
                  <c:v>33439.0</c:v>
                </c:pt>
                <c:pt idx="63">
                  <c:v>36174.0</c:v>
                </c:pt>
                <c:pt idx="64">
                  <c:v>61807.0</c:v>
                </c:pt>
                <c:pt idx="65">
                  <c:v>46270.0</c:v>
                </c:pt>
                <c:pt idx="66">
                  <c:v>58691.0</c:v>
                </c:pt>
                <c:pt idx="67">
                  <c:v>126555.0</c:v>
                </c:pt>
                <c:pt idx="68">
                  <c:v>84760.0</c:v>
                </c:pt>
                <c:pt idx="69">
                  <c:v>36980.0</c:v>
                </c:pt>
                <c:pt idx="70">
                  <c:v>43248.0</c:v>
                </c:pt>
                <c:pt idx="71">
                  <c:v>71070.0</c:v>
                </c:pt>
                <c:pt idx="72">
                  <c:v>76228.0</c:v>
                </c:pt>
                <c:pt idx="73">
                  <c:v>71338.0</c:v>
                </c:pt>
                <c:pt idx="74">
                  <c:v>81017.0</c:v>
                </c:pt>
                <c:pt idx="75">
                  <c:v>63437.0</c:v>
                </c:pt>
                <c:pt idx="76">
                  <c:v>35105.0</c:v>
                </c:pt>
                <c:pt idx="77">
                  <c:v>22519.0</c:v>
                </c:pt>
                <c:pt idx="78">
                  <c:v>28115.0</c:v>
                </c:pt>
                <c:pt idx="79">
                  <c:v>49799.0</c:v>
                </c:pt>
                <c:pt idx="80">
                  <c:v>44199.0</c:v>
                </c:pt>
                <c:pt idx="81">
                  <c:v>61267.0</c:v>
                </c:pt>
                <c:pt idx="82">
                  <c:v>65657.0</c:v>
                </c:pt>
                <c:pt idx="83">
                  <c:v>38762.0</c:v>
                </c:pt>
                <c:pt idx="84">
                  <c:v>22877.0</c:v>
                </c:pt>
                <c:pt idx="85">
                  <c:v>48473.0</c:v>
                </c:pt>
                <c:pt idx="86">
                  <c:v>64780.0</c:v>
                </c:pt>
                <c:pt idx="87">
                  <c:v>54411.0</c:v>
                </c:pt>
                <c:pt idx="88">
                  <c:v>90527.0</c:v>
                </c:pt>
                <c:pt idx="89">
                  <c:v>73332.0</c:v>
                </c:pt>
                <c:pt idx="90">
                  <c:v>46325.0</c:v>
                </c:pt>
                <c:pt idx="91">
                  <c:v>44372.0</c:v>
                </c:pt>
                <c:pt idx="92">
                  <c:v>66626.0</c:v>
                </c:pt>
                <c:pt idx="93">
                  <c:v>63165.0</c:v>
                </c:pt>
                <c:pt idx="94">
                  <c:v>58255.0</c:v>
                </c:pt>
                <c:pt idx="95">
                  <c:v>40312.0</c:v>
                </c:pt>
                <c:pt idx="96">
                  <c:v>37249.0</c:v>
                </c:pt>
                <c:pt idx="97">
                  <c:v>36654.0</c:v>
                </c:pt>
                <c:pt idx="98">
                  <c:v>32626.0</c:v>
                </c:pt>
                <c:pt idx="99">
                  <c:v>47825.0</c:v>
                </c:pt>
                <c:pt idx="100">
                  <c:v>42510.0</c:v>
                </c:pt>
                <c:pt idx="101">
                  <c:v>52624.0</c:v>
                </c:pt>
                <c:pt idx="102">
                  <c:v>46506.0</c:v>
                </c:pt>
                <c:pt idx="103">
                  <c:v>60355.0</c:v>
                </c:pt>
                <c:pt idx="104">
                  <c:v>23514.0</c:v>
                </c:pt>
                <c:pt idx="105">
                  <c:v>34985.0</c:v>
                </c:pt>
                <c:pt idx="106">
                  <c:v>65309.0</c:v>
                </c:pt>
                <c:pt idx="107">
                  <c:v>71177.0</c:v>
                </c:pt>
                <c:pt idx="108">
                  <c:v>74209.0</c:v>
                </c:pt>
                <c:pt idx="109">
                  <c:v>65102.0</c:v>
                </c:pt>
                <c:pt idx="110">
                  <c:v>47947.0</c:v>
                </c:pt>
                <c:pt idx="111">
                  <c:v>20989.0</c:v>
                </c:pt>
                <c:pt idx="112">
                  <c:v>26521.0</c:v>
                </c:pt>
                <c:pt idx="113">
                  <c:v>40382.0</c:v>
                </c:pt>
                <c:pt idx="114">
                  <c:v>19818.0</c:v>
                </c:pt>
                <c:pt idx="115">
                  <c:v>49716.0</c:v>
                </c:pt>
                <c:pt idx="116">
                  <c:v>57223.0</c:v>
                </c:pt>
                <c:pt idx="117">
                  <c:v>79529.0</c:v>
                </c:pt>
                <c:pt idx="118">
                  <c:v>41815.0</c:v>
                </c:pt>
                <c:pt idx="119">
                  <c:v>43482.0</c:v>
                </c:pt>
                <c:pt idx="120">
                  <c:v>47917.0</c:v>
                </c:pt>
                <c:pt idx="121">
                  <c:v>44230.0</c:v>
                </c:pt>
                <c:pt idx="122">
                  <c:v>54464.0</c:v>
                </c:pt>
                <c:pt idx="123">
                  <c:v>41557.0</c:v>
                </c:pt>
                <c:pt idx="124">
                  <c:v>71945.0</c:v>
                </c:pt>
                <c:pt idx="125">
                  <c:v>49888.0</c:v>
                </c:pt>
                <c:pt idx="126">
                  <c:v>34159.0</c:v>
                </c:pt>
                <c:pt idx="127">
                  <c:v>62147.0</c:v>
                </c:pt>
                <c:pt idx="128">
                  <c:v>37582.0</c:v>
                </c:pt>
                <c:pt idx="129">
                  <c:v>46059.0</c:v>
                </c:pt>
                <c:pt idx="130">
                  <c:v>23347.0</c:v>
                </c:pt>
                <c:pt idx="131">
                  <c:v>32961.0</c:v>
                </c:pt>
                <c:pt idx="132">
                  <c:v>40437.0</c:v>
                </c:pt>
                <c:pt idx="133">
                  <c:v>19362.0</c:v>
                </c:pt>
                <c:pt idx="134">
                  <c:v>22224.0</c:v>
                </c:pt>
                <c:pt idx="135">
                  <c:v>18005.0</c:v>
                </c:pt>
                <c:pt idx="136">
                  <c:v>32728.0</c:v>
                </c:pt>
                <c:pt idx="137">
                  <c:v>45635.0</c:v>
                </c:pt>
                <c:pt idx="138">
                  <c:v>55233.0</c:v>
                </c:pt>
                <c:pt idx="139">
                  <c:v>20837.0</c:v>
                </c:pt>
                <c:pt idx="140">
                  <c:v>38063.0</c:v>
                </c:pt>
                <c:pt idx="141">
                  <c:v>43721.0</c:v>
                </c:pt>
                <c:pt idx="142">
                  <c:v>60826.0</c:v>
                </c:pt>
                <c:pt idx="143">
                  <c:v>54305.0</c:v>
                </c:pt>
                <c:pt idx="144">
                  <c:v>63261.0</c:v>
                </c:pt>
                <c:pt idx="145">
                  <c:v>75374.0</c:v>
                </c:pt>
                <c:pt idx="146">
                  <c:v>43113.0</c:v>
                </c:pt>
                <c:pt idx="147">
                  <c:v>49315.0</c:v>
                </c:pt>
                <c:pt idx="148">
                  <c:v>49082.0</c:v>
                </c:pt>
                <c:pt idx="149">
                  <c:v>76240.0</c:v>
                </c:pt>
                <c:pt idx="150">
                  <c:v>49632.0</c:v>
                </c:pt>
                <c:pt idx="151">
                  <c:v>48284.0</c:v>
                </c:pt>
                <c:pt idx="152">
                  <c:v>58762.0</c:v>
                </c:pt>
                <c:pt idx="153">
                  <c:v>54236.0</c:v>
                </c:pt>
                <c:pt idx="154">
                  <c:v>38654.0</c:v>
                </c:pt>
                <c:pt idx="155">
                  <c:v>73721.0</c:v>
                </c:pt>
                <c:pt idx="156">
                  <c:v>59198.0</c:v>
                </c:pt>
                <c:pt idx="157">
                  <c:v>59861.0</c:v>
                </c:pt>
                <c:pt idx="158">
                  <c:v>81997.0</c:v>
                </c:pt>
                <c:pt idx="159">
                  <c:v>40144.0</c:v>
                </c:pt>
                <c:pt idx="160">
                  <c:v>39076.0</c:v>
                </c:pt>
                <c:pt idx="161">
                  <c:v>28918.0</c:v>
                </c:pt>
                <c:pt idx="162">
                  <c:v>25839.0</c:v>
                </c:pt>
                <c:pt idx="163">
                  <c:v>29723.0</c:v>
                </c:pt>
                <c:pt idx="164">
                  <c:v>41280.0</c:v>
                </c:pt>
                <c:pt idx="165">
                  <c:v>52509.0</c:v>
                </c:pt>
                <c:pt idx="166">
                  <c:v>81889.0</c:v>
                </c:pt>
                <c:pt idx="167">
                  <c:v>68088.0</c:v>
                </c:pt>
                <c:pt idx="168">
                  <c:v>59613.0</c:v>
                </c:pt>
                <c:pt idx="169">
                  <c:v>32855.0</c:v>
                </c:pt>
                <c:pt idx="170">
                  <c:v>18807.0</c:v>
                </c:pt>
                <c:pt idx="171">
                  <c:v>43882.0</c:v>
                </c:pt>
                <c:pt idx="172">
                  <c:v>68451.0</c:v>
                </c:pt>
                <c:pt idx="173">
                  <c:v>85480.0</c:v>
                </c:pt>
                <c:pt idx="174">
                  <c:v>48969.0</c:v>
                </c:pt>
                <c:pt idx="175">
                  <c:v>23737.0</c:v>
                </c:pt>
                <c:pt idx="176">
                  <c:v>49652.0</c:v>
                </c:pt>
                <c:pt idx="177">
                  <c:v>42086.0</c:v>
                </c:pt>
                <c:pt idx="178">
                  <c:v>57628.0</c:v>
                </c:pt>
                <c:pt idx="179">
                  <c:v>88220.0</c:v>
                </c:pt>
                <c:pt idx="180">
                  <c:v>115095.0</c:v>
                </c:pt>
                <c:pt idx="181">
                  <c:v>56715.0</c:v>
                </c:pt>
                <c:pt idx="182">
                  <c:v>49975.0</c:v>
                </c:pt>
                <c:pt idx="183">
                  <c:v>58808.0</c:v>
                </c:pt>
                <c:pt idx="184">
                  <c:v>112351.0</c:v>
                </c:pt>
                <c:pt idx="185">
                  <c:v>109734.0</c:v>
                </c:pt>
                <c:pt idx="186">
                  <c:v>52568.0</c:v>
                </c:pt>
                <c:pt idx="187">
                  <c:v>93806.0</c:v>
                </c:pt>
                <c:pt idx="188">
                  <c:v>64395.0</c:v>
                </c:pt>
                <c:pt idx="189">
                  <c:v>81540.0</c:v>
                </c:pt>
                <c:pt idx="190">
                  <c:v>86177.0</c:v>
                </c:pt>
                <c:pt idx="191">
                  <c:v>67545.0</c:v>
                </c:pt>
                <c:pt idx="192">
                  <c:v>78119.0</c:v>
                </c:pt>
                <c:pt idx="193">
                  <c:v>71418.0</c:v>
                </c:pt>
                <c:pt idx="194">
                  <c:v>76805.0</c:v>
                </c:pt>
                <c:pt idx="195">
                  <c:v>50539.0</c:v>
                </c:pt>
                <c:pt idx="196">
                  <c:v>62977.0</c:v>
                </c:pt>
                <c:pt idx="197">
                  <c:v>61171.0</c:v>
                </c:pt>
                <c:pt idx="198">
                  <c:v>67180.0</c:v>
                </c:pt>
                <c:pt idx="199">
                  <c:v>65411.0</c:v>
                </c:pt>
                <c:pt idx="200">
                  <c:v>72780.0</c:v>
                </c:pt>
                <c:pt idx="201">
                  <c:v>71206.0</c:v>
                </c:pt>
                <c:pt idx="202">
                  <c:v>61451.0</c:v>
                </c:pt>
                <c:pt idx="203">
                  <c:v>62350.0</c:v>
                </c:pt>
                <c:pt idx="204">
                  <c:v>73247.0</c:v>
                </c:pt>
                <c:pt idx="205">
                  <c:v>53395.0</c:v>
                </c:pt>
                <c:pt idx="206">
                  <c:v>71600.0</c:v>
                </c:pt>
                <c:pt idx="207">
                  <c:v>90541.0</c:v>
                </c:pt>
                <c:pt idx="208">
                  <c:v>68846.0</c:v>
                </c:pt>
                <c:pt idx="209">
                  <c:v>44646.0</c:v>
                </c:pt>
                <c:pt idx="210">
                  <c:v>44065.0</c:v>
                </c:pt>
                <c:pt idx="211">
                  <c:v>42965.0</c:v>
                </c:pt>
                <c:pt idx="212">
                  <c:v>65704.0</c:v>
                </c:pt>
                <c:pt idx="213">
                  <c:v>59534.0</c:v>
                </c:pt>
                <c:pt idx="214">
                  <c:v>83892.0</c:v>
                </c:pt>
                <c:pt idx="215">
                  <c:v>38875.0</c:v>
                </c:pt>
                <c:pt idx="216">
                  <c:v>34532.0</c:v>
                </c:pt>
                <c:pt idx="217">
                  <c:v>22560.0</c:v>
                </c:pt>
                <c:pt idx="218">
                  <c:v>31893.0</c:v>
                </c:pt>
                <c:pt idx="219">
                  <c:v>26185.0</c:v>
                </c:pt>
                <c:pt idx="220">
                  <c:v>19844.0</c:v>
                </c:pt>
                <c:pt idx="221">
                  <c:v>27186.0</c:v>
                </c:pt>
                <c:pt idx="222">
                  <c:v>24406.0</c:v>
                </c:pt>
                <c:pt idx="223">
                  <c:v>5370.0</c:v>
                </c:pt>
                <c:pt idx="224">
                  <c:v>5970.0</c:v>
                </c:pt>
                <c:pt idx="225">
                  <c:v>26498.0</c:v>
                </c:pt>
                <c:pt idx="226">
                  <c:v>36885.0</c:v>
                </c:pt>
                <c:pt idx="227">
                  <c:v>40581.0</c:v>
                </c:pt>
                <c:pt idx="228">
                  <c:v>32122.0</c:v>
                </c:pt>
                <c:pt idx="229">
                  <c:v>27414.0</c:v>
                </c:pt>
                <c:pt idx="230">
                  <c:v>3156.0</c:v>
                </c:pt>
                <c:pt idx="231">
                  <c:v>12410.0</c:v>
                </c:pt>
                <c:pt idx="232">
                  <c:v>28778.0</c:v>
                </c:pt>
                <c:pt idx="233">
                  <c:v>29276.0</c:v>
                </c:pt>
                <c:pt idx="234">
                  <c:v>23619.0</c:v>
                </c:pt>
                <c:pt idx="235">
                  <c:v>28716.0</c:v>
                </c:pt>
                <c:pt idx="236">
                  <c:v>38843.0</c:v>
                </c:pt>
                <c:pt idx="237">
                  <c:v>10746.0</c:v>
                </c:pt>
                <c:pt idx="238">
                  <c:v>22567.0</c:v>
                </c:pt>
                <c:pt idx="239">
                  <c:v>48044.0</c:v>
                </c:pt>
                <c:pt idx="240">
                  <c:v>32915.0</c:v>
                </c:pt>
                <c:pt idx="241">
                  <c:v>32363.0</c:v>
                </c:pt>
                <c:pt idx="242">
                  <c:v>37353.0</c:v>
                </c:pt>
                <c:pt idx="243">
                  <c:v>38468.0</c:v>
                </c:pt>
                <c:pt idx="244">
                  <c:v>26185.0</c:v>
                </c:pt>
                <c:pt idx="245">
                  <c:v>26195.0</c:v>
                </c:pt>
                <c:pt idx="246">
                  <c:v>29844.0</c:v>
                </c:pt>
                <c:pt idx="247">
                  <c:v>20790.0</c:v>
                </c:pt>
                <c:pt idx="248">
                  <c:v>29686.0</c:v>
                </c:pt>
                <c:pt idx="249">
                  <c:v>38591.0</c:v>
                </c:pt>
                <c:pt idx="250">
                  <c:v>43272.0</c:v>
                </c:pt>
                <c:pt idx="251">
                  <c:v>11426.0</c:v>
                </c:pt>
                <c:pt idx="252">
                  <c:v>4685.0</c:v>
                </c:pt>
                <c:pt idx="253">
                  <c:v>19778.0</c:v>
                </c:pt>
                <c:pt idx="254">
                  <c:v>35609.0</c:v>
                </c:pt>
                <c:pt idx="255">
                  <c:v>25354.0</c:v>
                </c:pt>
                <c:pt idx="256">
                  <c:v>25144.0</c:v>
                </c:pt>
                <c:pt idx="257">
                  <c:v>32965.0</c:v>
                </c:pt>
                <c:pt idx="258">
                  <c:v>10495.0</c:v>
                </c:pt>
                <c:pt idx="259">
                  <c:v>9628.0</c:v>
                </c:pt>
                <c:pt idx="260">
                  <c:v>18979.0</c:v>
                </c:pt>
                <c:pt idx="261">
                  <c:v>19334.0</c:v>
                </c:pt>
                <c:pt idx="262">
                  <c:v>33921.0</c:v>
                </c:pt>
                <c:pt idx="263">
                  <c:v>23436.0</c:v>
                </c:pt>
                <c:pt idx="264">
                  <c:v>14053.0</c:v>
                </c:pt>
                <c:pt idx="265">
                  <c:v>1679.0</c:v>
                </c:pt>
                <c:pt idx="266">
                  <c:v>1340.0</c:v>
                </c:pt>
                <c:pt idx="267">
                  <c:v>7578.0</c:v>
                </c:pt>
                <c:pt idx="268">
                  <c:v>11263.0</c:v>
                </c:pt>
                <c:pt idx="269">
                  <c:v>11110.0</c:v>
                </c:pt>
                <c:pt idx="270">
                  <c:v>11736.0</c:v>
                </c:pt>
                <c:pt idx="271">
                  <c:v>18472.0</c:v>
                </c:pt>
                <c:pt idx="272">
                  <c:v>589.0</c:v>
                </c:pt>
                <c:pt idx="273">
                  <c:v>705.0</c:v>
                </c:pt>
                <c:pt idx="274">
                  <c:v>10616.0</c:v>
                </c:pt>
                <c:pt idx="275">
                  <c:v>6515.0</c:v>
                </c:pt>
                <c:pt idx="276">
                  <c:v>5374.0</c:v>
                </c:pt>
                <c:pt idx="277">
                  <c:v>9318.0</c:v>
                </c:pt>
                <c:pt idx="278">
                  <c:v>8395.0</c:v>
                </c:pt>
                <c:pt idx="279">
                  <c:v>980.0</c:v>
                </c:pt>
                <c:pt idx="280">
                  <c:v>918.0</c:v>
                </c:pt>
                <c:pt idx="281">
                  <c:v>7837.0</c:v>
                </c:pt>
                <c:pt idx="282">
                  <c:v>3861.0</c:v>
                </c:pt>
                <c:pt idx="283">
                  <c:v>4812.0</c:v>
                </c:pt>
                <c:pt idx="284">
                  <c:v>14734.0</c:v>
                </c:pt>
                <c:pt idx="285">
                  <c:v>8519.0</c:v>
                </c:pt>
                <c:pt idx="286">
                  <c:v>395.0</c:v>
                </c:pt>
                <c:pt idx="287">
                  <c:v>617.0</c:v>
                </c:pt>
                <c:pt idx="288">
                  <c:v>3671.0</c:v>
                </c:pt>
                <c:pt idx="289">
                  <c:v>5767.0</c:v>
                </c:pt>
                <c:pt idx="290">
                  <c:v>3221.0</c:v>
                </c:pt>
                <c:pt idx="291">
                  <c:v>1861.0</c:v>
                </c:pt>
                <c:pt idx="292">
                  <c:v>3930.0</c:v>
                </c:pt>
                <c:pt idx="293">
                  <c:v>593.0</c:v>
                </c:pt>
                <c:pt idx="294">
                  <c:v>1011.0</c:v>
                </c:pt>
                <c:pt idx="295">
                  <c:v>3645.0</c:v>
                </c:pt>
                <c:pt idx="296">
                  <c:v>2153.0</c:v>
                </c:pt>
                <c:pt idx="297">
                  <c:v>2248.0</c:v>
                </c:pt>
                <c:pt idx="298">
                  <c:v>2092.0</c:v>
                </c:pt>
                <c:pt idx="299">
                  <c:v>1393.0</c:v>
                </c:pt>
                <c:pt idx="300">
                  <c:v>441.0</c:v>
                </c:pt>
                <c:pt idx="301">
                  <c:v>442.0</c:v>
                </c:pt>
                <c:pt idx="302">
                  <c:v>671.0</c:v>
                </c:pt>
              </c:numCache>
            </c:numRef>
          </c:val>
        </c:ser>
        <c:ser>
          <c:idx val="2"/>
          <c:order val="2"/>
          <c:tx>
            <c:v>Online, remote access</c:v>
          </c:tx>
          <c:spPr>
            <a:ln>
              <a:noFill/>
            </a:ln>
          </c:spPr>
          <c:marker>
            <c:symbol val="triang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Traffic!$A$66:$A$368</c:f>
              <c:numCache>
                <c:formatCode>dd\.mm\.yyyy</c:formatCode>
                <c:ptCount val="303"/>
                <c:pt idx="0">
                  <c:v>39019.0</c:v>
                </c:pt>
                <c:pt idx="1">
                  <c:v>39018.0</c:v>
                </c:pt>
                <c:pt idx="2">
                  <c:v>39017.0</c:v>
                </c:pt>
                <c:pt idx="3">
                  <c:v>39016.0</c:v>
                </c:pt>
                <c:pt idx="4">
                  <c:v>39015.0</c:v>
                </c:pt>
                <c:pt idx="5">
                  <c:v>39014.0</c:v>
                </c:pt>
                <c:pt idx="6">
                  <c:v>39013.0</c:v>
                </c:pt>
                <c:pt idx="7">
                  <c:v>39012.0</c:v>
                </c:pt>
                <c:pt idx="8">
                  <c:v>39011.0</c:v>
                </c:pt>
                <c:pt idx="9">
                  <c:v>39010.0</c:v>
                </c:pt>
                <c:pt idx="10">
                  <c:v>39009.0</c:v>
                </c:pt>
                <c:pt idx="11">
                  <c:v>39008.0</c:v>
                </c:pt>
                <c:pt idx="12">
                  <c:v>39007.0</c:v>
                </c:pt>
                <c:pt idx="13">
                  <c:v>39006.0</c:v>
                </c:pt>
                <c:pt idx="14">
                  <c:v>39005.0</c:v>
                </c:pt>
                <c:pt idx="15">
                  <c:v>39004.0</c:v>
                </c:pt>
                <c:pt idx="16">
                  <c:v>39003.0</c:v>
                </c:pt>
                <c:pt idx="17">
                  <c:v>39002.0</c:v>
                </c:pt>
                <c:pt idx="18">
                  <c:v>39001.0</c:v>
                </c:pt>
                <c:pt idx="19">
                  <c:v>39000.0</c:v>
                </c:pt>
                <c:pt idx="20">
                  <c:v>38999.0</c:v>
                </c:pt>
                <c:pt idx="21">
                  <c:v>38998.0</c:v>
                </c:pt>
                <c:pt idx="22">
                  <c:v>38997.0</c:v>
                </c:pt>
                <c:pt idx="23">
                  <c:v>38996.0</c:v>
                </c:pt>
                <c:pt idx="24">
                  <c:v>38995.0</c:v>
                </c:pt>
                <c:pt idx="25">
                  <c:v>38994.0</c:v>
                </c:pt>
                <c:pt idx="26">
                  <c:v>38993.0</c:v>
                </c:pt>
                <c:pt idx="27">
                  <c:v>38992.0</c:v>
                </c:pt>
                <c:pt idx="28">
                  <c:v>38991.0</c:v>
                </c:pt>
                <c:pt idx="29">
                  <c:v>38990.0</c:v>
                </c:pt>
                <c:pt idx="30">
                  <c:v>38989.0</c:v>
                </c:pt>
                <c:pt idx="31">
                  <c:v>38988.0</c:v>
                </c:pt>
                <c:pt idx="32">
                  <c:v>38987.0</c:v>
                </c:pt>
                <c:pt idx="33">
                  <c:v>38986.0</c:v>
                </c:pt>
                <c:pt idx="34">
                  <c:v>38985.0</c:v>
                </c:pt>
                <c:pt idx="35">
                  <c:v>38984.0</c:v>
                </c:pt>
                <c:pt idx="36">
                  <c:v>38983.0</c:v>
                </c:pt>
                <c:pt idx="37">
                  <c:v>38982.0</c:v>
                </c:pt>
                <c:pt idx="38">
                  <c:v>38981.0</c:v>
                </c:pt>
                <c:pt idx="39">
                  <c:v>38980.0</c:v>
                </c:pt>
                <c:pt idx="40">
                  <c:v>38979.0</c:v>
                </c:pt>
                <c:pt idx="41">
                  <c:v>38978.0</c:v>
                </c:pt>
                <c:pt idx="42">
                  <c:v>38977.0</c:v>
                </c:pt>
                <c:pt idx="43">
                  <c:v>38976.0</c:v>
                </c:pt>
                <c:pt idx="44">
                  <c:v>38975.0</c:v>
                </c:pt>
                <c:pt idx="45">
                  <c:v>38974.0</c:v>
                </c:pt>
                <c:pt idx="46">
                  <c:v>38973.0</c:v>
                </c:pt>
                <c:pt idx="47">
                  <c:v>38972.0</c:v>
                </c:pt>
                <c:pt idx="48">
                  <c:v>38971.0</c:v>
                </c:pt>
                <c:pt idx="49">
                  <c:v>38970.0</c:v>
                </c:pt>
                <c:pt idx="50">
                  <c:v>38969.0</c:v>
                </c:pt>
                <c:pt idx="51">
                  <c:v>38968.0</c:v>
                </c:pt>
                <c:pt idx="52">
                  <c:v>38967.0</c:v>
                </c:pt>
                <c:pt idx="53">
                  <c:v>38966.0</c:v>
                </c:pt>
                <c:pt idx="54">
                  <c:v>38965.0</c:v>
                </c:pt>
                <c:pt idx="55">
                  <c:v>38964.0</c:v>
                </c:pt>
                <c:pt idx="56">
                  <c:v>38963.0</c:v>
                </c:pt>
                <c:pt idx="57">
                  <c:v>38962.0</c:v>
                </c:pt>
                <c:pt idx="58">
                  <c:v>38961.0</c:v>
                </c:pt>
                <c:pt idx="59">
                  <c:v>38960.0</c:v>
                </c:pt>
                <c:pt idx="60">
                  <c:v>38959.0</c:v>
                </c:pt>
                <c:pt idx="61">
                  <c:v>38958.0</c:v>
                </c:pt>
                <c:pt idx="62">
                  <c:v>38957.0</c:v>
                </c:pt>
                <c:pt idx="63">
                  <c:v>38956.0</c:v>
                </c:pt>
                <c:pt idx="64">
                  <c:v>38955.0</c:v>
                </c:pt>
                <c:pt idx="65">
                  <c:v>38954.0</c:v>
                </c:pt>
                <c:pt idx="66">
                  <c:v>38953.0</c:v>
                </c:pt>
                <c:pt idx="67">
                  <c:v>38952.0</c:v>
                </c:pt>
                <c:pt idx="68">
                  <c:v>38951.0</c:v>
                </c:pt>
                <c:pt idx="69">
                  <c:v>38950.0</c:v>
                </c:pt>
                <c:pt idx="70">
                  <c:v>38949.0</c:v>
                </c:pt>
                <c:pt idx="71">
                  <c:v>38948.0</c:v>
                </c:pt>
                <c:pt idx="72">
                  <c:v>38947.0</c:v>
                </c:pt>
                <c:pt idx="73">
                  <c:v>38946.0</c:v>
                </c:pt>
                <c:pt idx="74">
                  <c:v>38945.0</c:v>
                </c:pt>
                <c:pt idx="75">
                  <c:v>38944.0</c:v>
                </c:pt>
                <c:pt idx="76">
                  <c:v>38943.0</c:v>
                </c:pt>
                <c:pt idx="77">
                  <c:v>38942.0</c:v>
                </c:pt>
                <c:pt idx="78">
                  <c:v>38941.0</c:v>
                </c:pt>
                <c:pt idx="79">
                  <c:v>38940.0</c:v>
                </c:pt>
                <c:pt idx="80">
                  <c:v>38939.0</c:v>
                </c:pt>
                <c:pt idx="81">
                  <c:v>38938.0</c:v>
                </c:pt>
                <c:pt idx="82">
                  <c:v>38937.0</c:v>
                </c:pt>
                <c:pt idx="83">
                  <c:v>38936.0</c:v>
                </c:pt>
                <c:pt idx="84">
                  <c:v>38935.0</c:v>
                </c:pt>
                <c:pt idx="85">
                  <c:v>38934.0</c:v>
                </c:pt>
                <c:pt idx="86">
                  <c:v>38933.0</c:v>
                </c:pt>
                <c:pt idx="87">
                  <c:v>38932.0</c:v>
                </c:pt>
                <c:pt idx="88">
                  <c:v>38931.0</c:v>
                </c:pt>
                <c:pt idx="89">
                  <c:v>38930.0</c:v>
                </c:pt>
                <c:pt idx="90">
                  <c:v>38929.0</c:v>
                </c:pt>
                <c:pt idx="91">
                  <c:v>38928.0</c:v>
                </c:pt>
                <c:pt idx="92">
                  <c:v>38927.0</c:v>
                </c:pt>
                <c:pt idx="93">
                  <c:v>38926.0</c:v>
                </c:pt>
                <c:pt idx="94">
                  <c:v>38925.0</c:v>
                </c:pt>
                <c:pt idx="95">
                  <c:v>38924.0</c:v>
                </c:pt>
                <c:pt idx="96">
                  <c:v>38923.0</c:v>
                </c:pt>
                <c:pt idx="97">
                  <c:v>38922.0</c:v>
                </c:pt>
                <c:pt idx="98">
                  <c:v>38921.0</c:v>
                </c:pt>
                <c:pt idx="99">
                  <c:v>38920.0</c:v>
                </c:pt>
                <c:pt idx="100">
                  <c:v>38919.0</c:v>
                </c:pt>
                <c:pt idx="101">
                  <c:v>38918.0</c:v>
                </c:pt>
                <c:pt idx="102">
                  <c:v>38917.0</c:v>
                </c:pt>
                <c:pt idx="103">
                  <c:v>38916.0</c:v>
                </c:pt>
                <c:pt idx="104">
                  <c:v>38915.0</c:v>
                </c:pt>
                <c:pt idx="105">
                  <c:v>38914.0</c:v>
                </c:pt>
                <c:pt idx="106">
                  <c:v>38913.0</c:v>
                </c:pt>
                <c:pt idx="107">
                  <c:v>38912.0</c:v>
                </c:pt>
                <c:pt idx="108">
                  <c:v>38911.0</c:v>
                </c:pt>
                <c:pt idx="109">
                  <c:v>38910.0</c:v>
                </c:pt>
                <c:pt idx="110">
                  <c:v>38909.0</c:v>
                </c:pt>
                <c:pt idx="111">
                  <c:v>38908.0</c:v>
                </c:pt>
                <c:pt idx="112">
                  <c:v>38907.0</c:v>
                </c:pt>
                <c:pt idx="113">
                  <c:v>38906.0</c:v>
                </c:pt>
                <c:pt idx="114">
                  <c:v>38905.0</c:v>
                </c:pt>
                <c:pt idx="115">
                  <c:v>38904.0</c:v>
                </c:pt>
                <c:pt idx="116">
                  <c:v>38903.0</c:v>
                </c:pt>
                <c:pt idx="117">
                  <c:v>38902.0</c:v>
                </c:pt>
                <c:pt idx="118">
                  <c:v>38901.0</c:v>
                </c:pt>
                <c:pt idx="119">
                  <c:v>38900.0</c:v>
                </c:pt>
                <c:pt idx="120">
                  <c:v>38899.0</c:v>
                </c:pt>
                <c:pt idx="121">
                  <c:v>38898.0</c:v>
                </c:pt>
                <c:pt idx="122">
                  <c:v>38897.0</c:v>
                </c:pt>
                <c:pt idx="123">
                  <c:v>38896.0</c:v>
                </c:pt>
                <c:pt idx="124">
                  <c:v>38895.0</c:v>
                </c:pt>
                <c:pt idx="125">
                  <c:v>38894.0</c:v>
                </c:pt>
                <c:pt idx="126">
                  <c:v>38893.0</c:v>
                </c:pt>
                <c:pt idx="127">
                  <c:v>38892.0</c:v>
                </c:pt>
                <c:pt idx="128">
                  <c:v>38891.0</c:v>
                </c:pt>
                <c:pt idx="129">
                  <c:v>38890.0</c:v>
                </c:pt>
                <c:pt idx="130">
                  <c:v>38889.0</c:v>
                </c:pt>
                <c:pt idx="131">
                  <c:v>38888.0</c:v>
                </c:pt>
                <c:pt idx="132">
                  <c:v>38887.0</c:v>
                </c:pt>
                <c:pt idx="133">
                  <c:v>38886.0</c:v>
                </c:pt>
                <c:pt idx="134">
                  <c:v>38885.0</c:v>
                </c:pt>
                <c:pt idx="135">
                  <c:v>38884.0</c:v>
                </c:pt>
                <c:pt idx="136">
                  <c:v>38883.0</c:v>
                </c:pt>
                <c:pt idx="137">
                  <c:v>38882.0</c:v>
                </c:pt>
                <c:pt idx="138">
                  <c:v>38881.0</c:v>
                </c:pt>
                <c:pt idx="139">
                  <c:v>38880.0</c:v>
                </c:pt>
                <c:pt idx="140">
                  <c:v>38879.0</c:v>
                </c:pt>
                <c:pt idx="141">
                  <c:v>38878.0</c:v>
                </c:pt>
                <c:pt idx="142">
                  <c:v>38877.0</c:v>
                </c:pt>
                <c:pt idx="143">
                  <c:v>38876.0</c:v>
                </c:pt>
                <c:pt idx="144">
                  <c:v>38875.0</c:v>
                </c:pt>
                <c:pt idx="145">
                  <c:v>38874.0</c:v>
                </c:pt>
                <c:pt idx="146">
                  <c:v>38873.0</c:v>
                </c:pt>
                <c:pt idx="147">
                  <c:v>38872.0</c:v>
                </c:pt>
                <c:pt idx="148">
                  <c:v>38871.0</c:v>
                </c:pt>
                <c:pt idx="149">
                  <c:v>38870.0</c:v>
                </c:pt>
                <c:pt idx="150">
                  <c:v>38869.0</c:v>
                </c:pt>
                <c:pt idx="151">
                  <c:v>38868.0</c:v>
                </c:pt>
                <c:pt idx="152">
                  <c:v>38867.0</c:v>
                </c:pt>
                <c:pt idx="153">
                  <c:v>38866.0</c:v>
                </c:pt>
                <c:pt idx="154">
                  <c:v>38865.0</c:v>
                </c:pt>
                <c:pt idx="155">
                  <c:v>38864.0</c:v>
                </c:pt>
                <c:pt idx="156">
                  <c:v>38863.0</c:v>
                </c:pt>
                <c:pt idx="157">
                  <c:v>38862.0</c:v>
                </c:pt>
                <c:pt idx="158">
                  <c:v>38861.0</c:v>
                </c:pt>
                <c:pt idx="159">
                  <c:v>38860.0</c:v>
                </c:pt>
                <c:pt idx="160">
                  <c:v>38859.0</c:v>
                </c:pt>
                <c:pt idx="161">
                  <c:v>38858.0</c:v>
                </c:pt>
                <c:pt idx="162">
                  <c:v>38857.0</c:v>
                </c:pt>
                <c:pt idx="163">
                  <c:v>38856.0</c:v>
                </c:pt>
                <c:pt idx="164">
                  <c:v>38855.0</c:v>
                </c:pt>
                <c:pt idx="165">
                  <c:v>38854.0</c:v>
                </c:pt>
                <c:pt idx="166">
                  <c:v>38853.0</c:v>
                </c:pt>
                <c:pt idx="167">
                  <c:v>38852.0</c:v>
                </c:pt>
                <c:pt idx="168">
                  <c:v>38851.0</c:v>
                </c:pt>
                <c:pt idx="169">
                  <c:v>38850.0</c:v>
                </c:pt>
                <c:pt idx="170">
                  <c:v>38849.0</c:v>
                </c:pt>
                <c:pt idx="171">
                  <c:v>38848.0</c:v>
                </c:pt>
                <c:pt idx="172">
                  <c:v>38847.0</c:v>
                </c:pt>
                <c:pt idx="173">
                  <c:v>38846.0</c:v>
                </c:pt>
                <c:pt idx="174">
                  <c:v>38845.0</c:v>
                </c:pt>
                <c:pt idx="175">
                  <c:v>38844.0</c:v>
                </c:pt>
                <c:pt idx="176">
                  <c:v>38843.0</c:v>
                </c:pt>
                <c:pt idx="177">
                  <c:v>38842.0</c:v>
                </c:pt>
                <c:pt idx="178">
                  <c:v>38841.0</c:v>
                </c:pt>
                <c:pt idx="179">
                  <c:v>38840.0</c:v>
                </c:pt>
                <c:pt idx="180">
                  <c:v>38839.0</c:v>
                </c:pt>
                <c:pt idx="181">
                  <c:v>38838.0</c:v>
                </c:pt>
                <c:pt idx="182">
                  <c:v>38837.0</c:v>
                </c:pt>
                <c:pt idx="183">
                  <c:v>38836.0</c:v>
                </c:pt>
                <c:pt idx="184">
                  <c:v>38835.0</c:v>
                </c:pt>
                <c:pt idx="185">
                  <c:v>38834.0</c:v>
                </c:pt>
                <c:pt idx="186">
                  <c:v>38833.0</c:v>
                </c:pt>
                <c:pt idx="187">
                  <c:v>38832.0</c:v>
                </c:pt>
                <c:pt idx="188">
                  <c:v>38831.0</c:v>
                </c:pt>
                <c:pt idx="189">
                  <c:v>38830.0</c:v>
                </c:pt>
                <c:pt idx="190">
                  <c:v>38829.0</c:v>
                </c:pt>
                <c:pt idx="191">
                  <c:v>38828.0</c:v>
                </c:pt>
                <c:pt idx="192">
                  <c:v>38827.0</c:v>
                </c:pt>
                <c:pt idx="193">
                  <c:v>38826.0</c:v>
                </c:pt>
                <c:pt idx="194">
                  <c:v>38825.0</c:v>
                </c:pt>
                <c:pt idx="195">
                  <c:v>38824.0</c:v>
                </c:pt>
                <c:pt idx="196">
                  <c:v>38823.0</c:v>
                </c:pt>
                <c:pt idx="197">
                  <c:v>38822.0</c:v>
                </c:pt>
                <c:pt idx="198">
                  <c:v>38821.0</c:v>
                </c:pt>
                <c:pt idx="199">
                  <c:v>38820.0</c:v>
                </c:pt>
                <c:pt idx="200">
                  <c:v>38819.0</c:v>
                </c:pt>
                <c:pt idx="201">
                  <c:v>38818.0</c:v>
                </c:pt>
                <c:pt idx="202">
                  <c:v>38817.0</c:v>
                </c:pt>
                <c:pt idx="203">
                  <c:v>38816.0</c:v>
                </c:pt>
                <c:pt idx="204">
                  <c:v>38815.0</c:v>
                </c:pt>
                <c:pt idx="205">
                  <c:v>38814.0</c:v>
                </c:pt>
                <c:pt idx="206">
                  <c:v>38813.0</c:v>
                </c:pt>
                <c:pt idx="207">
                  <c:v>38812.0</c:v>
                </c:pt>
                <c:pt idx="208">
                  <c:v>38811.0</c:v>
                </c:pt>
                <c:pt idx="209">
                  <c:v>38810.0</c:v>
                </c:pt>
                <c:pt idx="210">
                  <c:v>38809.0</c:v>
                </c:pt>
                <c:pt idx="211">
                  <c:v>38808.0</c:v>
                </c:pt>
                <c:pt idx="212">
                  <c:v>38807.0</c:v>
                </c:pt>
                <c:pt idx="213">
                  <c:v>38806.0</c:v>
                </c:pt>
                <c:pt idx="214">
                  <c:v>38805.0</c:v>
                </c:pt>
                <c:pt idx="215">
                  <c:v>38804.0</c:v>
                </c:pt>
                <c:pt idx="216">
                  <c:v>38803.0</c:v>
                </c:pt>
                <c:pt idx="217">
                  <c:v>38802.0</c:v>
                </c:pt>
                <c:pt idx="218">
                  <c:v>38801.0</c:v>
                </c:pt>
                <c:pt idx="219">
                  <c:v>38800.0</c:v>
                </c:pt>
                <c:pt idx="220">
                  <c:v>38799.0</c:v>
                </c:pt>
                <c:pt idx="221">
                  <c:v>38798.0</c:v>
                </c:pt>
                <c:pt idx="222">
                  <c:v>38797.0</c:v>
                </c:pt>
                <c:pt idx="223">
                  <c:v>38796.0</c:v>
                </c:pt>
                <c:pt idx="224">
                  <c:v>38795.0</c:v>
                </c:pt>
                <c:pt idx="225">
                  <c:v>38794.0</c:v>
                </c:pt>
                <c:pt idx="226">
                  <c:v>38793.0</c:v>
                </c:pt>
                <c:pt idx="227">
                  <c:v>38792.0</c:v>
                </c:pt>
                <c:pt idx="228">
                  <c:v>38791.0</c:v>
                </c:pt>
                <c:pt idx="229">
                  <c:v>38790.0</c:v>
                </c:pt>
                <c:pt idx="230">
                  <c:v>38789.0</c:v>
                </c:pt>
                <c:pt idx="231">
                  <c:v>38788.0</c:v>
                </c:pt>
                <c:pt idx="232">
                  <c:v>38787.0</c:v>
                </c:pt>
                <c:pt idx="233">
                  <c:v>38786.0</c:v>
                </c:pt>
                <c:pt idx="234">
                  <c:v>38785.0</c:v>
                </c:pt>
                <c:pt idx="235">
                  <c:v>38784.0</c:v>
                </c:pt>
                <c:pt idx="236">
                  <c:v>38783.0</c:v>
                </c:pt>
                <c:pt idx="237">
                  <c:v>38782.0</c:v>
                </c:pt>
                <c:pt idx="238">
                  <c:v>38781.0</c:v>
                </c:pt>
                <c:pt idx="239">
                  <c:v>38780.0</c:v>
                </c:pt>
                <c:pt idx="240">
                  <c:v>38779.0</c:v>
                </c:pt>
                <c:pt idx="241">
                  <c:v>38778.0</c:v>
                </c:pt>
                <c:pt idx="242">
                  <c:v>38777.0</c:v>
                </c:pt>
                <c:pt idx="243">
                  <c:v>38776.0</c:v>
                </c:pt>
                <c:pt idx="244">
                  <c:v>38775.0</c:v>
                </c:pt>
                <c:pt idx="245">
                  <c:v>38774.0</c:v>
                </c:pt>
                <c:pt idx="246">
                  <c:v>38773.0</c:v>
                </c:pt>
                <c:pt idx="247">
                  <c:v>38772.0</c:v>
                </c:pt>
                <c:pt idx="248">
                  <c:v>38771.0</c:v>
                </c:pt>
                <c:pt idx="249">
                  <c:v>38770.0</c:v>
                </c:pt>
                <c:pt idx="250">
                  <c:v>38769.0</c:v>
                </c:pt>
                <c:pt idx="251">
                  <c:v>38768.0</c:v>
                </c:pt>
                <c:pt idx="252">
                  <c:v>38767.0</c:v>
                </c:pt>
                <c:pt idx="253">
                  <c:v>38766.0</c:v>
                </c:pt>
                <c:pt idx="254">
                  <c:v>38765.0</c:v>
                </c:pt>
                <c:pt idx="255">
                  <c:v>38764.0</c:v>
                </c:pt>
                <c:pt idx="256">
                  <c:v>38763.0</c:v>
                </c:pt>
                <c:pt idx="257">
                  <c:v>38762.0</c:v>
                </c:pt>
                <c:pt idx="258">
                  <c:v>38761.0</c:v>
                </c:pt>
                <c:pt idx="259">
                  <c:v>38760.0</c:v>
                </c:pt>
                <c:pt idx="260">
                  <c:v>38759.0</c:v>
                </c:pt>
                <c:pt idx="261">
                  <c:v>38758.0</c:v>
                </c:pt>
                <c:pt idx="262">
                  <c:v>38757.0</c:v>
                </c:pt>
                <c:pt idx="263">
                  <c:v>38756.0</c:v>
                </c:pt>
                <c:pt idx="264">
                  <c:v>38755.0</c:v>
                </c:pt>
                <c:pt idx="265">
                  <c:v>38754.0</c:v>
                </c:pt>
                <c:pt idx="266">
                  <c:v>38753.0</c:v>
                </c:pt>
                <c:pt idx="267">
                  <c:v>38752.0</c:v>
                </c:pt>
                <c:pt idx="268">
                  <c:v>38751.0</c:v>
                </c:pt>
                <c:pt idx="269">
                  <c:v>38750.0</c:v>
                </c:pt>
                <c:pt idx="270">
                  <c:v>38749.0</c:v>
                </c:pt>
                <c:pt idx="271">
                  <c:v>38748.0</c:v>
                </c:pt>
                <c:pt idx="272">
                  <c:v>38747.0</c:v>
                </c:pt>
                <c:pt idx="273">
                  <c:v>38746.0</c:v>
                </c:pt>
                <c:pt idx="274">
                  <c:v>38745.0</c:v>
                </c:pt>
                <c:pt idx="275">
                  <c:v>38744.0</c:v>
                </c:pt>
                <c:pt idx="276">
                  <c:v>38743.0</c:v>
                </c:pt>
                <c:pt idx="277">
                  <c:v>38742.0</c:v>
                </c:pt>
                <c:pt idx="278">
                  <c:v>38741.0</c:v>
                </c:pt>
                <c:pt idx="279">
                  <c:v>38740.0</c:v>
                </c:pt>
                <c:pt idx="280">
                  <c:v>38739.0</c:v>
                </c:pt>
                <c:pt idx="281">
                  <c:v>38738.0</c:v>
                </c:pt>
                <c:pt idx="282">
                  <c:v>38737.0</c:v>
                </c:pt>
                <c:pt idx="283">
                  <c:v>38736.0</c:v>
                </c:pt>
                <c:pt idx="284">
                  <c:v>38735.0</c:v>
                </c:pt>
                <c:pt idx="285">
                  <c:v>38734.0</c:v>
                </c:pt>
                <c:pt idx="286">
                  <c:v>38733.0</c:v>
                </c:pt>
                <c:pt idx="287">
                  <c:v>38732.0</c:v>
                </c:pt>
                <c:pt idx="288">
                  <c:v>38731.0</c:v>
                </c:pt>
                <c:pt idx="289">
                  <c:v>38730.0</c:v>
                </c:pt>
                <c:pt idx="290">
                  <c:v>38729.0</c:v>
                </c:pt>
                <c:pt idx="291">
                  <c:v>38728.0</c:v>
                </c:pt>
                <c:pt idx="292">
                  <c:v>38727.0</c:v>
                </c:pt>
                <c:pt idx="293">
                  <c:v>38726.0</c:v>
                </c:pt>
                <c:pt idx="294">
                  <c:v>38725.0</c:v>
                </c:pt>
                <c:pt idx="295">
                  <c:v>38724.0</c:v>
                </c:pt>
                <c:pt idx="296">
                  <c:v>38723.0</c:v>
                </c:pt>
                <c:pt idx="297">
                  <c:v>38722.0</c:v>
                </c:pt>
                <c:pt idx="298">
                  <c:v>38721.0</c:v>
                </c:pt>
                <c:pt idx="299">
                  <c:v>38720.0</c:v>
                </c:pt>
                <c:pt idx="300">
                  <c:v>38719.0</c:v>
                </c:pt>
                <c:pt idx="301">
                  <c:v>38718.0</c:v>
                </c:pt>
                <c:pt idx="302">
                  <c:v>38717.0</c:v>
                </c:pt>
              </c:numCache>
            </c:numRef>
          </c:cat>
          <c:val>
            <c:numRef>
              <c:f>Traffic!$Z$66:$Z$368</c:f>
              <c:numCache>
                <c:formatCode>#,##0</c:formatCode>
                <c:ptCount val="303"/>
                <c:pt idx="1">
                  <c:v>694995.0</c:v>
                </c:pt>
                <c:pt idx="2">
                  <c:v>842294.0</c:v>
                </c:pt>
                <c:pt idx="3">
                  <c:v>518175.0</c:v>
                </c:pt>
                <c:pt idx="4">
                  <c:v>780651.0</c:v>
                </c:pt>
                <c:pt idx="5">
                  <c:v>647722.0</c:v>
                </c:pt>
                <c:pt idx="6">
                  <c:v>647757.0</c:v>
                </c:pt>
                <c:pt idx="7">
                  <c:v>469362.0</c:v>
                </c:pt>
                <c:pt idx="8">
                  <c:v>512754.0</c:v>
                </c:pt>
                <c:pt idx="9">
                  <c:v>221400.0</c:v>
                </c:pt>
                <c:pt idx="10">
                  <c:v>233775.0</c:v>
                </c:pt>
                <c:pt idx="11">
                  <c:v>366962.0</c:v>
                </c:pt>
                <c:pt idx="12">
                  <c:v>587002.0</c:v>
                </c:pt>
                <c:pt idx="13">
                  <c:v>688006.0</c:v>
                </c:pt>
                <c:pt idx="14">
                  <c:v>701006.0</c:v>
                </c:pt>
                <c:pt idx="15">
                  <c:v>737312.0</c:v>
                </c:pt>
                <c:pt idx="16">
                  <c:v>960194.0</c:v>
                </c:pt>
                <c:pt idx="17">
                  <c:v>790425.0</c:v>
                </c:pt>
                <c:pt idx="18">
                  <c:v>773982.0</c:v>
                </c:pt>
                <c:pt idx="19">
                  <c:v>871086.0</c:v>
                </c:pt>
                <c:pt idx="20">
                  <c:v>794073.0</c:v>
                </c:pt>
                <c:pt idx="21">
                  <c:v>776970.0</c:v>
                </c:pt>
                <c:pt idx="22">
                  <c:v>793376.0</c:v>
                </c:pt>
                <c:pt idx="23">
                  <c:v>857502.0</c:v>
                </c:pt>
                <c:pt idx="24">
                  <c:v>737440.0</c:v>
                </c:pt>
                <c:pt idx="25">
                  <c:v>965176.0</c:v>
                </c:pt>
                <c:pt idx="26">
                  <c:v>930830.0</c:v>
                </c:pt>
                <c:pt idx="27">
                  <c:v>1.078008E6</c:v>
                </c:pt>
                <c:pt idx="28">
                  <c:v>949333.0</c:v>
                </c:pt>
                <c:pt idx="29">
                  <c:v>793527.0</c:v>
                </c:pt>
                <c:pt idx="30">
                  <c:v>903445.0</c:v>
                </c:pt>
                <c:pt idx="31">
                  <c:v>802160.0</c:v>
                </c:pt>
                <c:pt idx="32">
                  <c:v>906081.0</c:v>
                </c:pt>
                <c:pt idx="33">
                  <c:v>888978.0</c:v>
                </c:pt>
                <c:pt idx="34">
                  <c:v>942551.0</c:v>
                </c:pt>
                <c:pt idx="35">
                  <c:v>911927.0</c:v>
                </c:pt>
                <c:pt idx="36">
                  <c:v>1.004359E6</c:v>
                </c:pt>
                <c:pt idx="37">
                  <c:v>1.141553E6</c:v>
                </c:pt>
                <c:pt idx="38">
                  <c:v>851793.0</c:v>
                </c:pt>
                <c:pt idx="39">
                  <c:v>553825.0</c:v>
                </c:pt>
                <c:pt idx="40">
                  <c:v>617130.0</c:v>
                </c:pt>
                <c:pt idx="41">
                  <c:v>683114.0</c:v>
                </c:pt>
                <c:pt idx="42">
                  <c:v>671844.0</c:v>
                </c:pt>
                <c:pt idx="43">
                  <c:v>598623.0</c:v>
                </c:pt>
                <c:pt idx="44">
                  <c:v>648194.0</c:v>
                </c:pt>
                <c:pt idx="45">
                  <c:v>610255.0</c:v>
                </c:pt>
                <c:pt idx="46">
                  <c:v>511796.0</c:v>
                </c:pt>
                <c:pt idx="47">
                  <c:v>474431.0</c:v>
                </c:pt>
                <c:pt idx="48">
                  <c:v>544510.0</c:v>
                </c:pt>
                <c:pt idx="49">
                  <c:v>481716.0</c:v>
                </c:pt>
                <c:pt idx="50">
                  <c:v>448697.0</c:v>
                </c:pt>
                <c:pt idx="51">
                  <c:v>499941.0</c:v>
                </c:pt>
                <c:pt idx="52">
                  <c:v>457527.0</c:v>
                </c:pt>
                <c:pt idx="53">
                  <c:v>508826.0</c:v>
                </c:pt>
                <c:pt idx="54">
                  <c:v>491166.0</c:v>
                </c:pt>
                <c:pt idx="55">
                  <c:v>508499.0</c:v>
                </c:pt>
                <c:pt idx="56">
                  <c:v>510315.0</c:v>
                </c:pt>
                <c:pt idx="57">
                  <c:v>497864.0</c:v>
                </c:pt>
                <c:pt idx="58">
                  <c:v>416995.0</c:v>
                </c:pt>
                <c:pt idx="59">
                  <c:v>363385.0</c:v>
                </c:pt>
                <c:pt idx="60">
                  <c:v>330886.0</c:v>
                </c:pt>
                <c:pt idx="61">
                  <c:v>410600.0</c:v>
                </c:pt>
                <c:pt idx="62">
                  <c:v>706363.0</c:v>
                </c:pt>
                <c:pt idx="63">
                  <c:v>510010.0</c:v>
                </c:pt>
                <c:pt idx="64">
                  <c:v>544099.0</c:v>
                </c:pt>
                <c:pt idx="65">
                  <c:v>662143.0</c:v>
                </c:pt>
                <c:pt idx="66">
                  <c:v>567499.0</c:v>
                </c:pt>
                <c:pt idx="67">
                  <c:v>645887.0</c:v>
                </c:pt>
                <c:pt idx="68">
                  <c:v>776819.0</c:v>
                </c:pt>
                <c:pt idx="69">
                  <c:v>565858.0</c:v>
                </c:pt>
                <c:pt idx="70">
                  <c:v>468111.0</c:v>
                </c:pt>
                <c:pt idx="71">
                  <c:v>694582.0</c:v>
                </c:pt>
                <c:pt idx="72">
                  <c:v>501673.0</c:v>
                </c:pt>
                <c:pt idx="73">
                  <c:v>655581.0</c:v>
                </c:pt>
                <c:pt idx="74">
                  <c:v>494268.0</c:v>
                </c:pt>
                <c:pt idx="75">
                  <c:v>302477.0</c:v>
                </c:pt>
                <c:pt idx="76">
                  <c:v>204787.0</c:v>
                </c:pt>
                <c:pt idx="77">
                  <c:v>245412.0</c:v>
                </c:pt>
                <c:pt idx="78">
                  <c:v>277149.0</c:v>
                </c:pt>
                <c:pt idx="79">
                  <c:v>254560.0</c:v>
                </c:pt>
                <c:pt idx="80">
                  <c:v>231424.0</c:v>
                </c:pt>
                <c:pt idx="81">
                  <c:v>251248.0</c:v>
                </c:pt>
                <c:pt idx="82">
                  <c:v>220255.0</c:v>
                </c:pt>
                <c:pt idx="83">
                  <c:v>395222.0</c:v>
                </c:pt>
                <c:pt idx="84">
                  <c:v>295883.0</c:v>
                </c:pt>
                <c:pt idx="85">
                  <c:v>535954.0</c:v>
                </c:pt>
                <c:pt idx="86">
                  <c:v>376484.0</c:v>
                </c:pt>
                <c:pt idx="87">
                  <c:v>343015.0</c:v>
                </c:pt>
                <c:pt idx="88">
                  <c:v>506720.0</c:v>
                </c:pt>
                <c:pt idx="89">
                  <c:v>738024.0</c:v>
                </c:pt>
                <c:pt idx="90">
                  <c:v>459850.0</c:v>
                </c:pt>
                <c:pt idx="91">
                  <c:v>563194.0</c:v>
                </c:pt>
                <c:pt idx="92">
                  <c:v>548533.0</c:v>
                </c:pt>
                <c:pt idx="93">
                  <c:v>569702.0</c:v>
                </c:pt>
                <c:pt idx="94">
                  <c:v>495423.0</c:v>
                </c:pt>
                <c:pt idx="95">
                  <c:v>498219.0</c:v>
                </c:pt>
                <c:pt idx="96">
                  <c:v>425938.0</c:v>
                </c:pt>
                <c:pt idx="97">
                  <c:v>444458.0</c:v>
                </c:pt>
                <c:pt idx="98">
                  <c:v>529027.0</c:v>
                </c:pt>
                <c:pt idx="99">
                  <c:v>656897.0</c:v>
                </c:pt>
                <c:pt idx="100">
                  <c:v>527387.0</c:v>
                </c:pt>
                <c:pt idx="101">
                  <c:v>464491.0</c:v>
                </c:pt>
                <c:pt idx="102">
                  <c:v>311817.0</c:v>
                </c:pt>
                <c:pt idx="103">
                  <c:v>171898.0</c:v>
                </c:pt>
                <c:pt idx="104">
                  <c:v>261339.0</c:v>
                </c:pt>
                <c:pt idx="105">
                  <c:v>261913.0</c:v>
                </c:pt>
                <c:pt idx="106">
                  <c:v>152140.0</c:v>
                </c:pt>
                <c:pt idx="107">
                  <c:v>303889.0</c:v>
                </c:pt>
                <c:pt idx="108">
                  <c:v>486712.0</c:v>
                </c:pt>
                <c:pt idx="109">
                  <c:v>288397.0</c:v>
                </c:pt>
                <c:pt idx="110">
                  <c:v>397564.0</c:v>
                </c:pt>
                <c:pt idx="111">
                  <c:v>354927.0</c:v>
                </c:pt>
                <c:pt idx="112">
                  <c:v>408148.0</c:v>
                </c:pt>
                <c:pt idx="113">
                  <c:v>360241.0</c:v>
                </c:pt>
                <c:pt idx="114">
                  <c:v>366039.0</c:v>
                </c:pt>
                <c:pt idx="115">
                  <c:v>409940.0</c:v>
                </c:pt>
                <c:pt idx="116">
                  <c:v>570204.0</c:v>
                </c:pt>
                <c:pt idx="117">
                  <c:v>813258.0</c:v>
                </c:pt>
                <c:pt idx="118">
                  <c:v>616246.0</c:v>
                </c:pt>
                <c:pt idx="119">
                  <c:v>400861.0</c:v>
                </c:pt>
                <c:pt idx="120">
                  <c:v>355204.0</c:v>
                </c:pt>
                <c:pt idx="121">
                  <c:v>476367.0</c:v>
                </c:pt>
                <c:pt idx="122">
                  <c:v>412380.0</c:v>
                </c:pt>
                <c:pt idx="123">
                  <c:v>546713.0</c:v>
                </c:pt>
                <c:pt idx="124">
                  <c:v>419661.0</c:v>
                </c:pt>
                <c:pt idx="125">
                  <c:v>522363.0</c:v>
                </c:pt>
                <c:pt idx="126">
                  <c:v>403249.0</c:v>
                </c:pt>
                <c:pt idx="127">
                  <c:v>535505.0</c:v>
                </c:pt>
                <c:pt idx="128">
                  <c:v>794581.0</c:v>
                </c:pt>
                <c:pt idx="129">
                  <c:v>857003.0</c:v>
                </c:pt>
                <c:pt idx="130">
                  <c:v>824020.0</c:v>
                </c:pt>
                <c:pt idx="131">
                  <c:v>698132.0</c:v>
                </c:pt>
                <c:pt idx="132">
                  <c:v>808560.0</c:v>
                </c:pt>
                <c:pt idx="133">
                  <c:v>760821.0</c:v>
                </c:pt>
                <c:pt idx="134">
                  <c:v>534093.0</c:v>
                </c:pt>
                <c:pt idx="135">
                  <c:v>753041.0</c:v>
                </c:pt>
                <c:pt idx="136">
                  <c:v>671865.0</c:v>
                </c:pt>
                <c:pt idx="137">
                  <c:v>902826.0</c:v>
                </c:pt>
                <c:pt idx="138">
                  <c:v>1.014085E6</c:v>
                </c:pt>
                <c:pt idx="139">
                  <c:v>966318.0</c:v>
                </c:pt>
                <c:pt idx="140">
                  <c:v>1.002054E6</c:v>
                </c:pt>
                <c:pt idx="141">
                  <c:v>912055.0</c:v>
                </c:pt>
                <c:pt idx="142">
                  <c:v>664653.0</c:v>
                </c:pt>
                <c:pt idx="143">
                  <c:v>602041.0</c:v>
                </c:pt>
                <c:pt idx="144">
                  <c:v>560283.0</c:v>
                </c:pt>
                <c:pt idx="145">
                  <c:v>569795.0</c:v>
                </c:pt>
                <c:pt idx="146">
                  <c:v>662208.0</c:v>
                </c:pt>
                <c:pt idx="147">
                  <c:v>788672.0</c:v>
                </c:pt>
                <c:pt idx="148">
                  <c:v>548513.0</c:v>
                </c:pt>
                <c:pt idx="149">
                  <c:v>651865.0</c:v>
                </c:pt>
                <c:pt idx="150">
                  <c:v>483252.0</c:v>
                </c:pt>
                <c:pt idx="151">
                  <c:v>321580.0</c:v>
                </c:pt>
                <c:pt idx="152">
                  <c:v>435852.0</c:v>
                </c:pt>
                <c:pt idx="153">
                  <c:v>552132.0</c:v>
                </c:pt>
                <c:pt idx="154">
                  <c:v>191603.0</c:v>
                </c:pt>
                <c:pt idx="155">
                  <c:v>621075.0</c:v>
                </c:pt>
                <c:pt idx="156">
                  <c:v>851804.0</c:v>
                </c:pt>
                <c:pt idx="157">
                  <c:v>754464.0</c:v>
                </c:pt>
                <c:pt idx="158">
                  <c:v>1.078127E6</c:v>
                </c:pt>
                <c:pt idx="159">
                  <c:v>1.467277E6</c:v>
                </c:pt>
                <c:pt idx="160">
                  <c:v>1.495158E6</c:v>
                </c:pt>
                <c:pt idx="161">
                  <c:v>1.506791E6</c:v>
                </c:pt>
                <c:pt idx="162">
                  <c:v>1.131018E6</c:v>
                </c:pt>
                <c:pt idx="163">
                  <c:v>636542.0</c:v>
                </c:pt>
                <c:pt idx="164">
                  <c:v>697081.0</c:v>
                </c:pt>
                <c:pt idx="165">
                  <c:v>653331.0</c:v>
                </c:pt>
                <c:pt idx="166">
                  <c:v>920536.0</c:v>
                </c:pt>
                <c:pt idx="167">
                  <c:v>1.215232E6</c:v>
                </c:pt>
                <c:pt idx="168">
                  <c:v>1.102867E6</c:v>
                </c:pt>
                <c:pt idx="169">
                  <c:v>1.05573E6</c:v>
                </c:pt>
                <c:pt idx="170">
                  <c:v>363917.0</c:v>
                </c:pt>
                <c:pt idx="171">
                  <c:v>461517.0</c:v>
                </c:pt>
                <c:pt idx="172">
                  <c:v>631946.0</c:v>
                </c:pt>
                <c:pt idx="173">
                  <c:v>535108.0</c:v>
                </c:pt>
                <c:pt idx="174">
                  <c:v>887217.0</c:v>
                </c:pt>
                <c:pt idx="175">
                  <c:v>560108.0</c:v>
                </c:pt>
                <c:pt idx="176">
                  <c:v>518695.0</c:v>
                </c:pt>
                <c:pt idx="177">
                  <c:v>284713.0</c:v>
                </c:pt>
                <c:pt idx="178">
                  <c:v>584703.0</c:v>
                </c:pt>
                <c:pt idx="179">
                  <c:v>492127.0</c:v>
                </c:pt>
                <c:pt idx="180">
                  <c:v>783777.0</c:v>
                </c:pt>
                <c:pt idx="181">
                  <c:v>658002.0</c:v>
                </c:pt>
                <c:pt idx="182">
                  <c:v>398662.0</c:v>
                </c:pt>
                <c:pt idx="183">
                  <c:v>362312.0</c:v>
                </c:pt>
                <c:pt idx="184">
                  <c:v>277065.0</c:v>
                </c:pt>
                <c:pt idx="185">
                  <c:v>126066.0</c:v>
                </c:pt>
                <c:pt idx="186">
                  <c:v>112677.0</c:v>
                </c:pt>
                <c:pt idx="187">
                  <c:v>472966.0</c:v>
                </c:pt>
                <c:pt idx="188">
                  <c:v>441185.0</c:v>
                </c:pt>
                <c:pt idx="189">
                  <c:v>787551.0</c:v>
                </c:pt>
                <c:pt idx="190">
                  <c:v>448303.0</c:v>
                </c:pt>
                <c:pt idx="191">
                  <c:v>436922.0</c:v>
                </c:pt>
                <c:pt idx="192">
                  <c:v>406603.0</c:v>
                </c:pt>
                <c:pt idx="193">
                  <c:v>616095.0</c:v>
                </c:pt>
                <c:pt idx="194">
                  <c:v>696107.0</c:v>
                </c:pt>
                <c:pt idx="195">
                  <c:v>624712.0</c:v>
                </c:pt>
                <c:pt idx="196">
                  <c:v>802266.0</c:v>
                </c:pt>
                <c:pt idx="197">
                  <c:v>668381.0</c:v>
                </c:pt>
                <c:pt idx="198">
                  <c:v>533429.0</c:v>
                </c:pt>
                <c:pt idx="199">
                  <c:v>466558.0</c:v>
                </c:pt>
                <c:pt idx="200">
                  <c:v>715512.0</c:v>
                </c:pt>
                <c:pt idx="201">
                  <c:v>649779.0</c:v>
                </c:pt>
                <c:pt idx="202">
                  <c:v>681992.0</c:v>
                </c:pt>
                <c:pt idx="203">
                  <c:v>663449.0</c:v>
                </c:pt>
                <c:pt idx="204">
                  <c:v>625782.0</c:v>
                </c:pt>
                <c:pt idx="205">
                  <c:v>476929.0</c:v>
                </c:pt>
                <c:pt idx="206">
                  <c:v>705478.0</c:v>
                </c:pt>
                <c:pt idx="207">
                  <c:v>768789.0</c:v>
                </c:pt>
                <c:pt idx="208">
                  <c:v>804314.0</c:v>
                </c:pt>
                <c:pt idx="209">
                  <c:v>1.027133E6</c:v>
                </c:pt>
                <c:pt idx="210">
                  <c:v>849670.0</c:v>
                </c:pt>
                <c:pt idx="211">
                  <c:v>1.049474E6</c:v>
                </c:pt>
                <c:pt idx="212">
                  <c:v>1.169418E6</c:v>
                </c:pt>
                <c:pt idx="213">
                  <c:v>1.128353E6</c:v>
                </c:pt>
                <c:pt idx="214">
                  <c:v>2.268718E6</c:v>
                </c:pt>
                <c:pt idx="215">
                  <c:v>1.128672E6</c:v>
                </c:pt>
                <c:pt idx="216">
                  <c:v>758953.0</c:v>
                </c:pt>
                <c:pt idx="217">
                  <c:v>707470.0</c:v>
                </c:pt>
                <c:pt idx="218">
                  <c:v>666352.0</c:v>
                </c:pt>
                <c:pt idx="219">
                  <c:v>527427.0</c:v>
                </c:pt>
                <c:pt idx="220">
                  <c:v>568974.0</c:v>
                </c:pt>
                <c:pt idx="221">
                  <c:v>322596.0</c:v>
                </c:pt>
                <c:pt idx="222">
                  <c:v>247847.0</c:v>
                </c:pt>
                <c:pt idx="223">
                  <c:v>261361.0</c:v>
                </c:pt>
                <c:pt idx="224">
                  <c:v>273136.0</c:v>
                </c:pt>
                <c:pt idx="225">
                  <c:v>309919.0</c:v>
                </c:pt>
                <c:pt idx="226">
                  <c:v>394147.0</c:v>
                </c:pt>
                <c:pt idx="227">
                  <c:v>512962.0</c:v>
                </c:pt>
                <c:pt idx="228">
                  <c:v>408223.0</c:v>
                </c:pt>
                <c:pt idx="229">
                  <c:v>246532.0</c:v>
                </c:pt>
                <c:pt idx="230">
                  <c:v>390845.0</c:v>
                </c:pt>
                <c:pt idx="231">
                  <c:v>404716.0</c:v>
                </c:pt>
                <c:pt idx="232">
                  <c:v>544116.0</c:v>
                </c:pt>
                <c:pt idx="233">
                  <c:v>323900.0</c:v>
                </c:pt>
                <c:pt idx="234">
                  <c:v>299500.0</c:v>
                </c:pt>
                <c:pt idx="235">
                  <c:v>387727.0</c:v>
                </c:pt>
                <c:pt idx="236">
                  <c:v>249393.0</c:v>
                </c:pt>
                <c:pt idx="237">
                  <c:v>345943.0</c:v>
                </c:pt>
                <c:pt idx="238">
                  <c:v>412744.0</c:v>
                </c:pt>
                <c:pt idx="239">
                  <c:v>253620.0</c:v>
                </c:pt>
                <c:pt idx="240">
                  <c:v>269548.0</c:v>
                </c:pt>
                <c:pt idx="241">
                  <c:v>378449.0</c:v>
                </c:pt>
                <c:pt idx="242">
                  <c:v>318860.0</c:v>
                </c:pt>
                <c:pt idx="243">
                  <c:v>397795.0</c:v>
                </c:pt>
                <c:pt idx="244">
                  <c:v>375139.0</c:v>
                </c:pt>
                <c:pt idx="245">
                  <c:v>340009.0</c:v>
                </c:pt>
                <c:pt idx="246">
                  <c:v>369213.0</c:v>
                </c:pt>
                <c:pt idx="247">
                  <c:v>298977.0</c:v>
                </c:pt>
                <c:pt idx="248">
                  <c:v>405554.0</c:v>
                </c:pt>
                <c:pt idx="249">
                  <c:v>247601.0</c:v>
                </c:pt>
                <c:pt idx="250">
                  <c:v>269249.0</c:v>
                </c:pt>
                <c:pt idx="251">
                  <c:v>689666.0</c:v>
                </c:pt>
                <c:pt idx="252">
                  <c:v>410614.0</c:v>
                </c:pt>
                <c:pt idx="253">
                  <c:v>332764.0</c:v>
                </c:pt>
                <c:pt idx="254">
                  <c:v>296792.0</c:v>
                </c:pt>
                <c:pt idx="255">
                  <c:v>388862.0</c:v>
                </c:pt>
                <c:pt idx="256">
                  <c:v>377511.0</c:v>
                </c:pt>
                <c:pt idx="257">
                  <c:v>376918.0</c:v>
                </c:pt>
                <c:pt idx="258">
                  <c:v>650764.0</c:v>
                </c:pt>
                <c:pt idx="259">
                  <c:v>507044.0</c:v>
                </c:pt>
                <c:pt idx="260">
                  <c:v>636872.0</c:v>
                </c:pt>
                <c:pt idx="261">
                  <c:v>372770.0</c:v>
                </c:pt>
                <c:pt idx="262">
                  <c:v>346511.0</c:v>
                </c:pt>
                <c:pt idx="263">
                  <c:v>372338.0</c:v>
                </c:pt>
                <c:pt idx="264">
                  <c:v>112071.0</c:v>
                </c:pt>
                <c:pt idx="267">
                  <c:v>93272.0</c:v>
                </c:pt>
                <c:pt idx="268">
                  <c:v>418063.0</c:v>
                </c:pt>
                <c:pt idx="269">
                  <c:v>186971.0</c:v>
                </c:pt>
                <c:pt idx="270">
                  <c:v>127460.0</c:v>
                </c:pt>
                <c:pt idx="271">
                  <c:v>131304.0</c:v>
                </c:pt>
                <c:pt idx="272">
                  <c:v>116624.0</c:v>
                </c:pt>
                <c:pt idx="273">
                  <c:v>116133.0</c:v>
                </c:pt>
                <c:pt idx="274">
                  <c:v>121184.0</c:v>
                </c:pt>
                <c:pt idx="275">
                  <c:v>284199.0</c:v>
                </c:pt>
                <c:pt idx="276">
                  <c:v>135662.0</c:v>
                </c:pt>
                <c:pt idx="277">
                  <c:v>107964.0</c:v>
                </c:pt>
                <c:pt idx="278">
                  <c:v>97336.0</c:v>
                </c:pt>
                <c:pt idx="279">
                  <c:v>102185.0</c:v>
                </c:pt>
                <c:pt idx="280">
                  <c:v>102722.0</c:v>
                </c:pt>
                <c:pt idx="281">
                  <c:v>109409.0</c:v>
                </c:pt>
                <c:pt idx="282">
                  <c:v>119004.0</c:v>
                </c:pt>
                <c:pt idx="283">
                  <c:v>120860.0</c:v>
                </c:pt>
                <c:pt idx="284">
                  <c:v>122687.0</c:v>
                </c:pt>
                <c:pt idx="285">
                  <c:v>120426.0</c:v>
                </c:pt>
                <c:pt idx="286">
                  <c:v>115248.0</c:v>
                </c:pt>
                <c:pt idx="287">
                  <c:v>115358.0</c:v>
                </c:pt>
                <c:pt idx="288">
                  <c:v>76471.0</c:v>
                </c:pt>
                <c:pt idx="289">
                  <c:v>22069.0</c:v>
                </c:pt>
                <c:pt idx="290">
                  <c:v>23765.0</c:v>
                </c:pt>
                <c:pt idx="291">
                  <c:v>25994.0</c:v>
                </c:pt>
                <c:pt idx="292">
                  <c:v>23850.0</c:v>
                </c:pt>
                <c:pt idx="293">
                  <c:v>23009.0</c:v>
                </c:pt>
                <c:pt idx="294">
                  <c:v>23372.0</c:v>
                </c:pt>
                <c:pt idx="295">
                  <c:v>59052.0</c:v>
                </c:pt>
                <c:pt idx="296">
                  <c:v>87961.0</c:v>
                </c:pt>
                <c:pt idx="297">
                  <c:v>40256.0</c:v>
                </c:pt>
                <c:pt idx="298">
                  <c:v>4885.0</c:v>
                </c:pt>
                <c:pt idx="299">
                  <c:v>2013.0</c:v>
                </c:pt>
              </c:numCache>
            </c:numRef>
          </c:val>
        </c:ser>
        <c:ser>
          <c:idx val="1"/>
          <c:order val="3"/>
          <c:tx>
            <c:v>Online, control room</c:v>
          </c:tx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Traffic!$A$66:$A$368</c:f>
              <c:numCache>
                <c:formatCode>dd\.mm\.yyyy</c:formatCode>
                <c:ptCount val="303"/>
                <c:pt idx="0">
                  <c:v>39019.0</c:v>
                </c:pt>
                <c:pt idx="1">
                  <c:v>39018.0</c:v>
                </c:pt>
                <c:pt idx="2">
                  <c:v>39017.0</c:v>
                </c:pt>
                <c:pt idx="3">
                  <c:v>39016.0</c:v>
                </c:pt>
                <c:pt idx="4">
                  <c:v>39015.0</c:v>
                </c:pt>
                <c:pt idx="5">
                  <c:v>39014.0</c:v>
                </c:pt>
                <c:pt idx="6">
                  <c:v>39013.0</c:v>
                </c:pt>
                <c:pt idx="7">
                  <c:v>39012.0</c:v>
                </c:pt>
                <c:pt idx="8">
                  <c:v>39011.0</c:v>
                </c:pt>
                <c:pt idx="9">
                  <c:v>39010.0</c:v>
                </c:pt>
                <c:pt idx="10">
                  <c:v>39009.0</c:v>
                </c:pt>
                <c:pt idx="11">
                  <c:v>39008.0</c:v>
                </c:pt>
                <c:pt idx="12">
                  <c:v>39007.0</c:v>
                </c:pt>
                <c:pt idx="13">
                  <c:v>39006.0</c:v>
                </c:pt>
                <c:pt idx="14">
                  <c:v>39005.0</c:v>
                </c:pt>
                <c:pt idx="15">
                  <c:v>39004.0</c:v>
                </c:pt>
                <c:pt idx="16">
                  <c:v>39003.0</c:v>
                </c:pt>
                <c:pt idx="17">
                  <c:v>39002.0</c:v>
                </c:pt>
                <c:pt idx="18">
                  <c:v>39001.0</c:v>
                </c:pt>
                <c:pt idx="19">
                  <c:v>39000.0</c:v>
                </c:pt>
                <c:pt idx="20">
                  <c:v>38999.0</c:v>
                </c:pt>
                <c:pt idx="21">
                  <c:v>38998.0</c:v>
                </c:pt>
                <c:pt idx="22">
                  <c:v>38997.0</c:v>
                </c:pt>
                <c:pt idx="23">
                  <c:v>38996.0</c:v>
                </c:pt>
                <c:pt idx="24">
                  <c:v>38995.0</c:v>
                </c:pt>
                <c:pt idx="25">
                  <c:v>38994.0</c:v>
                </c:pt>
                <c:pt idx="26">
                  <c:v>38993.0</c:v>
                </c:pt>
                <c:pt idx="27">
                  <c:v>38992.0</c:v>
                </c:pt>
                <c:pt idx="28">
                  <c:v>38991.0</c:v>
                </c:pt>
                <c:pt idx="29">
                  <c:v>38990.0</c:v>
                </c:pt>
                <c:pt idx="30">
                  <c:v>38989.0</c:v>
                </c:pt>
                <c:pt idx="31">
                  <c:v>38988.0</c:v>
                </c:pt>
                <c:pt idx="32">
                  <c:v>38987.0</c:v>
                </c:pt>
                <c:pt idx="33">
                  <c:v>38986.0</c:v>
                </c:pt>
                <c:pt idx="34">
                  <c:v>38985.0</c:v>
                </c:pt>
                <c:pt idx="35">
                  <c:v>38984.0</c:v>
                </c:pt>
                <c:pt idx="36">
                  <c:v>38983.0</c:v>
                </c:pt>
                <c:pt idx="37">
                  <c:v>38982.0</c:v>
                </c:pt>
                <c:pt idx="38">
                  <c:v>38981.0</c:v>
                </c:pt>
                <c:pt idx="39">
                  <c:v>38980.0</c:v>
                </c:pt>
                <c:pt idx="40">
                  <c:v>38979.0</c:v>
                </c:pt>
                <c:pt idx="41">
                  <c:v>38978.0</c:v>
                </c:pt>
                <c:pt idx="42">
                  <c:v>38977.0</c:v>
                </c:pt>
                <c:pt idx="43">
                  <c:v>38976.0</c:v>
                </c:pt>
                <c:pt idx="44">
                  <c:v>38975.0</c:v>
                </c:pt>
                <c:pt idx="45">
                  <c:v>38974.0</c:v>
                </c:pt>
                <c:pt idx="46">
                  <c:v>38973.0</c:v>
                </c:pt>
                <c:pt idx="47">
                  <c:v>38972.0</c:v>
                </c:pt>
                <c:pt idx="48">
                  <c:v>38971.0</c:v>
                </c:pt>
                <c:pt idx="49">
                  <c:v>38970.0</c:v>
                </c:pt>
                <c:pt idx="50">
                  <c:v>38969.0</c:v>
                </c:pt>
                <c:pt idx="51">
                  <c:v>38968.0</c:v>
                </c:pt>
                <c:pt idx="52">
                  <c:v>38967.0</c:v>
                </c:pt>
                <c:pt idx="53">
                  <c:v>38966.0</c:v>
                </c:pt>
                <c:pt idx="54">
                  <c:v>38965.0</c:v>
                </c:pt>
                <c:pt idx="55">
                  <c:v>38964.0</c:v>
                </c:pt>
                <c:pt idx="56">
                  <c:v>38963.0</c:v>
                </c:pt>
                <c:pt idx="57">
                  <c:v>38962.0</c:v>
                </c:pt>
                <c:pt idx="58">
                  <c:v>38961.0</c:v>
                </c:pt>
                <c:pt idx="59">
                  <c:v>38960.0</c:v>
                </c:pt>
                <c:pt idx="60">
                  <c:v>38959.0</c:v>
                </c:pt>
                <c:pt idx="61">
                  <c:v>38958.0</c:v>
                </c:pt>
                <c:pt idx="62">
                  <c:v>38957.0</c:v>
                </c:pt>
                <c:pt idx="63">
                  <c:v>38956.0</c:v>
                </c:pt>
                <c:pt idx="64">
                  <c:v>38955.0</c:v>
                </c:pt>
                <c:pt idx="65">
                  <c:v>38954.0</c:v>
                </c:pt>
                <c:pt idx="66">
                  <c:v>38953.0</c:v>
                </c:pt>
                <c:pt idx="67">
                  <c:v>38952.0</c:v>
                </c:pt>
                <c:pt idx="68">
                  <c:v>38951.0</c:v>
                </c:pt>
                <c:pt idx="69">
                  <c:v>38950.0</c:v>
                </c:pt>
                <c:pt idx="70">
                  <c:v>38949.0</c:v>
                </c:pt>
                <c:pt idx="71">
                  <c:v>38948.0</c:v>
                </c:pt>
                <c:pt idx="72">
                  <c:v>38947.0</c:v>
                </c:pt>
                <c:pt idx="73">
                  <c:v>38946.0</c:v>
                </c:pt>
                <c:pt idx="74">
                  <c:v>38945.0</c:v>
                </c:pt>
                <c:pt idx="75">
                  <c:v>38944.0</c:v>
                </c:pt>
                <c:pt idx="76">
                  <c:v>38943.0</c:v>
                </c:pt>
                <c:pt idx="77">
                  <c:v>38942.0</c:v>
                </c:pt>
                <c:pt idx="78">
                  <c:v>38941.0</c:v>
                </c:pt>
                <c:pt idx="79">
                  <c:v>38940.0</c:v>
                </c:pt>
                <c:pt idx="80">
                  <c:v>38939.0</c:v>
                </c:pt>
                <c:pt idx="81">
                  <c:v>38938.0</c:v>
                </c:pt>
                <c:pt idx="82">
                  <c:v>38937.0</c:v>
                </c:pt>
                <c:pt idx="83">
                  <c:v>38936.0</c:v>
                </c:pt>
                <c:pt idx="84">
                  <c:v>38935.0</c:v>
                </c:pt>
                <c:pt idx="85">
                  <c:v>38934.0</c:v>
                </c:pt>
                <c:pt idx="86">
                  <c:v>38933.0</c:v>
                </c:pt>
                <c:pt idx="87">
                  <c:v>38932.0</c:v>
                </c:pt>
                <c:pt idx="88">
                  <c:v>38931.0</c:v>
                </c:pt>
                <c:pt idx="89">
                  <c:v>38930.0</c:v>
                </c:pt>
                <c:pt idx="90">
                  <c:v>38929.0</c:v>
                </c:pt>
                <c:pt idx="91">
                  <c:v>38928.0</c:v>
                </c:pt>
                <c:pt idx="92">
                  <c:v>38927.0</c:v>
                </c:pt>
                <c:pt idx="93">
                  <c:v>38926.0</c:v>
                </c:pt>
                <c:pt idx="94">
                  <c:v>38925.0</c:v>
                </c:pt>
                <c:pt idx="95">
                  <c:v>38924.0</c:v>
                </c:pt>
                <c:pt idx="96">
                  <c:v>38923.0</c:v>
                </c:pt>
                <c:pt idx="97">
                  <c:v>38922.0</c:v>
                </c:pt>
                <c:pt idx="98">
                  <c:v>38921.0</c:v>
                </c:pt>
                <c:pt idx="99">
                  <c:v>38920.0</c:v>
                </c:pt>
                <c:pt idx="100">
                  <c:v>38919.0</c:v>
                </c:pt>
                <c:pt idx="101">
                  <c:v>38918.0</c:v>
                </c:pt>
                <c:pt idx="102">
                  <c:v>38917.0</c:v>
                </c:pt>
                <c:pt idx="103">
                  <c:v>38916.0</c:v>
                </c:pt>
                <c:pt idx="104">
                  <c:v>38915.0</c:v>
                </c:pt>
                <c:pt idx="105">
                  <c:v>38914.0</c:v>
                </c:pt>
                <c:pt idx="106">
                  <c:v>38913.0</c:v>
                </c:pt>
                <c:pt idx="107">
                  <c:v>38912.0</c:v>
                </c:pt>
                <c:pt idx="108">
                  <c:v>38911.0</c:v>
                </c:pt>
                <c:pt idx="109">
                  <c:v>38910.0</c:v>
                </c:pt>
                <c:pt idx="110">
                  <c:v>38909.0</c:v>
                </c:pt>
                <c:pt idx="111">
                  <c:v>38908.0</c:v>
                </c:pt>
                <c:pt idx="112">
                  <c:v>38907.0</c:v>
                </c:pt>
                <c:pt idx="113">
                  <c:v>38906.0</c:v>
                </c:pt>
                <c:pt idx="114">
                  <c:v>38905.0</c:v>
                </c:pt>
                <c:pt idx="115">
                  <c:v>38904.0</c:v>
                </c:pt>
                <c:pt idx="116">
                  <c:v>38903.0</c:v>
                </c:pt>
                <c:pt idx="117">
                  <c:v>38902.0</c:v>
                </c:pt>
                <c:pt idx="118">
                  <c:v>38901.0</c:v>
                </c:pt>
                <c:pt idx="119">
                  <c:v>38900.0</c:v>
                </c:pt>
                <c:pt idx="120">
                  <c:v>38899.0</c:v>
                </c:pt>
                <c:pt idx="121">
                  <c:v>38898.0</c:v>
                </c:pt>
                <c:pt idx="122">
                  <c:v>38897.0</c:v>
                </c:pt>
                <c:pt idx="123">
                  <c:v>38896.0</c:v>
                </c:pt>
                <c:pt idx="124">
                  <c:v>38895.0</c:v>
                </c:pt>
                <c:pt idx="125">
                  <c:v>38894.0</c:v>
                </c:pt>
                <c:pt idx="126">
                  <c:v>38893.0</c:v>
                </c:pt>
                <c:pt idx="127">
                  <c:v>38892.0</c:v>
                </c:pt>
                <c:pt idx="128">
                  <c:v>38891.0</c:v>
                </c:pt>
                <c:pt idx="129">
                  <c:v>38890.0</c:v>
                </c:pt>
                <c:pt idx="130">
                  <c:v>38889.0</c:v>
                </c:pt>
                <c:pt idx="131">
                  <c:v>38888.0</c:v>
                </c:pt>
                <c:pt idx="132">
                  <c:v>38887.0</c:v>
                </c:pt>
                <c:pt idx="133">
                  <c:v>38886.0</c:v>
                </c:pt>
                <c:pt idx="134">
                  <c:v>38885.0</c:v>
                </c:pt>
                <c:pt idx="135">
                  <c:v>38884.0</c:v>
                </c:pt>
                <c:pt idx="136">
                  <c:v>38883.0</c:v>
                </c:pt>
                <c:pt idx="137">
                  <c:v>38882.0</c:v>
                </c:pt>
                <c:pt idx="138">
                  <c:v>38881.0</c:v>
                </c:pt>
                <c:pt idx="139">
                  <c:v>38880.0</c:v>
                </c:pt>
                <c:pt idx="140">
                  <c:v>38879.0</c:v>
                </c:pt>
                <c:pt idx="141">
                  <c:v>38878.0</c:v>
                </c:pt>
                <c:pt idx="142">
                  <c:v>38877.0</c:v>
                </c:pt>
                <c:pt idx="143">
                  <c:v>38876.0</c:v>
                </c:pt>
                <c:pt idx="144">
                  <c:v>38875.0</c:v>
                </c:pt>
                <c:pt idx="145">
                  <c:v>38874.0</c:v>
                </c:pt>
                <c:pt idx="146">
                  <c:v>38873.0</c:v>
                </c:pt>
                <c:pt idx="147">
                  <c:v>38872.0</c:v>
                </c:pt>
                <c:pt idx="148">
                  <c:v>38871.0</c:v>
                </c:pt>
                <c:pt idx="149">
                  <c:v>38870.0</c:v>
                </c:pt>
                <c:pt idx="150">
                  <c:v>38869.0</c:v>
                </c:pt>
                <c:pt idx="151">
                  <c:v>38868.0</c:v>
                </c:pt>
                <c:pt idx="152">
                  <c:v>38867.0</c:v>
                </c:pt>
                <c:pt idx="153">
                  <c:v>38866.0</c:v>
                </c:pt>
                <c:pt idx="154">
                  <c:v>38865.0</c:v>
                </c:pt>
                <c:pt idx="155">
                  <c:v>38864.0</c:v>
                </c:pt>
                <c:pt idx="156">
                  <c:v>38863.0</c:v>
                </c:pt>
                <c:pt idx="157">
                  <c:v>38862.0</c:v>
                </c:pt>
                <c:pt idx="158">
                  <c:v>38861.0</c:v>
                </c:pt>
                <c:pt idx="159">
                  <c:v>38860.0</c:v>
                </c:pt>
                <c:pt idx="160">
                  <c:v>38859.0</c:v>
                </c:pt>
                <c:pt idx="161">
                  <c:v>38858.0</c:v>
                </c:pt>
                <c:pt idx="162">
                  <c:v>38857.0</c:v>
                </c:pt>
                <c:pt idx="163">
                  <c:v>38856.0</c:v>
                </c:pt>
                <c:pt idx="164">
                  <c:v>38855.0</c:v>
                </c:pt>
                <c:pt idx="165">
                  <c:v>38854.0</c:v>
                </c:pt>
                <c:pt idx="166">
                  <c:v>38853.0</c:v>
                </c:pt>
                <c:pt idx="167">
                  <c:v>38852.0</c:v>
                </c:pt>
                <c:pt idx="168">
                  <c:v>38851.0</c:v>
                </c:pt>
                <c:pt idx="169">
                  <c:v>38850.0</c:v>
                </c:pt>
                <c:pt idx="170">
                  <c:v>38849.0</c:v>
                </c:pt>
                <c:pt idx="171">
                  <c:v>38848.0</c:v>
                </c:pt>
                <c:pt idx="172">
                  <c:v>38847.0</c:v>
                </c:pt>
                <c:pt idx="173">
                  <c:v>38846.0</c:v>
                </c:pt>
                <c:pt idx="174">
                  <c:v>38845.0</c:v>
                </c:pt>
                <c:pt idx="175">
                  <c:v>38844.0</c:v>
                </c:pt>
                <c:pt idx="176">
                  <c:v>38843.0</c:v>
                </c:pt>
                <c:pt idx="177">
                  <c:v>38842.0</c:v>
                </c:pt>
                <c:pt idx="178">
                  <c:v>38841.0</c:v>
                </c:pt>
                <c:pt idx="179">
                  <c:v>38840.0</c:v>
                </c:pt>
                <c:pt idx="180">
                  <c:v>38839.0</c:v>
                </c:pt>
                <c:pt idx="181">
                  <c:v>38838.0</c:v>
                </c:pt>
                <c:pt idx="182">
                  <c:v>38837.0</c:v>
                </c:pt>
                <c:pt idx="183">
                  <c:v>38836.0</c:v>
                </c:pt>
                <c:pt idx="184">
                  <c:v>38835.0</c:v>
                </c:pt>
                <c:pt idx="185">
                  <c:v>38834.0</c:v>
                </c:pt>
                <c:pt idx="186">
                  <c:v>38833.0</c:v>
                </c:pt>
                <c:pt idx="187">
                  <c:v>38832.0</c:v>
                </c:pt>
                <c:pt idx="188">
                  <c:v>38831.0</c:v>
                </c:pt>
                <c:pt idx="189">
                  <c:v>38830.0</c:v>
                </c:pt>
                <c:pt idx="190">
                  <c:v>38829.0</c:v>
                </c:pt>
                <c:pt idx="191">
                  <c:v>38828.0</c:v>
                </c:pt>
                <c:pt idx="192">
                  <c:v>38827.0</c:v>
                </c:pt>
                <c:pt idx="193">
                  <c:v>38826.0</c:v>
                </c:pt>
                <c:pt idx="194">
                  <c:v>38825.0</c:v>
                </c:pt>
                <c:pt idx="195">
                  <c:v>38824.0</c:v>
                </c:pt>
                <c:pt idx="196">
                  <c:v>38823.0</c:v>
                </c:pt>
                <c:pt idx="197">
                  <c:v>38822.0</c:v>
                </c:pt>
                <c:pt idx="198">
                  <c:v>38821.0</c:v>
                </c:pt>
                <c:pt idx="199">
                  <c:v>38820.0</c:v>
                </c:pt>
                <c:pt idx="200">
                  <c:v>38819.0</c:v>
                </c:pt>
                <c:pt idx="201">
                  <c:v>38818.0</c:v>
                </c:pt>
                <c:pt idx="202">
                  <c:v>38817.0</c:v>
                </c:pt>
                <c:pt idx="203">
                  <c:v>38816.0</c:v>
                </c:pt>
                <c:pt idx="204">
                  <c:v>38815.0</c:v>
                </c:pt>
                <c:pt idx="205">
                  <c:v>38814.0</c:v>
                </c:pt>
                <c:pt idx="206">
                  <c:v>38813.0</c:v>
                </c:pt>
                <c:pt idx="207">
                  <c:v>38812.0</c:v>
                </c:pt>
                <c:pt idx="208">
                  <c:v>38811.0</c:v>
                </c:pt>
                <c:pt idx="209">
                  <c:v>38810.0</c:v>
                </c:pt>
                <c:pt idx="210">
                  <c:v>38809.0</c:v>
                </c:pt>
                <c:pt idx="211">
                  <c:v>38808.0</c:v>
                </c:pt>
                <c:pt idx="212">
                  <c:v>38807.0</c:v>
                </c:pt>
                <c:pt idx="213">
                  <c:v>38806.0</c:v>
                </c:pt>
                <c:pt idx="214">
                  <c:v>38805.0</c:v>
                </c:pt>
                <c:pt idx="215">
                  <c:v>38804.0</c:v>
                </c:pt>
                <c:pt idx="216">
                  <c:v>38803.0</c:v>
                </c:pt>
                <c:pt idx="217">
                  <c:v>38802.0</c:v>
                </c:pt>
                <c:pt idx="218">
                  <c:v>38801.0</c:v>
                </c:pt>
                <c:pt idx="219">
                  <c:v>38800.0</c:v>
                </c:pt>
                <c:pt idx="220">
                  <c:v>38799.0</c:v>
                </c:pt>
                <c:pt idx="221">
                  <c:v>38798.0</c:v>
                </c:pt>
                <c:pt idx="222">
                  <c:v>38797.0</c:v>
                </c:pt>
                <c:pt idx="223">
                  <c:v>38796.0</c:v>
                </c:pt>
                <c:pt idx="224">
                  <c:v>38795.0</c:v>
                </c:pt>
                <c:pt idx="225">
                  <c:v>38794.0</c:v>
                </c:pt>
                <c:pt idx="226">
                  <c:v>38793.0</c:v>
                </c:pt>
                <c:pt idx="227">
                  <c:v>38792.0</c:v>
                </c:pt>
                <c:pt idx="228">
                  <c:v>38791.0</c:v>
                </c:pt>
                <c:pt idx="229">
                  <c:v>38790.0</c:v>
                </c:pt>
                <c:pt idx="230">
                  <c:v>38789.0</c:v>
                </c:pt>
                <c:pt idx="231">
                  <c:v>38788.0</c:v>
                </c:pt>
                <c:pt idx="232">
                  <c:v>38787.0</c:v>
                </c:pt>
                <c:pt idx="233">
                  <c:v>38786.0</c:v>
                </c:pt>
                <c:pt idx="234">
                  <c:v>38785.0</c:v>
                </c:pt>
                <c:pt idx="235">
                  <c:v>38784.0</c:v>
                </c:pt>
                <c:pt idx="236">
                  <c:v>38783.0</c:v>
                </c:pt>
                <c:pt idx="237">
                  <c:v>38782.0</c:v>
                </c:pt>
                <c:pt idx="238">
                  <c:v>38781.0</c:v>
                </c:pt>
                <c:pt idx="239">
                  <c:v>38780.0</c:v>
                </c:pt>
                <c:pt idx="240">
                  <c:v>38779.0</c:v>
                </c:pt>
                <c:pt idx="241">
                  <c:v>38778.0</c:v>
                </c:pt>
                <c:pt idx="242">
                  <c:v>38777.0</c:v>
                </c:pt>
                <c:pt idx="243">
                  <c:v>38776.0</c:v>
                </c:pt>
                <c:pt idx="244">
                  <c:v>38775.0</c:v>
                </c:pt>
                <c:pt idx="245">
                  <c:v>38774.0</c:v>
                </c:pt>
                <c:pt idx="246">
                  <c:v>38773.0</c:v>
                </c:pt>
                <c:pt idx="247">
                  <c:v>38772.0</c:v>
                </c:pt>
                <c:pt idx="248">
                  <c:v>38771.0</c:v>
                </c:pt>
                <c:pt idx="249">
                  <c:v>38770.0</c:v>
                </c:pt>
                <c:pt idx="250">
                  <c:v>38769.0</c:v>
                </c:pt>
                <c:pt idx="251">
                  <c:v>38768.0</c:v>
                </c:pt>
                <c:pt idx="252">
                  <c:v>38767.0</c:v>
                </c:pt>
                <c:pt idx="253">
                  <c:v>38766.0</c:v>
                </c:pt>
                <c:pt idx="254">
                  <c:v>38765.0</c:v>
                </c:pt>
                <c:pt idx="255">
                  <c:v>38764.0</c:v>
                </c:pt>
                <c:pt idx="256">
                  <c:v>38763.0</c:v>
                </c:pt>
                <c:pt idx="257">
                  <c:v>38762.0</c:v>
                </c:pt>
                <c:pt idx="258">
                  <c:v>38761.0</c:v>
                </c:pt>
                <c:pt idx="259">
                  <c:v>38760.0</c:v>
                </c:pt>
                <c:pt idx="260">
                  <c:v>38759.0</c:v>
                </c:pt>
                <c:pt idx="261">
                  <c:v>38758.0</c:v>
                </c:pt>
                <c:pt idx="262">
                  <c:v>38757.0</c:v>
                </c:pt>
                <c:pt idx="263">
                  <c:v>38756.0</c:v>
                </c:pt>
                <c:pt idx="264">
                  <c:v>38755.0</c:v>
                </c:pt>
                <c:pt idx="265">
                  <c:v>38754.0</c:v>
                </c:pt>
                <c:pt idx="266">
                  <c:v>38753.0</c:v>
                </c:pt>
                <c:pt idx="267">
                  <c:v>38752.0</c:v>
                </c:pt>
                <c:pt idx="268">
                  <c:v>38751.0</c:v>
                </c:pt>
                <c:pt idx="269">
                  <c:v>38750.0</c:v>
                </c:pt>
                <c:pt idx="270">
                  <c:v>38749.0</c:v>
                </c:pt>
                <c:pt idx="271">
                  <c:v>38748.0</c:v>
                </c:pt>
                <c:pt idx="272">
                  <c:v>38747.0</c:v>
                </c:pt>
                <c:pt idx="273">
                  <c:v>38746.0</c:v>
                </c:pt>
                <c:pt idx="274">
                  <c:v>38745.0</c:v>
                </c:pt>
                <c:pt idx="275">
                  <c:v>38744.0</c:v>
                </c:pt>
                <c:pt idx="276">
                  <c:v>38743.0</c:v>
                </c:pt>
                <c:pt idx="277">
                  <c:v>38742.0</c:v>
                </c:pt>
                <c:pt idx="278">
                  <c:v>38741.0</c:v>
                </c:pt>
                <c:pt idx="279">
                  <c:v>38740.0</c:v>
                </c:pt>
                <c:pt idx="280">
                  <c:v>38739.0</c:v>
                </c:pt>
                <c:pt idx="281">
                  <c:v>38738.0</c:v>
                </c:pt>
                <c:pt idx="282">
                  <c:v>38737.0</c:v>
                </c:pt>
                <c:pt idx="283">
                  <c:v>38736.0</c:v>
                </c:pt>
                <c:pt idx="284">
                  <c:v>38735.0</c:v>
                </c:pt>
                <c:pt idx="285">
                  <c:v>38734.0</c:v>
                </c:pt>
                <c:pt idx="286">
                  <c:v>38733.0</c:v>
                </c:pt>
                <c:pt idx="287">
                  <c:v>38732.0</c:v>
                </c:pt>
                <c:pt idx="288">
                  <c:v>38731.0</c:v>
                </c:pt>
                <c:pt idx="289">
                  <c:v>38730.0</c:v>
                </c:pt>
                <c:pt idx="290">
                  <c:v>38729.0</c:v>
                </c:pt>
                <c:pt idx="291">
                  <c:v>38728.0</c:v>
                </c:pt>
                <c:pt idx="292">
                  <c:v>38727.0</c:v>
                </c:pt>
                <c:pt idx="293">
                  <c:v>38726.0</c:v>
                </c:pt>
                <c:pt idx="294">
                  <c:v>38725.0</c:v>
                </c:pt>
                <c:pt idx="295">
                  <c:v>38724.0</c:v>
                </c:pt>
                <c:pt idx="296">
                  <c:v>38723.0</c:v>
                </c:pt>
                <c:pt idx="297">
                  <c:v>38722.0</c:v>
                </c:pt>
                <c:pt idx="298">
                  <c:v>38721.0</c:v>
                </c:pt>
                <c:pt idx="299">
                  <c:v>38720.0</c:v>
                </c:pt>
                <c:pt idx="300">
                  <c:v>38719.0</c:v>
                </c:pt>
                <c:pt idx="301">
                  <c:v>38718.0</c:v>
                </c:pt>
                <c:pt idx="302">
                  <c:v>38717.0</c:v>
                </c:pt>
              </c:numCache>
            </c:numRef>
          </c:cat>
          <c:val>
            <c:numRef>
              <c:f>Traffic!$J$66:$J$368</c:f>
              <c:numCache>
                <c:formatCode>#,##0</c:formatCode>
                <c:ptCount val="303"/>
                <c:pt idx="1">
                  <c:v>474639.0</c:v>
                </c:pt>
                <c:pt idx="2">
                  <c:v>676037.0</c:v>
                </c:pt>
                <c:pt idx="3">
                  <c:v>342290.0</c:v>
                </c:pt>
                <c:pt idx="4">
                  <c:v>840556.0</c:v>
                </c:pt>
                <c:pt idx="5">
                  <c:v>900514.0</c:v>
                </c:pt>
                <c:pt idx="6">
                  <c:v>635032.0</c:v>
                </c:pt>
                <c:pt idx="7">
                  <c:v>174072.0</c:v>
                </c:pt>
                <c:pt idx="8">
                  <c:v>123844.0</c:v>
                </c:pt>
                <c:pt idx="9">
                  <c:v>25741.0</c:v>
                </c:pt>
                <c:pt idx="10">
                  <c:v>63058.0</c:v>
                </c:pt>
                <c:pt idx="11">
                  <c:v>216558.0</c:v>
                </c:pt>
                <c:pt idx="12">
                  <c:v>648192.0</c:v>
                </c:pt>
                <c:pt idx="13">
                  <c:v>894899.0</c:v>
                </c:pt>
                <c:pt idx="14">
                  <c:v>646870.0</c:v>
                </c:pt>
                <c:pt idx="15">
                  <c:v>597810.0</c:v>
                </c:pt>
                <c:pt idx="16">
                  <c:v>946360.0</c:v>
                </c:pt>
                <c:pt idx="17">
                  <c:v>698345.0</c:v>
                </c:pt>
                <c:pt idx="18">
                  <c:v>686175.0</c:v>
                </c:pt>
                <c:pt idx="19">
                  <c:v>535162.0</c:v>
                </c:pt>
                <c:pt idx="20">
                  <c:v>601621.0</c:v>
                </c:pt>
                <c:pt idx="21">
                  <c:v>442424.0</c:v>
                </c:pt>
                <c:pt idx="22">
                  <c:v>558379.0</c:v>
                </c:pt>
                <c:pt idx="23">
                  <c:v>493381.0</c:v>
                </c:pt>
                <c:pt idx="24">
                  <c:v>515398.0</c:v>
                </c:pt>
                <c:pt idx="25">
                  <c:v>499088.0</c:v>
                </c:pt>
                <c:pt idx="26">
                  <c:v>430711.0</c:v>
                </c:pt>
                <c:pt idx="27">
                  <c:v>659582.0</c:v>
                </c:pt>
                <c:pt idx="28">
                  <c:v>520813.0</c:v>
                </c:pt>
                <c:pt idx="29">
                  <c:v>420849.0</c:v>
                </c:pt>
                <c:pt idx="30">
                  <c:v>541737.0</c:v>
                </c:pt>
                <c:pt idx="31">
                  <c:v>637052.0</c:v>
                </c:pt>
                <c:pt idx="32">
                  <c:v>776300.0</c:v>
                </c:pt>
                <c:pt idx="33">
                  <c:v>417691.0</c:v>
                </c:pt>
                <c:pt idx="34">
                  <c:v>660344.0</c:v>
                </c:pt>
                <c:pt idx="35">
                  <c:v>634783.0</c:v>
                </c:pt>
                <c:pt idx="36">
                  <c:v>638618.0</c:v>
                </c:pt>
                <c:pt idx="37">
                  <c:v>1.12351E6</c:v>
                </c:pt>
                <c:pt idx="38">
                  <c:v>405486.0</c:v>
                </c:pt>
                <c:pt idx="39">
                  <c:v>149554.0</c:v>
                </c:pt>
                <c:pt idx="40">
                  <c:v>154410.0</c:v>
                </c:pt>
                <c:pt idx="41">
                  <c:v>182803.0</c:v>
                </c:pt>
                <c:pt idx="42">
                  <c:v>209770.0</c:v>
                </c:pt>
                <c:pt idx="43">
                  <c:v>186587.0</c:v>
                </c:pt>
                <c:pt idx="44">
                  <c:v>299713.0</c:v>
                </c:pt>
                <c:pt idx="45">
                  <c:v>309415.0</c:v>
                </c:pt>
                <c:pt idx="46">
                  <c:v>316838.0</c:v>
                </c:pt>
                <c:pt idx="47">
                  <c:v>291803.0</c:v>
                </c:pt>
                <c:pt idx="48">
                  <c:v>391968.0</c:v>
                </c:pt>
                <c:pt idx="49">
                  <c:v>260488.0</c:v>
                </c:pt>
                <c:pt idx="50">
                  <c:v>215354.0</c:v>
                </c:pt>
                <c:pt idx="51">
                  <c:v>254064.0</c:v>
                </c:pt>
                <c:pt idx="52">
                  <c:v>184562.0</c:v>
                </c:pt>
                <c:pt idx="53">
                  <c:v>280019.0</c:v>
                </c:pt>
                <c:pt idx="54">
                  <c:v>356645.0</c:v>
                </c:pt>
                <c:pt idx="55">
                  <c:v>157357.0</c:v>
                </c:pt>
                <c:pt idx="56">
                  <c:v>115937.0</c:v>
                </c:pt>
                <c:pt idx="57">
                  <c:v>358359.0</c:v>
                </c:pt>
                <c:pt idx="58">
                  <c:v>280145.0</c:v>
                </c:pt>
                <c:pt idx="59">
                  <c:v>219494.0</c:v>
                </c:pt>
                <c:pt idx="60">
                  <c:v>126732.0</c:v>
                </c:pt>
                <c:pt idx="61">
                  <c:v>413951.0</c:v>
                </c:pt>
                <c:pt idx="62">
                  <c:v>760775.0</c:v>
                </c:pt>
                <c:pt idx="63">
                  <c:v>502227.0</c:v>
                </c:pt>
                <c:pt idx="64">
                  <c:v>529959.0</c:v>
                </c:pt>
                <c:pt idx="65">
                  <c:v>571038.0</c:v>
                </c:pt>
                <c:pt idx="66">
                  <c:v>596720.0</c:v>
                </c:pt>
                <c:pt idx="67">
                  <c:v>763947.0</c:v>
                </c:pt>
                <c:pt idx="68">
                  <c:v>833009.0</c:v>
                </c:pt>
                <c:pt idx="69">
                  <c:v>558039.0</c:v>
                </c:pt>
                <c:pt idx="70">
                  <c:v>412025.0</c:v>
                </c:pt>
                <c:pt idx="71">
                  <c:v>986931.0</c:v>
                </c:pt>
                <c:pt idx="72">
                  <c:v>647088.0</c:v>
                </c:pt>
                <c:pt idx="73">
                  <c:v>1.215228E6</c:v>
                </c:pt>
                <c:pt idx="74">
                  <c:v>493943.0</c:v>
                </c:pt>
                <c:pt idx="75">
                  <c:v>662151.0</c:v>
                </c:pt>
                <c:pt idx="76">
                  <c:v>761645.0</c:v>
                </c:pt>
                <c:pt idx="77">
                  <c:v>747121.0</c:v>
                </c:pt>
                <c:pt idx="78">
                  <c:v>459017.0</c:v>
                </c:pt>
                <c:pt idx="79">
                  <c:v>395879.0</c:v>
                </c:pt>
                <c:pt idx="80">
                  <c:v>313835.0</c:v>
                </c:pt>
                <c:pt idx="81">
                  <c:v>389059.0</c:v>
                </c:pt>
                <c:pt idx="82">
                  <c:v>257230.0</c:v>
                </c:pt>
                <c:pt idx="83">
                  <c:v>679076.0</c:v>
                </c:pt>
                <c:pt idx="84">
                  <c:v>404844.0</c:v>
                </c:pt>
                <c:pt idx="85">
                  <c:v>859121.0</c:v>
                </c:pt>
                <c:pt idx="86">
                  <c:v>538454.0</c:v>
                </c:pt>
                <c:pt idx="87">
                  <c:v>542630.0</c:v>
                </c:pt>
                <c:pt idx="88">
                  <c:v>568242.0</c:v>
                </c:pt>
                <c:pt idx="89">
                  <c:v>915232.0</c:v>
                </c:pt>
                <c:pt idx="90">
                  <c:v>641166.0</c:v>
                </c:pt>
                <c:pt idx="91">
                  <c:v>597181.0</c:v>
                </c:pt>
                <c:pt idx="92">
                  <c:v>469900.0</c:v>
                </c:pt>
                <c:pt idx="93">
                  <c:v>761487.0</c:v>
                </c:pt>
                <c:pt idx="94">
                  <c:v>536310.0</c:v>
                </c:pt>
                <c:pt idx="95">
                  <c:v>400479.0</c:v>
                </c:pt>
                <c:pt idx="96">
                  <c:v>296967.0</c:v>
                </c:pt>
                <c:pt idx="97">
                  <c:v>199277.0</c:v>
                </c:pt>
                <c:pt idx="98">
                  <c:v>284190.0</c:v>
                </c:pt>
                <c:pt idx="99">
                  <c:v>396619.0</c:v>
                </c:pt>
                <c:pt idx="100">
                  <c:v>297847.0</c:v>
                </c:pt>
                <c:pt idx="101">
                  <c:v>182763.0</c:v>
                </c:pt>
                <c:pt idx="102">
                  <c:v>109468.0</c:v>
                </c:pt>
                <c:pt idx="103">
                  <c:v>365297.0</c:v>
                </c:pt>
                <c:pt idx="104">
                  <c:v>723295.0</c:v>
                </c:pt>
                <c:pt idx="105">
                  <c:v>738891.0</c:v>
                </c:pt>
                <c:pt idx="106">
                  <c:v>395300.0</c:v>
                </c:pt>
                <c:pt idx="107">
                  <c:v>370682.0</c:v>
                </c:pt>
                <c:pt idx="108">
                  <c:v>784309.0</c:v>
                </c:pt>
                <c:pt idx="109">
                  <c:v>823013.0</c:v>
                </c:pt>
                <c:pt idx="110">
                  <c:v>617130.0</c:v>
                </c:pt>
                <c:pt idx="111">
                  <c:v>462607.0</c:v>
                </c:pt>
                <c:pt idx="112">
                  <c:v>505767.0</c:v>
                </c:pt>
                <c:pt idx="113">
                  <c:v>471194.0</c:v>
                </c:pt>
                <c:pt idx="114">
                  <c:v>448892.0</c:v>
                </c:pt>
                <c:pt idx="115">
                  <c:v>323083.0</c:v>
                </c:pt>
                <c:pt idx="116">
                  <c:v>470872.0</c:v>
                </c:pt>
                <c:pt idx="117">
                  <c:v>586876.0</c:v>
                </c:pt>
                <c:pt idx="118">
                  <c:v>606836.0</c:v>
                </c:pt>
                <c:pt idx="119">
                  <c:v>424545.0</c:v>
                </c:pt>
                <c:pt idx="120">
                  <c:v>352247.0</c:v>
                </c:pt>
                <c:pt idx="121">
                  <c:v>413482.0</c:v>
                </c:pt>
                <c:pt idx="122">
                  <c:v>397698.0</c:v>
                </c:pt>
                <c:pt idx="123">
                  <c:v>788070.0</c:v>
                </c:pt>
                <c:pt idx="124">
                  <c:v>671546.0</c:v>
                </c:pt>
                <c:pt idx="125">
                  <c:v>1.107203E6</c:v>
                </c:pt>
                <c:pt idx="126">
                  <c:v>464145.0</c:v>
                </c:pt>
                <c:pt idx="127">
                  <c:v>389637.0</c:v>
                </c:pt>
                <c:pt idx="128">
                  <c:v>346652.0</c:v>
                </c:pt>
                <c:pt idx="129">
                  <c:v>513295.0</c:v>
                </c:pt>
                <c:pt idx="130">
                  <c:v>401465.0</c:v>
                </c:pt>
                <c:pt idx="131">
                  <c:v>286106.0</c:v>
                </c:pt>
                <c:pt idx="132">
                  <c:v>391667.0</c:v>
                </c:pt>
                <c:pt idx="133">
                  <c:v>306336.0</c:v>
                </c:pt>
                <c:pt idx="134">
                  <c:v>308169.0</c:v>
                </c:pt>
                <c:pt idx="135">
                  <c:v>179626.0</c:v>
                </c:pt>
                <c:pt idx="136">
                  <c:v>151811.0</c:v>
                </c:pt>
                <c:pt idx="137">
                  <c:v>322005.0</c:v>
                </c:pt>
                <c:pt idx="138">
                  <c:v>266241.0</c:v>
                </c:pt>
                <c:pt idx="139">
                  <c:v>260851.0</c:v>
                </c:pt>
                <c:pt idx="140">
                  <c:v>403650.0</c:v>
                </c:pt>
                <c:pt idx="141">
                  <c:v>274502.0</c:v>
                </c:pt>
                <c:pt idx="142">
                  <c:v>347117.0</c:v>
                </c:pt>
                <c:pt idx="143">
                  <c:v>328723.0</c:v>
                </c:pt>
                <c:pt idx="144">
                  <c:v>271570.0</c:v>
                </c:pt>
                <c:pt idx="145">
                  <c:v>429641.0</c:v>
                </c:pt>
                <c:pt idx="146">
                  <c:v>416517.0</c:v>
                </c:pt>
                <c:pt idx="147">
                  <c:v>492682.0</c:v>
                </c:pt>
                <c:pt idx="148">
                  <c:v>253832.0</c:v>
                </c:pt>
                <c:pt idx="149">
                  <c:v>551826.0</c:v>
                </c:pt>
                <c:pt idx="150">
                  <c:v>187224.0</c:v>
                </c:pt>
                <c:pt idx="151">
                  <c:v>133834.0</c:v>
                </c:pt>
                <c:pt idx="152">
                  <c:v>276531.0</c:v>
                </c:pt>
                <c:pt idx="153">
                  <c:v>258845.0</c:v>
                </c:pt>
                <c:pt idx="154">
                  <c:v>73251.0</c:v>
                </c:pt>
                <c:pt idx="155">
                  <c:v>310255.0</c:v>
                </c:pt>
                <c:pt idx="156">
                  <c:v>410673.0</c:v>
                </c:pt>
                <c:pt idx="157">
                  <c:v>342703.0</c:v>
                </c:pt>
                <c:pt idx="158">
                  <c:v>715350.0</c:v>
                </c:pt>
                <c:pt idx="159">
                  <c:v>574380.0</c:v>
                </c:pt>
                <c:pt idx="160">
                  <c:v>747562.0</c:v>
                </c:pt>
                <c:pt idx="161">
                  <c:v>676730.0</c:v>
                </c:pt>
                <c:pt idx="162">
                  <c:v>528975.0</c:v>
                </c:pt>
                <c:pt idx="163">
                  <c:v>149135.0</c:v>
                </c:pt>
                <c:pt idx="164">
                  <c:v>251359.0</c:v>
                </c:pt>
                <c:pt idx="165">
                  <c:v>270985.0</c:v>
                </c:pt>
                <c:pt idx="166">
                  <c:v>728311.0</c:v>
                </c:pt>
                <c:pt idx="167">
                  <c:v>1.164328E6</c:v>
                </c:pt>
                <c:pt idx="168">
                  <c:v>907760.0</c:v>
                </c:pt>
                <c:pt idx="169">
                  <c:v>1.01407E6</c:v>
                </c:pt>
                <c:pt idx="170">
                  <c:v>275252.0</c:v>
                </c:pt>
                <c:pt idx="171">
                  <c:v>401444.0</c:v>
                </c:pt>
                <c:pt idx="172">
                  <c:v>532303.0</c:v>
                </c:pt>
                <c:pt idx="173">
                  <c:v>558372.0</c:v>
                </c:pt>
                <c:pt idx="174">
                  <c:v>1.040796E6</c:v>
                </c:pt>
                <c:pt idx="175">
                  <c:v>835479.0</c:v>
                </c:pt>
                <c:pt idx="176">
                  <c:v>566707.0</c:v>
                </c:pt>
                <c:pt idx="177">
                  <c:v>153520.0</c:v>
                </c:pt>
                <c:pt idx="178">
                  <c:v>379663.0</c:v>
                </c:pt>
                <c:pt idx="179">
                  <c:v>274346.0</c:v>
                </c:pt>
                <c:pt idx="180">
                  <c:v>618229.0</c:v>
                </c:pt>
                <c:pt idx="181">
                  <c:v>837588.0</c:v>
                </c:pt>
                <c:pt idx="182">
                  <c:v>518316.0</c:v>
                </c:pt>
                <c:pt idx="183">
                  <c:v>438588.0</c:v>
                </c:pt>
                <c:pt idx="184">
                  <c:v>474365.0</c:v>
                </c:pt>
                <c:pt idx="185">
                  <c:v>105787.0</c:v>
                </c:pt>
                <c:pt idx="186">
                  <c:v>155494.0</c:v>
                </c:pt>
                <c:pt idx="187">
                  <c:v>517032.0</c:v>
                </c:pt>
                <c:pt idx="188">
                  <c:v>891902.0</c:v>
                </c:pt>
                <c:pt idx="189">
                  <c:v>869330.0</c:v>
                </c:pt>
                <c:pt idx="190">
                  <c:v>556545.0</c:v>
                </c:pt>
                <c:pt idx="191">
                  <c:v>510550.0</c:v>
                </c:pt>
                <c:pt idx="192">
                  <c:v>406161.0</c:v>
                </c:pt>
                <c:pt idx="193">
                  <c:v>742828.0</c:v>
                </c:pt>
                <c:pt idx="194">
                  <c:v>656659.0</c:v>
                </c:pt>
                <c:pt idx="195">
                  <c:v>809667.0</c:v>
                </c:pt>
                <c:pt idx="196">
                  <c:v>1.101781E6</c:v>
                </c:pt>
                <c:pt idx="197">
                  <c:v>769829.0</c:v>
                </c:pt>
                <c:pt idx="198">
                  <c:v>588567.0</c:v>
                </c:pt>
                <c:pt idx="199">
                  <c:v>552071.0</c:v>
                </c:pt>
                <c:pt idx="200">
                  <c:v>812224.0</c:v>
                </c:pt>
                <c:pt idx="201">
                  <c:v>908794.0</c:v>
                </c:pt>
                <c:pt idx="202">
                  <c:v>539508.0</c:v>
                </c:pt>
                <c:pt idx="203">
                  <c:v>657757.0</c:v>
                </c:pt>
                <c:pt idx="204">
                  <c:v>525650.0</c:v>
                </c:pt>
                <c:pt idx="205">
                  <c:v>743107.0</c:v>
                </c:pt>
                <c:pt idx="206">
                  <c:v>1.334848E6</c:v>
                </c:pt>
                <c:pt idx="207">
                  <c:v>1.888318E6</c:v>
                </c:pt>
                <c:pt idx="208">
                  <c:v>1.743436E6</c:v>
                </c:pt>
                <c:pt idx="209">
                  <c:v>2.181654E6</c:v>
                </c:pt>
                <c:pt idx="210">
                  <c:v>1.887812E6</c:v>
                </c:pt>
                <c:pt idx="211">
                  <c:v>2.048212E6</c:v>
                </c:pt>
                <c:pt idx="212">
                  <c:v>1.11975E6</c:v>
                </c:pt>
                <c:pt idx="213">
                  <c:v>731064.0</c:v>
                </c:pt>
                <c:pt idx="214">
                  <c:v>1.026018E6</c:v>
                </c:pt>
                <c:pt idx="215">
                  <c:v>744607.0</c:v>
                </c:pt>
                <c:pt idx="216">
                  <c:v>794518.0</c:v>
                </c:pt>
                <c:pt idx="217">
                  <c:v>648423.0</c:v>
                </c:pt>
                <c:pt idx="218">
                  <c:v>567421.0</c:v>
                </c:pt>
                <c:pt idx="219">
                  <c:v>380464.0</c:v>
                </c:pt>
                <c:pt idx="220">
                  <c:v>582958.0</c:v>
                </c:pt>
                <c:pt idx="221">
                  <c:v>380750.0</c:v>
                </c:pt>
                <c:pt idx="222">
                  <c:v>456329.0</c:v>
                </c:pt>
                <c:pt idx="223">
                  <c:v>583029.0</c:v>
                </c:pt>
                <c:pt idx="224">
                  <c:v>723960.0</c:v>
                </c:pt>
                <c:pt idx="225">
                  <c:v>424563.0</c:v>
                </c:pt>
                <c:pt idx="226">
                  <c:v>693172.0</c:v>
                </c:pt>
                <c:pt idx="227">
                  <c:v>1.01093E6</c:v>
                </c:pt>
                <c:pt idx="228">
                  <c:v>696782.0</c:v>
                </c:pt>
                <c:pt idx="229">
                  <c:v>300733.0</c:v>
                </c:pt>
                <c:pt idx="230">
                  <c:v>495077.0</c:v>
                </c:pt>
                <c:pt idx="231">
                  <c:v>580647.0</c:v>
                </c:pt>
                <c:pt idx="232">
                  <c:v>716132.0</c:v>
                </c:pt>
                <c:pt idx="233">
                  <c:v>440625.0</c:v>
                </c:pt>
                <c:pt idx="234">
                  <c:v>382201.0</c:v>
                </c:pt>
                <c:pt idx="235">
                  <c:v>630475.0</c:v>
                </c:pt>
                <c:pt idx="236">
                  <c:v>775590.0</c:v>
                </c:pt>
                <c:pt idx="237">
                  <c:v>954040.0</c:v>
                </c:pt>
                <c:pt idx="238">
                  <c:v>894190.0</c:v>
                </c:pt>
                <c:pt idx="239">
                  <c:v>295271.0</c:v>
                </c:pt>
                <c:pt idx="240">
                  <c:v>317884.0</c:v>
                </c:pt>
                <c:pt idx="241">
                  <c:v>822118.0</c:v>
                </c:pt>
                <c:pt idx="242">
                  <c:v>837212.0</c:v>
                </c:pt>
                <c:pt idx="243">
                  <c:v>870416.0</c:v>
                </c:pt>
                <c:pt idx="244">
                  <c:v>555990.0</c:v>
                </c:pt>
                <c:pt idx="245">
                  <c:v>783932.0</c:v>
                </c:pt>
                <c:pt idx="246">
                  <c:v>931343.0</c:v>
                </c:pt>
                <c:pt idx="247">
                  <c:v>740209.0</c:v>
                </c:pt>
                <c:pt idx="248">
                  <c:v>964198.0</c:v>
                </c:pt>
                <c:pt idx="249">
                  <c:v>572537.0</c:v>
                </c:pt>
                <c:pt idx="250">
                  <c:v>619915.0</c:v>
                </c:pt>
                <c:pt idx="251">
                  <c:v>752906.0</c:v>
                </c:pt>
                <c:pt idx="252">
                  <c:v>503781.0</c:v>
                </c:pt>
                <c:pt idx="253">
                  <c:v>342806.0</c:v>
                </c:pt>
                <c:pt idx="254">
                  <c:v>302845.0</c:v>
                </c:pt>
                <c:pt idx="255">
                  <c:v>376380.0</c:v>
                </c:pt>
                <c:pt idx="256">
                  <c:v>354853.0</c:v>
                </c:pt>
                <c:pt idx="257">
                  <c:v>546220.0</c:v>
                </c:pt>
                <c:pt idx="258">
                  <c:v>1.143298E6</c:v>
                </c:pt>
                <c:pt idx="259">
                  <c:v>1.06445E6</c:v>
                </c:pt>
                <c:pt idx="260">
                  <c:v>949186.0</c:v>
                </c:pt>
                <c:pt idx="261">
                  <c:v>843352.0</c:v>
                </c:pt>
                <c:pt idx="262">
                  <c:v>687000.0</c:v>
                </c:pt>
                <c:pt idx="263">
                  <c:v>948520.0</c:v>
                </c:pt>
                <c:pt idx="264">
                  <c:v>82272.0</c:v>
                </c:pt>
                <c:pt idx="267">
                  <c:v>65569.0</c:v>
                </c:pt>
                <c:pt idx="268">
                  <c:v>544433.0</c:v>
                </c:pt>
                <c:pt idx="269">
                  <c:v>96572.0</c:v>
                </c:pt>
                <c:pt idx="270">
                  <c:v>9848.0</c:v>
                </c:pt>
                <c:pt idx="271">
                  <c:v>6906.0</c:v>
                </c:pt>
                <c:pt idx="272">
                  <c:v>7570.0</c:v>
                </c:pt>
                <c:pt idx="273">
                  <c:v>9208.0</c:v>
                </c:pt>
                <c:pt idx="274">
                  <c:v>9462.0</c:v>
                </c:pt>
                <c:pt idx="275">
                  <c:v>218106.0</c:v>
                </c:pt>
                <c:pt idx="276">
                  <c:v>21949.0</c:v>
                </c:pt>
                <c:pt idx="277">
                  <c:v>3809.0</c:v>
                </c:pt>
                <c:pt idx="278">
                  <c:v>2884.0</c:v>
                </c:pt>
                <c:pt idx="279">
                  <c:v>2485.0</c:v>
                </c:pt>
                <c:pt idx="280">
                  <c:v>2480.0</c:v>
                </c:pt>
                <c:pt idx="281">
                  <c:v>2540.0</c:v>
                </c:pt>
                <c:pt idx="282">
                  <c:v>523.0</c:v>
                </c:pt>
                <c:pt idx="285">
                  <c:v>3246.0</c:v>
                </c:pt>
                <c:pt idx="286">
                  <c:v>123.0</c:v>
                </c:pt>
                <c:pt idx="288">
                  <c:v>280.0</c:v>
                </c:pt>
                <c:pt idx="289">
                  <c:v>1913.0</c:v>
                </c:pt>
                <c:pt idx="290">
                  <c:v>2906.0</c:v>
                </c:pt>
                <c:pt idx="291">
                  <c:v>2895.0</c:v>
                </c:pt>
                <c:pt idx="292">
                  <c:v>2876.0</c:v>
                </c:pt>
                <c:pt idx="293">
                  <c:v>2875.0</c:v>
                </c:pt>
                <c:pt idx="294">
                  <c:v>4746.0</c:v>
                </c:pt>
                <c:pt idx="295">
                  <c:v>5931.0</c:v>
                </c:pt>
                <c:pt idx="296">
                  <c:v>4298.0</c:v>
                </c:pt>
                <c:pt idx="297">
                  <c:v>3516.0</c:v>
                </c:pt>
                <c:pt idx="298">
                  <c:v>4127.0</c:v>
                </c:pt>
                <c:pt idx="299">
                  <c:v>1862.0</c:v>
                </c:pt>
              </c:numCache>
            </c:numRef>
          </c:val>
        </c:ser>
        <c:marker val="1"/>
        <c:axId val="617104376"/>
        <c:axId val="617110232"/>
      </c:lineChart>
      <c:dateAx>
        <c:axId val="617104376"/>
        <c:scaling>
          <c:orientation val="minMax"/>
          <c:max val="39020.0"/>
          <c:min val="38717.0"/>
        </c:scaling>
        <c:axPos val="b"/>
        <c:maj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  <a:headEnd type="none" w="med" len="med"/>
              <a:tailEnd type="none" w="med" len="med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7110232"/>
        <c:crosses val="autoZero"/>
        <c:auto val="1"/>
        <c:lblOffset val="100"/>
        <c:majorUnit val="1.0"/>
        <c:majorTimeUnit val="months"/>
        <c:minorUnit val="1.0"/>
        <c:minorTimeUnit val="months"/>
      </c:dateAx>
      <c:valAx>
        <c:axId val="617110232"/>
        <c:scaling>
          <c:orientation val="minMax"/>
          <c:max val="3.5E6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numFmt formatCode="#,##0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7104376"/>
        <c:crosses val="autoZero"/>
        <c:crossBetween val="between"/>
        <c:minorUnit val="50000.0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282868799748489"/>
          <c:y val="0.101398601398601"/>
          <c:w val="0.434262400503022"/>
          <c:h val="0.0760346346566819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Average vs. Requests Served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444910619280698"/>
          <c:y val="0.0819383259911894"/>
          <c:w val="0.936764683975314"/>
          <c:h val="0.849864199243817"/>
        </c:manualLayout>
      </c:layout>
      <c:bubbleChart>
        <c:varyColors val="1"/>
        <c:ser>
          <c:idx val="0"/>
          <c:order val="0"/>
          <c:tx>
            <c:strRef>
              <c:f>Response!$B$1</c:f>
              <c:strCache>
                <c:ptCount val="1"/>
                <c:pt idx="0">
                  <c:v>Accesses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>
              <a:outerShdw blurRad="52705" dist="15367" dir="5400000" sx="96000" sy="96000" algn="tl" rotWithShape="0">
                <a:srgbClr val="000000">
                  <a:alpha val="35000"/>
                </a:srgbClr>
              </a:outerShdw>
            </a:effectLst>
          </c:spPr>
          <c:xVal>
            <c:numRef>
              <c:f>Response!$A$67:$A$368</c:f>
              <c:numCache>
                <c:formatCode>dd\.mm\.yyyy</c:formatCode>
                <c:ptCount val="302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</c:numCache>
            </c:numRef>
          </c:xVal>
          <c:yVal>
            <c:numRef>
              <c:f>Response!$E$67:$E$368</c:f>
              <c:numCache>
                <c:formatCode>0</c:formatCode>
                <c:ptCount val="302"/>
                <c:pt idx="0">
                  <c:v>54.5680049355058</c:v>
                </c:pt>
                <c:pt idx="1">
                  <c:v>72.0452938655274</c:v>
                </c:pt>
                <c:pt idx="2">
                  <c:v>76.4414284383131</c:v>
                </c:pt>
                <c:pt idx="3">
                  <c:v>71.0301778009629</c:v>
                </c:pt>
                <c:pt idx="4">
                  <c:v>126.7024193707045</c:v>
                </c:pt>
                <c:pt idx="5">
                  <c:v>372.3022289131529</c:v>
                </c:pt>
                <c:pt idx="6">
                  <c:v>62.24263460502854</c:v>
                </c:pt>
                <c:pt idx="7">
                  <c:v>46.37582038044557</c:v>
                </c:pt>
                <c:pt idx="8">
                  <c:v>40.05278873173722</c:v>
                </c:pt>
                <c:pt idx="9">
                  <c:v>40.8080146027648</c:v>
                </c:pt>
                <c:pt idx="10">
                  <c:v>58.65792620831649</c:v>
                </c:pt>
                <c:pt idx="11">
                  <c:v>63.40152391321145</c:v>
                </c:pt>
                <c:pt idx="12">
                  <c:v>72.61187102294141</c:v>
                </c:pt>
                <c:pt idx="13">
                  <c:v>196.2080782779202</c:v>
                </c:pt>
                <c:pt idx="14">
                  <c:v>99.35964410259459</c:v>
                </c:pt>
                <c:pt idx="15">
                  <c:v>79.11330111722697</c:v>
                </c:pt>
                <c:pt idx="16">
                  <c:v>72.09132665482312</c:v>
                </c:pt>
                <c:pt idx="17">
                  <c:v>152.0566819706052</c:v>
                </c:pt>
                <c:pt idx="18">
                  <c:v>169.1959420359962</c:v>
                </c:pt>
                <c:pt idx="19">
                  <c:v>52.03147054590428</c:v>
                </c:pt>
                <c:pt idx="20">
                  <c:v>63.37650443203803</c:v>
                </c:pt>
                <c:pt idx="21">
                  <c:v>62.90468744179957</c:v>
                </c:pt>
                <c:pt idx="22">
                  <c:v>66.5983102849309</c:v>
                </c:pt>
                <c:pt idx="23">
                  <c:v>84.76396846039042</c:v>
                </c:pt>
                <c:pt idx="24">
                  <c:v>63.34297748756042</c:v>
                </c:pt>
                <c:pt idx="25">
                  <c:v>62.85889768261464</c:v>
                </c:pt>
                <c:pt idx="26">
                  <c:v>65.7615047489291</c:v>
                </c:pt>
                <c:pt idx="27">
                  <c:v>59.76278115967573</c:v>
                </c:pt>
                <c:pt idx="28">
                  <c:v>91.80162954380882</c:v>
                </c:pt>
                <c:pt idx="29">
                  <c:v>73.711045242448</c:v>
                </c:pt>
                <c:pt idx="30">
                  <c:v>54.31235180720677</c:v>
                </c:pt>
                <c:pt idx="31">
                  <c:v>90.96673580944214</c:v>
                </c:pt>
                <c:pt idx="32">
                  <c:v>356.4880924977612</c:v>
                </c:pt>
                <c:pt idx="33">
                  <c:v>61.09481950054898</c:v>
                </c:pt>
                <c:pt idx="34">
                  <c:v>55.78721328899141</c:v>
                </c:pt>
                <c:pt idx="35">
                  <c:v>94.5217627109747</c:v>
                </c:pt>
                <c:pt idx="36">
                  <c:v>61.08520889036156</c:v>
                </c:pt>
                <c:pt idx="37">
                  <c:v>59.03286988963289</c:v>
                </c:pt>
                <c:pt idx="38">
                  <c:v>261.6046263037152</c:v>
                </c:pt>
                <c:pt idx="39">
                  <c:v>1586.164653328257</c:v>
                </c:pt>
                <c:pt idx="40">
                  <c:v>53.87706636410881</c:v>
                </c:pt>
                <c:pt idx="41">
                  <c:v>47.17256178321053</c:v>
                </c:pt>
                <c:pt idx="42">
                  <c:v>43.23230272138912</c:v>
                </c:pt>
                <c:pt idx="43">
                  <c:v>58.61130606122494</c:v>
                </c:pt>
                <c:pt idx="44">
                  <c:v>59.8694916825828</c:v>
                </c:pt>
                <c:pt idx="45">
                  <c:v>59.7934222849916</c:v>
                </c:pt>
                <c:pt idx="46">
                  <c:v>40.93553593929735</c:v>
                </c:pt>
                <c:pt idx="47">
                  <c:v>40.22459501520285</c:v>
                </c:pt>
                <c:pt idx="48">
                  <c:v>39.46271664181729</c:v>
                </c:pt>
                <c:pt idx="49">
                  <c:v>52.3253902402842</c:v>
                </c:pt>
                <c:pt idx="50">
                  <c:v>62.59855055589271</c:v>
                </c:pt>
                <c:pt idx="51">
                  <c:v>36.28420988579659</c:v>
                </c:pt>
                <c:pt idx="52">
                  <c:v>473.857595862941</c:v>
                </c:pt>
                <c:pt idx="53">
                  <c:v>44.6252917765607</c:v>
                </c:pt>
                <c:pt idx="54">
                  <c:v>33.71201483081354</c:v>
                </c:pt>
                <c:pt idx="55">
                  <c:v>47.22709778644624</c:v>
                </c:pt>
                <c:pt idx="56">
                  <c:v>43.26748911096361</c:v>
                </c:pt>
                <c:pt idx="57">
                  <c:v>35.24589055420756</c:v>
                </c:pt>
                <c:pt idx="58">
                  <c:v>30.84751024809488</c:v>
                </c:pt>
                <c:pt idx="59">
                  <c:v>18.22009006842981</c:v>
                </c:pt>
                <c:pt idx="60">
                  <c:v>50.98415070554431</c:v>
                </c:pt>
                <c:pt idx="61">
                  <c:v>66.20012962147227</c:v>
                </c:pt>
                <c:pt idx="62">
                  <c:v>55.18693340588757</c:v>
                </c:pt>
                <c:pt idx="63">
                  <c:v>67.33293139061419</c:v>
                </c:pt>
                <c:pt idx="64">
                  <c:v>75.42855190702886</c:v>
                </c:pt>
                <c:pt idx="65">
                  <c:v>65.95821535027107</c:v>
                </c:pt>
                <c:pt idx="66">
                  <c:v>64.46780903599282</c:v>
                </c:pt>
                <c:pt idx="67">
                  <c:v>68.50185396096277</c:v>
                </c:pt>
                <c:pt idx="68">
                  <c:v>57.30712610552194</c:v>
                </c:pt>
                <c:pt idx="69">
                  <c:v>54.52392909558753</c:v>
                </c:pt>
                <c:pt idx="70">
                  <c:v>62.54452589349549</c:v>
                </c:pt>
                <c:pt idx="71">
                  <c:v>55.05886007058022</c:v>
                </c:pt>
                <c:pt idx="72">
                  <c:v>63.00090380233834</c:v>
                </c:pt>
                <c:pt idx="73">
                  <c:v>51.21618998847767</c:v>
                </c:pt>
                <c:pt idx="74">
                  <c:v>90.18134859566273</c:v>
                </c:pt>
                <c:pt idx="75">
                  <c:v>68.59242829071716</c:v>
                </c:pt>
                <c:pt idx="76">
                  <c:v>69.98975187675114</c:v>
                </c:pt>
                <c:pt idx="77">
                  <c:v>71.65512717312087</c:v>
                </c:pt>
                <c:pt idx="78">
                  <c:v>63.76328781642813</c:v>
                </c:pt>
                <c:pt idx="79">
                  <c:v>88.5668637867329</c:v>
                </c:pt>
                <c:pt idx="80">
                  <c:v>353.8936413678386</c:v>
                </c:pt>
                <c:pt idx="81">
                  <c:v>508.2718571496956</c:v>
                </c:pt>
                <c:pt idx="82">
                  <c:v>64.80971609796417</c:v>
                </c:pt>
                <c:pt idx="83">
                  <c:v>74.82100258014051</c:v>
                </c:pt>
                <c:pt idx="84">
                  <c:v>77.36091186922776</c:v>
                </c:pt>
                <c:pt idx="85">
                  <c:v>129.0448313596361</c:v>
                </c:pt>
                <c:pt idx="86">
                  <c:v>68.66089157560826</c:v>
                </c:pt>
                <c:pt idx="87">
                  <c:v>59.8582191706657</c:v>
                </c:pt>
                <c:pt idx="88">
                  <c:v>67.4514502058395</c:v>
                </c:pt>
                <c:pt idx="89">
                  <c:v>80.287090561568</c:v>
                </c:pt>
                <c:pt idx="90">
                  <c:v>71.41894970894303</c:v>
                </c:pt>
                <c:pt idx="91">
                  <c:v>73.5073219741968</c:v>
                </c:pt>
                <c:pt idx="92">
                  <c:v>82.4065643487952</c:v>
                </c:pt>
                <c:pt idx="93">
                  <c:v>59.35460056624476</c:v>
                </c:pt>
                <c:pt idx="94">
                  <c:v>50.72127433573657</c:v>
                </c:pt>
                <c:pt idx="95">
                  <c:v>45.7761955840527</c:v>
                </c:pt>
                <c:pt idx="96">
                  <c:v>49.1168706401779</c:v>
                </c:pt>
                <c:pt idx="97">
                  <c:v>64.30717968701047</c:v>
                </c:pt>
                <c:pt idx="98">
                  <c:v>53.46616814955585</c:v>
                </c:pt>
                <c:pt idx="99">
                  <c:v>55.04173784434118</c:v>
                </c:pt>
                <c:pt idx="100">
                  <c:v>61.99925661329546</c:v>
                </c:pt>
                <c:pt idx="101">
                  <c:v>56.34342951446266</c:v>
                </c:pt>
                <c:pt idx="102">
                  <c:v>87.72201400719605</c:v>
                </c:pt>
                <c:pt idx="103">
                  <c:v>76.40513719414213</c:v>
                </c:pt>
                <c:pt idx="104">
                  <c:v>69.33714625758721</c:v>
                </c:pt>
                <c:pt idx="105">
                  <c:v>73.18210267336217</c:v>
                </c:pt>
                <c:pt idx="106">
                  <c:v>94.52217268433838</c:v>
                </c:pt>
                <c:pt idx="107">
                  <c:v>72.168540284561</c:v>
                </c:pt>
                <c:pt idx="108">
                  <c:v>89.01907170517597</c:v>
                </c:pt>
                <c:pt idx="109">
                  <c:v>77.91770714380492</c:v>
                </c:pt>
                <c:pt idx="110">
                  <c:v>47.29508207169035</c:v>
                </c:pt>
                <c:pt idx="111">
                  <c:v>51.25213328711363</c:v>
                </c:pt>
                <c:pt idx="112">
                  <c:v>67.43269978332608</c:v>
                </c:pt>
                <c:pt idx="113">
                  <c:v>52.63906060264822</c:v>
                </c:pt>
                <c:pt idx="114">
                  <c:v>48.23947234135516</c:v>
                </c:pt>
                <c:pt idx="115">
                  <c:v>57.22766493550481</c:v>
                </c:pt>
                <c:pt idx="116">
                  <c:v>59.72102654861275</c:v>
                </c:pt>
                <c:pt idx="117">
                  <c:v>66.4974899885129</c:v>
                </c:pt>
                <c:pt idx="118">
                  <c:v>74.35656551132021</c:v>
                </c:pt>
                <c:pt idx="119">
                  <c:v>51.43144077456285</c:v>
                </c:pt>
                <c:pt idx="120">
                  <c:v>60.78325207503862</c:v>
                </c:pt>
                <c:pt idx="121">
                  <c:v>54.39675819566892</c:v>
                </c:pt>
                <c:pt idx="122">
                  <c:v>61.33894500632111</c:v>
                </c:pt>
                <c:pt idx="123">
                  <c:v>63.3021581323851</c:v>
                </c:pt>
                <c:pt idx="124">
                  <c:v>67.03611591028989</c:v>
                </c:pt>
                <c:pt idx="125">
                  <c:v>65.27536450547001</c:v>
                </c:pt>
                <c:pt idx="126">
                  <c:v>67.81709686018988</c:v>
                </c:pt>
                <c:pt idx="127">
                  <c:v>58.35090189554764</c:v>
                </c:pt>
                <c:pt idx="128">
                  <c:v>61.97120302084856</c:v>
                </c:pt>
                <c:pt idx="129">
                  <c:v>50.84539292955337</c:v>
                </c:pt>
                <c:pt idx="130">
                  <c:v>49.40774662873243</c:v>
                </c:pt>
                <c:pt idx="131">
                  <c:v>53.99391893776236</c:v>
                </c:pt>
                <c:pt idx="132">
                  <c:v>55.38010062042172</c:v>
                </c:pt>
                <c:pt idx="133">
                  <c:v>193.6004219570936</c:v>
                </c:pt>
                <c:pt idx="134">
                  <c:v>55.58428878309238</c:v>
                </c:pt>
                <c:pt idx="135">
                  <c:v>56.10244757380863</c:v>
                </c:pt>
                <c:pt idx="136">
                  <c:v>70.04751331007676</c:v>
                </c:pt>
                <c:pt idx="137">
                  <c:v>60.54844271499798</c:v>
                </c:pt>
                <c:pt idx="138">
                  <c:v>45.68710318540135</c:v>
                </c:pt>
                <c:pt idx="139">
                  <c:v>50.73959036949868</c:v>
                </c:pt>
                <c:pt idx="140">
                  <c:v>64.2406334690208</c:v>
                </c:pt>
                <c:pt idx="141">
                  <c:v>70.2146540617343</c:v>
                </c:pt>
                <c:pt idx="142">
                  <c:v>66.29575219096327</c:v>
                </c:pt>
                <c:pt idx="143">
                  <c:v>71.31581571509327</c:v>
                </c:pt>
                <c:pt idx="144">
                  <c:v>79.92672792958754</c:v>
                </c:pt>
                <c:pt idx="145">
                  <c:v>69.89930566178004</c:v>
                </c:pt>
                <c:pt idx="146">
                  <c:v>64.01639575581906</c:v>
                </c:pt>
                <c:pt idx="147">
                  <c:v>54.67380792716227</c:v>
                </c:pt>
                <c:pt idx="148">
                  <c:v>53.98606125486452</c:v>
                </c:pt>
                <c:pt idx="149">
                  <c:v>72.68356218233932</c:v>
                </c:pt>
                <c:pt idx="150">
                  <c:v>38.19154729222669</c:v>
                </c:pt>
                <c:pt idx="151">
                  <c:v>45.26514596217312</c:v>
                </c:pt>
                <c:pt idx="152">
                  <c:v>48.17690704138749</c:v>
                </c:pt>
                <c:pt idx="153">
                  <c:v>82.76916421972401</c:v>
                </c:pt>
                <c:pt idx="154">
                  <c:v>89.53389518044357</c:v>
                </c:pt>
                <c:pt idx="155">
                  <c:v>66.89359581742863</c:v>
                </c:pt>
                <c:pt idx="156">
                  <c:v>64.40643233093753</c:v>
                </c:pt>
                <c:pt idx="157">
                  <c:v>74.72115507279758</c:v>
                </c:pt>
                <c:pt idx="158">
                  <c:v>122.3914553100897</c:v>
                </c:pt>
                <c:pt idx="159">
                  <c:v>67.8202681764715</c:v>
                </c:pt>
                <c:pt idx="160">
                  <c:v>113.4076541938557</c:v>
                </c:pt>
                <c:pt idx="161">
                  <c:v>76.35379354882336</c:v>
                </c:pt>
                <c:pt idx="162">
                  <c:v>75.05591339465292</c:v>
                </c:pt>
                <c:pt idx="163">
                  <c:v>77.84570318878066</c:v>
                </c:pt>
                <c:pt idx="164">
                  <c:v>66.4515531420674</c:v>
                </c:pt>
                <c:pt idx="165">
                  <c:v>75.68215752200219</c:v>
                </c:pt>
                <c:pt idx="166">
                  <c:v>75.90321123298775</c:v>
                </c:pt>
                <c:pt idx="167">
                  <c:v>64.38322818223973</c:v>
                </c:pt>
                <c:pt idx="168">
                  <c:v>73.62064955972329</c:v>
                </c:pt>
                <c:pt idx="169">
                  <c:v>72.51712227193695</c:v>
                </c:pt>
                <c:pt idx="170">
                  <c:v>62.10040676611056</c:v>
                </c:pt>
                <c:pt idx="171">
                  <c:v>81.72466746410317</c:v>
                </c:pt>
                <c:pt idx="172">
                  <c:v>91.72835366763928</c:v>
                </c:pt>
                <c:pt idx="173">
                  <c:v>71.65812718932189</c:v>
                </c:pt>
                <c:pt idx="174">
                  <c:v>58.38936891083361</c:v>
                </c:pt>
                <c:pt idx="175">
                  <c:v>66.82681420795838</c:v>
                </c:pt>
                <c:pt idx="176">
                  <c:v>85.63864884170727</c:v>
                </c:pt>
                <c:pt idx="177">
                  <c:v>65.73914225328133</c:v>
                </c:pt>
                <c:pt idx="178">
                  <c:v>77.24290704264573</c:v>
                </c:pt>
                <c:pt idx="179">
                  <c:v>84.00527971967588</c:v>
                </c:pt>
                <c:pt idx="180">
                  <c:v>72.53625058219873</c:v>
                </c:pt>
                <c:pt idx="181">
                  <c:v>59.3390569086605</c:v>
                </c:pt>
                <c:pt idx="182">
                  <c:v>56.34347336072248</c:v>
                </c:pt>
                <c:pt idx="183">
                  <c:v>93.48875858695664</c:v>
                </c:pt>
                <c:pt idx="184">
                  <c:v>134.3440985078472</c:v>
                </c:pt>
                <c:pt idx="185">
                  <c:v>42.50453437530204</c:v>
                </c:pt>
                <c:pt idx="186">
                  <c:v>59.22932207668544</c:v>
                </c:pt>
                <c:pt idx="187">
                  <c:v>56.30309015071393</c:v>
                </c:pt>
                <c:pt idx="188">
                  <c:v>61.67290371607337</c:v>
                </c:pt>
                <c:pt idx="189">
                  <c:v>54.26769882633303</c:v>
                </c:pt>
                <c:pt idx="190">
                  <c:v>59.95471093193512</c:v>
                </c:pt>
                <c:pt idx="191">
                  <c:v>59.78254025725039</c:v>
                </c:pt>
                <c:pt idx="192">
                  <c:v>55.66633210681928</c:v>
                </c:pt>
                <c:pt idx="193">
                  <c:v>62.16166602847987</c:v>
                </c:pt>
                <c:pt idx="194">
                  <c:v>59.42455696812886</c:v>
                </c:pt>
                <c:pt idx="195">
                  <c:v>60.85219313338322</c:v>
                </c:pt>
                <c:pt idx="196">
                  <c:v>59.63400807933407</c:v>
                </c:pt>
                <c:pt idx="197">
                  <c:v>59.5867470281943</c:v>
                </c:pt>
                <c:pt idx="198">
                  <c:v>70.18696614239327</c:v>
                </c:pt>
                <c:pt idx="199">
                  <c:v>58.19451921505314</c:v>
                </c:pt>
                <c:pt idx="200">
                  <c:v>68.59585169891131</c:v>
                </c:pt>
                <c:pt idx="201">
                  <c:v>56.07289918944682</c:v>
                </c:pt>
                <c:pt idx="202">
                  <c:v>63.27626601742177</c:v>
                </c:pt>
                <c:pt idx="203">
                  <c:v>57.51816209716994</c:v>
                </c:pt>
                <c:pt idx="204">
                  <c:v>40.7976340052975</c:v>
                </c:pt>
                <c:pt idx="205">
                  <c:v>47.99368004939566</c:v>
                </c:pt>
                <c:pt idx="206">
                  <c:v>56.37481384988178</c:v>
                </c:pt>
                <c:pt idx="207">
                  <c:v>53.67281824477296</c:v>
                </c:pt>
                <c:pt idx="208">
                  <c:v>49.21216488521509</c:v>
                </c:pt>
                <c:pt idx="209">
                  <c:v>42.5263532962053</c:v>
                </c:pt>
                <c:pt idx="210">
                  <c:v>48.79489016353616</c:v>
                </c:pt>
                <c:pt idx="211">
                  <c:v>60.6261757174063</c:v>
                </c:pt>
                <c:pt idx="212">
                  <c:v>53.96622251636441</c:v>
                </c:pt>
                <c:pt idx="213">
                  <c:v>69.62358359428738</c:v>
                </c:pt>
                <c:pt idx="214">
                  <c:v>57.711907926872</c:v>
                </c:pt>
                <c:pt idx="215">
                  <c:v>54.44151585355947</c:v>
                </c:pt>
                <c:pt idx="216">
                  <c:v>53.56085733717434</c:v>
                </c:pt>
                <c:pt idx="217">
                  <c:v>54.37460095554434</c:v>
                </c:pt>
                <c:pt idx="218">
                  <c:v>41.20986049850333</c:v>
                </c:pt>
                <c:pt idx="219">
                  <c:v>51.53359506936479</c:v>
                </c:pt>
                <c:pt idx="220">
                  <c:v>59.39651943241363</c:v>
                </c:pt>
                <c:pt idx="221">
                  <c:v>58.22741159402785</c:v>
                </c:pt>
                <c:pt idx="222">
                  <c:v>58.58242443748824</c:v>
                </c:pt>
                <c:pt idx="223">
                  <c:v>54.75551803769642</c:v>
                </c:pt>
                <c:pt idx="224">
                  <c:v>61.01973807984441</c:v>
                </c:pt>
                <c:pt idx="225">
                  <c:v>68.19086790920508</c:v>
                </c:pt>
                <c:pt idx="226">
                  <c:v>67.5259954131519</c:v>
                </c:pt>
                <c:pt idx="227">
                  <c:v>57.73238376540175</c:v>
                </c:pt>
                <c:pt idx="228">
                  <c:v>55.07784923583426</c:v>
                </c:pt>
                <c:pt idx="229">
                  <c:v>43.71166174171445</c:v>
                </c:pt>
                <c:pt idx="230">
                  <c:v>42.31601277845763</c:v>
                </c:pt>
                <c:pt idx="231">
                  <c:v>56.98762402775429</c:v>
                </c:pt>
                <c:pt idx="232">
                  <c:v>55.36099929957255</c:v>
                </c:pt>
                <c:pt idx="233">
                  <c:v>53.10667360347076</c:v>
                </c:pt>
                <c:pt idx="234">
                  <c:v>54.41494459546975</c:v>
                </c:pt>
                <c:pt idx="235">
                  <c:v>57.38276885411712</c:v>
                </c:pt>
                <c:pt idx="236">
                  <c:v>55.96296742957545</c:v>
                </c:pt>
                <c:pt idx="237">
                  <c:v>72.2939529868725</c:v>
                </c:pt>
                <c:pt idx="238">
                  <c:v>59.41092363155117</c:v>
                </c:pt>
                <c:pt idx="239">
                  <c:v>58.88434689294862</c:v>
                </c:pt>
                <c:pt idx="240">
                  <c:v>40.95775893521935</c:v>
                </c:pt>
                <c:pt idx="241">
                  <c:v>47.4917611337118</c:v>
                </c:pt>
                <c:pt idx="242">
                  <c:v>63.87450819826446</c:v>
                </c:pt>
                <c:pt idx="243">
                  <c:v>56.55290009234169</c:v>
                </c:pt>
                <c:pt idx="244">
                  <c:v>58.20842197531422</c:v>
                </c:pt>
                <c:pt idx="245">
                  <c:v>59.5879431389056</c:v>
                </c:pt>
                <c:pt idx="246">
                  <c:v>58.29650367744174</c:v>
                </c:pt>
                <c:pt idx="247">
                  <c:v>61.44943921202654</c:v>
                </c:pt>
                <c:pt idx="248">
                  <c:v>64.23343153311464</c:v>
                </c:pt>
                <c:pt idx="249">
                  <c:v>73.89671661325816</c:v>
                </c:pt>
                <c:pt idx="250">
                  <c:v>65.41787765457723</c:v>
                </c:pt>
                <c:pt idx="251">
                  <c:v>58.80528464877921</c:v>
                </c:pt>
                <c:pt idx="252">
                  <c:v>48.91997363334619</c:v>
                </c:pt>
                <c:pt idx="253">
                  <c:v>59.1731224974262</c:v>
                </c:pt>
                <c:pt idx="254">
                  <c:v>69.7810480498257</c:v>
                </c:pt>
                <c:pt idx="255">
                  <c:v>59.52850860981006</c:v>
                </c:pt>
                <c:pt idx="256">
                  <c:v>47.66265870622726</c:v>
                </c:pt>
                <c:pt idx="257">
                  <c:v>60.34403388920383</c:v>
                </c:pt>
                <c:pt idx="258">
                  <c:v>55.42587065387743</c:v>
                </c:pt>
                <c:pt idx="259">
                  <c:v>55.22470261370922</c:v>
                </c:pt>
                <c:pt idx="260">
                  <c:v>50.50695604376035</c:v>
                </c:pt>
                <c:pt idx="261">
                  <c:v>55.98585910203179</c:v>
                </c:pt>
                <c:pt idx="262">
                  <c:v>57.44238907114068</c:v>
                </c:pt>
                <c:pt idx="263">
                  <c:v>44.73932304362848</c:v>
                </c:pt>
                <c:pt idx="264">
                  <c:v>396.3819999999999</c:v>
                </c:pt>
                <c:pt idx="265">
                  <c:v>244.635</c:v>
                </c:pt>
                <c:pt idx="266">
                  <c:v>17.22772808393272</c:v>
                </c:pt>
                <c:pt idx="267">
                  <c:v>86.39403081665998</c:v>
                </c:pt>
                <c:pt idx="268">
                  <c:v>50.24638758811212</c:v>
                </c:pt>
                <c:pt idx="269">
                  <c:v>21.4491787928397</c:v>
                </c:pt>
                <c:pt idx="270">
                  <c:v>32.81003173306443</c:v>
                </c:pt>
                <c:pt idx="271">
                  <c:v>8.830522434947068</c:v>
                </c:pt>
                <c:pt idx="272">
                  <c:v>7.028405058470716</c:v>
                </c:pt>
                <c:pt idx="273">
                  <c:v>17.25562441420906</c:v>
                </c:pt>
                <c:pt idx="274">
                  <c:v>56.77390751149719</c:v>
                </c:pt>
                <c:pt idx="275">
                  <c:v>22.93625876000858</c:v>
                </c:pt>
                <c:pt idx="276">
                  <c:v>71.16457782989652</c:v>
                </c:pt>
                <c:pt idx="277">
                  <c:v>20.88852704506744</c:v>
                </c:pt>
                <c:pt idx="278">
                  <c:v>6.437339517274018</c:v>
                </c:pt>
                <c:pt idx="279">
                  <c:v>5.170475329815304</c:v>
                </c:pt>
                <c:pt idx="280">
                  <c:v>19.47087855008098</c:v>
                </c:pt>
                <c:pt idx="281">
                  <c:v>10.44934335591792</c:v>
                </c:pt>
                <c:pt idx="282">
                  <c:v>11.42832993825196</c:v>
                </c:pt>
                <c:pt idx="283">
                  <c:v>23.04942974508991</c:v>
                </c:pt>
                <c:pt idx="284">
                  <c:v>24.87277352467263</c:v>
                </c:pt>
                <c:pt idx="285">
                  <c:v>5.266891272048788</c:v>
                </c:pt>
                <c:pt idx="286">
                  <c:v>6.755213856434576</c:v>
                </c:pt>
                <c:pt idx="287">
                  <c:v>25.26249947775484</c:v>
                </c:pt>
                <c:pt idx="288">
                  <c:v>47.31282745638509</c:v>
                </c:pt>
                <c:pt idx="289">
                  <c:v>29.93544918372809</c:v>
                </c:pt>
                <c:pt idx="290">
                  <c:v>22.25048530081301</c:v>
                </c:pt>
                <c:pt idx="291">
                  <c:v>24.50739078810021</c:v>
                </c:pt>
                <c:pt idx="292">
                  <c:v>6.146690939305812</c:v>
                </c:pt>
                <c:pt idx="293">
                  <c:v>7.210952899172645</c:v>
                </c:pt>
                <c:pt idx="294">
                  <c:v>10.94737751355132</c:v>
                </c:pt>
                <c:pt idx="295">
                  <c:v>6.830989482269203</c:v>
                </c:pt>
                <c:pt idx="296">
                  <c:v>11.28354272055628</c:v>
                </c:pt>
                <c:pt idx="297">
                  <c:v>23.31479106628241</c:v>
                </c:pt>
                <c:pt idx="298">
                  <c:v>111.1992167805619</c:v>
                </c:pt>
                <c:pt idx="299">
                  <c:v>1722.495</c:v>
                </c:pt>
                <c:pt idx="300">
                  <c:v>1753.873</c:v>
                </c:pt>
                <c:pt idx="301">
                  <c:v>1184.972</c:v>
                </c:pt>
              </c:numCache>
            </c:numRef>
          </c:yVal>
          <c:bubbleSize>
            <c:numRef>
              <c:f>Response!$B$67:$B$368</c:f>
              <c:numCache>
                <c:formatCode>#,##0</c:formatCode>
                <c:ptCount val="302"/>
                <c:pt idx="0">
                  <c:v>1.226622E6</c:v>
                </c:pt>
                <c:pt idx="1">
                  <c:v>1.590748E6</c:v>
                </c:pt>
                <c:pt idx="2">
                  <c:v>930449.0</c:v>
                </c:pt>
                <c:pt idx="3">
                  <c:v>1.718534E6</c:v>
                </c:pt>
                <c:pt idx="4">
                  <c:v>1.616379E6</c:v>
                </c:pt>
                <c:pt idx="5">
                  <c:v>1.315346E6</c:v>
                </c:pt>
                <c:pt idx="6">
                  <c:v>668504.0</c:v>
                </c:pt>
                <c:pt idx="7">
                  <c:v>654706.0</c:v>
                </c:pt>
                <c:pt idx="8">
                  <c:v>300064.0</c:v>
                </c:pt>
                <c:pt idx="9">
                  <c:v>374929.0</c:v>
                </c:pt>
                <c:pt idx="10">
                  <c:v>638202.0</c:v>
                </c:pt>
                <c:pt idx="11">
                  <c:v>1.29418E6</c:v>
                </c:pt>
                <c:pt idx="12">
                  <c:v>1.626359E6</c:v>
                </c:pt>
                <c:pt idx="13">
                  <c:v>1.393292E6</c:v>
                </c:pt>
                <c:pt idx="14">
                  <c:v>1.378903E6</c:v>
                </c:pt>
                <c:pt idx="15">
                  <c:v>1.960479E6</c:v>
                </c:pt>
                <c:pt idx="16">
                  <c:v>1.543458E6</c:v>
                </c:pt>
                <c:pt idx="17">
                  <c:v>1.562931E6</c:v>
                </c:pt>
                <c:pt idx="18">
                  <c:v>1.504934E6</c:v>
                </c:pt>
                <c:pt idx="19">
                  <c:v>1.461868E6</c:v>
                </c:pt>
                <c:pt idx="20">
                  <c:v>1.275147E6</c:v>
                </c:pt>
                <c:pt idx="21">
                  <c:v>1.420737E6</c:v>
                </c:pt>
                <c:pt idx="22">
                  <c:v>1.412202E6</c:v>
                </c:pt>
                <c:pt idx="23">
                  <c:v>1.329376E6</c:v>
                </c:pt>
                <c:pt idx="24">
                  <c:v>1.543058E6</c:v>
                </c:pt>
                <c:pt idx="25">
                  <c:v>1.417589E6</c:v>
                </c:pt>
                <c:pt idx="26">
                  <c:v>1.78356E6</c:v>
                </c:pt>
                <c:pt idx="27">
                  <c:v>1.509146E6</c:v>
                </c:pt>
                <c:pt idx="28">
                  <c:v>1.27052E6</c:v>
                </c:pt>
                <c:pt idx="29">
                  <c:v>1.525028E6</c:v>
                </c:pt>
                <c:pt idx="30">
                  <c:v>1.523954E6</c:v>
                </c:pt>
                <c:pt idx="31">
                  <c:v>1.798467E6</c:v>
                </c:pt>
                <c:pt idx="32">
                  <c:v>1.414791E6</c:v>
                </c:pt>
                <c:pt idx="33">
                  <c:v>1.660343E6</c:v>
                </c:pt>
                <c:pt idx="34">
                  <c:v>1.590068E6</c:v>
                </c:pt>
                <c:pt idx="35">
                  <c:v>1.714542E6</c:v>
                </c:pt>
                <c:pt idx="36">
                  <c:v>2.357002E6</c:v>
                </c:pt>
                <c:pt idx="37">
                  <c:v>1.307636E6</c:v>
                </c:pt>
                <c:pt idx="38">
                  <c:v>724468.0</c:v>
                </c:pt>
                <c:pt idx="39">
                  <c:v>835257.0</c:v>
                </c:pt>
                <c:pt idx="40">
                  <c:v>892832.0</c:v>
                </c:pt>
                <c:pt idx="41">
                  <c:v>912489.0</c:v>
                </c:pt>
                <c:pt idx="42">
                  <c:v>859708.0</c:v>
                </c:pt>
                <c:pt idx="43">
                  <c:v>1.023341E6</c:v>
                </c:pt>
                <c:pt idx="44">
                  <c:v>962859.0</c:v>
                </c:pt>
                <c:pt idx="45">
                  <c:v>870559.0</c:v>
                </c:pt>
                <c:pt idx="46">
                  <c:v>816307.0</c:v>
                </c:pt>
                <c:pt idx="47">
                  <c:v>967582.0</c:v>
                </c:pt>
                <c:pt idx="48">
                  <c:v>770643.0</c:v>
                </c:pt>
                <c:pt idx="49">
                  <c:v>788691.0</c:v>
                </c:pt>
                <c:pt idx="50">
                  <c:v>799165.0</c:v>
                </c:pt>
                <c:pt idx="51">
                  <c:v>681766.0</c:v>
                </c:pt>
                <c:pt idx="52">
                  <c:v>833539.0</c:v>
                </c:pt>
                <c:pt idx="53">
                  <c:v>921342.0</c:v>
                </c:pt>
                <c:pt idx="54">
                  <c:v>687555.0</c:v>
                </c:pt>
                <c:pt idx="55">
                  <c:v>646020.0</c:v>
                </c:pt>
                <c:pt idx="56">
                  <c:v>900998.0</c:v>
                </c:pt>
                <c:pt idx="57">
                  <c:v>745136.0</c:v>
                </c:pt>
                <c:pt idx="58">
                  <c:v>623189.0</c:v>
                </c:pt>
                <c:pt idx="59">
                  <c:v>492037.0</c:v>
                </c:pt>
                <c:pt idx="60">
                  <c:v>874573.0</c:v>
                </c:pt>
                <c:pt idx="61">
                  <c:v>1.500577E6</c:v>
                </c:pt>
                <c:pt idx="62">
                  <c:v>1.048411E6</c:v>
                </c:pt>
                <c:pt idx="63">
                  <c:v>1.135865E6</c:v>
                </c:pt>
                <c:pt idx="64">
                  <c:v>1.279451E6</c:v>
                </c:pt>
                <c:pt idx="65">
                  <c:v>1.22291E6</c:v>
                </c:pt>
                <c:pt idx="66">
                  <c:v>1.536389E6</c:v>
                </c:pt>
                <c:pt idx="67">
                  <c:v>1.694588E6</c:v>
                </c:pt>
                <c:pt idx="68">
                  <c:v>1.160877E6</c:v>
                </c:pt>
                <c:pt idx="69">
                  <c:v>923384.0</c:v>
                </c:pt>
                <c:pt idx="70">
                  <c:v>1.752583E6</c:v>
                </c:pt>
                <c:pt idx="71">
                  <c:v>1.224989E6</c:v>
                </c:pt>
                <c:pt idx="72">
                  <c:v>1.942147E6</c:v>
                </c:pt>
                <c:pt idx="73">
                  <c:v>1.069228E6</c:v>
                </c:pt>
                <c:pt idx="74">
                  <c:v>1.028065E6</c:v>
                </c:pt>
                <c:pt idx="75">
                  <c:v>1.001537E6</c:v>
                </c:pt>
                <c:pt idx="76">
                  <c:v>1.015052E6</c:v>
                </c:pt>
                <c:pt idx="77">
                  <c:v>764281.0</c:v>
                </c:pt>
                <c:pt idx="78">
                  <c:v>700238.0</c:v>
                </c:pt>
                <c:pt idx="79">
                  <c:v>589458.0</c:v>
                </c:pt>
                <c:pt idx="80">
                  <c:v>701574.0</c:v>
                </c:pt>
                <c:pt idx="81">
                  <c:v>543142.0</c:v>
                </c:pt>
                <c:pt idx="82">
                  <c:v>1.11306E6</c:v>
                </c:pt>
                <c:pt idx="83">
                  <c:v>723604.0</c:v>
                </c:pt>
                <c:pt idx="84">
                  <c:v>1.443548E6</c:v>
                </c:pt>
                <c:pt idx="85">
                  <c:v>979718.0</c:v>
                </c:pt>
                <c:pt idx="86">
                  <c:v>940056.0</c:v>
                </c:pt>
                <c:pt idx="87">
                  <c:v>1.165489E6</c:v>
                </c:pt>
                <c:pt idx="88">
                  <c:v>1.726588E6</c:v>
                </c:pt>
                <c:pt idx="89">
                  <c:v>1.147341E6</c:v>
                </c:pt>
                <c:pt idx="90">
                  <c:v>1.204747E6</c:v>
                </c:pt>
                <c:pt idx="91">
                  <c:v>1.085059E6</c:v>
                </c:pt>
                <c:pt idx="92">
                  <c:v>1.394354E6</c:v>
                </c:pt>
                <c:pt idx="93">
                  <c:v>1.089988E6</c:v>
                </c:pt>
                <c:pt idx="94">
                  <c:v>939010.0</c:v>
                </c:pt>
                <c:pt idx="95">
                  <c:v>760154.0</c:v>
                </c:pt>
                <c:pt idx="96">
                  <c:v>680389.0</c:v>
                </c:pt>
                <c:pt idx="97">
                  <c:v>845843.0</c:v>
                </c:pt>
                <c:pt idx="98">
                  <c:v>1.101341E6</c:v>
                </c:pt>
                <c:pt idx="99">
                  <c:v>867744.0</c:v>
                </c:pt>
                <c:pt idx="100">
                  <c:v>699878.0</c:v>
                </c:pt>
                <c:pt idx="101">
                  <c:v>467791.0</c:v>
                </c:pt>
                <c:pt idx="102">
                  <c:v>597550.0</c:v>
                </c:pt>
                <c:pt idx="103">
                  <c:v>1.008148E6</c:v>
                </c:pt>
                <c:pt idx="104">
                  <c:v>1.035789E6</c:v>
                </c:pt>
                <c:pt idx="105">
                  <c:v>612749.0</c:v>
                </c:pt>
                <c:pt idx="106">
                  <c:v>745748.0</c:v>
                </c:pt>
                <c:pt idx="107">
                  <c:v>1.34523E6</c:v>
                </c:pt>
                <c:pt idx="108">
                  <c:v>1.176512E6</c:v>
                </c:pt>
                <c:pt idx="109">
                  <c:v>1.062641E6</c:v>
                </c:pt>
                <c:pt idx="110">
                  <c:v>838523.0</c:v>
                </c:pt>
                <c:pt idx="111">
                  <c:v>940436.0</c:v>
                </c:pt>
                <c:pt idx="112">
                  <c:v>871817.0</c:v>
                </c:pt>
                <c:pt idx="113">
                  <c:v>834749.0</c:v>
                </c:pt>
                <c:pt idx="114">
                  <c:v>782739.0</c:v>
                </c:pt>
                <c:pt idx="115">
                  <c:v>1.098299E6</c:v>
                </c:pt>
                <c:pt idx="116">
                  <c:v>1.479663E6</c:v>
                </c:pt>
                <c:pt idx="117">
                  <c:v>1.264897E6</c:v>
                </c:pt>
                <c:pt idx="118">
                  <c:v>868888.0</c:v>
                </c:pt>
                <c:pt idx="119">
                  <c:v>755368.0</c:v>
                </c:pt>
                <c:pt idx="120">
                  <c:v>934079.0</c:v>
                </c:pt>
                <c:pt idx="121">
                  <c:v>864542.0</c:v>
                </c:pt>
                <c:pt idx="122">
                  <c:v>1.37634E6</c:v>
                </c:pt>
                <c:pt idx="123">
                  <c:v>1.163152E6</c:v>
                </c:pt>
                <c:pt idx="124">
                  <c:v>1.679454E6</c:v>
                </c:pt>
                <c:pt idx="125">
                  <c:v>901553.0</c:v>
                </c:pt>
                <c:pt idx="126">
                  <c:v>987289.0</c:v>
                </c:pt>
                <c:pt idx="127">
                  <c:v>1.178815E6</c:v>
                </c:pt>
                <c:pt idx="128">
                  <c:v>1.416357E6</c:v>
                </c:pt>
                <c:pt idx="129">
                  <c:v>1.248832E6</c:v>
                </c:pt>
                <c:pt idx="130">
                  <c:v>1.017199E6</c:v>
                </c:pt>
                <c:pt idx="131">
                  <c:v>1.240664E6</c:v>
                </c:pt>
                <c:pt idx="132">
                  <c:v>1.086519E6</c:v>
                </c:pt>
                <c:pt idx="133">
                  <c:v>864486.0</c:v>
                </c:pt>
                <c:pt idx="134">
                  <c:v>950672.0</c:v>
                </c:pt>
                <c:pt idx="135">
                  <c:v>856404.0</c:v>
                </c:pt>
                <c:pt idx="136">
                  <c:v>1.270466E6</c:v>
                </c:pt>
                <c:pt idx="137">
                  <c:v>1.335559E6</c:v>
                </c:pt>
                <c:pt idx="138">
                  <c:v>1.248006E6</c:v>
                </c:pt>
                <c:pt idx="139">
                  <c:v>1.443767E6</c:v>
                </c:pt>
                <c:pt idx="140">
                  <c:v>1.230278E6</c:v>
                </c:pt>
                <c:pt idx="141">
                  <c:v>1.072596E6</c:v>
                </c:pt>
                <c:pt idx="142">
                  <c:v>985069.0</c:v>
                </c:pt>
                <c:pt idx="143">
                  <c:v>895114.0</c:v>
                </c:pt>
                <c:pt idx="144">
                  <c:v>1.07481E6</c:v>
                </c:pt>
                <c:pt idx="145">
                  <c:v>1.121838E6</c:v>
                </c:pt>
                <c:pt idx="146">
                  <c:v>1.330669E6</c:v>
                </c:pt>
                <c:pt idx="147">
                  <c:v>851427.0</c:v>
                </c:pt>
                <c:pt idx="148">
                  <c:v>1.279931E6</c:v>
                </c:pt>
                <c:pt idx="149">
                  <c:v>720108.0</c:v>
                </c:pt>
                <c:pt idx="150">
                  <c:v>503698.0</c:v>
                </c:pt>
                <c:pt idx="151">
                  <c:v>771145.0</c:v>
                </c:pt>
                <c:pt idx="152">
                  <c:v>865213.0</c:v>
                </c:pt>
                <c:pt idx="153">
                  <c:v>303508.0</c:v>
                </c:pt>
                <c:pt idx="154">
                  <c:v>1.005051E6</c:v>
                </c:pt>
                <c:pt idx="155">
                  <c:v>1.321675E6</c:v>
                </c:pt>
                <c:pt idx="156">
                  <c:v>1.157028E6</c:v>
                </c:pt>
                <c:pt idx="157">
                  <c:v>1.875474E6</c:v>
                </c:pt>
                <c:pt idx="158">
                  <c:v>2.081801E6</c:v>
                </c:pt>
                <c:pt idx="159">
                  <c:v>2.281796E6</c:v>
                </c:pt>
                <c:pt idx="160">
                  <c:v>2.212439E6</c:v>
                </c:pt>
                <c:pt idx="161">
                  <c:v>1.685832E6</c:v>
                </c:pt>
                <c:pt idx="162">
                  <c:v>815400.0</c:v>
                </c:pt>
                <c:pt idx="163">
                  <c:v>989720.0</c:v>
                </c:pt>
                <c:pt idx="164">
                  <c:v>976825.0</c:v>
                </c:pt>
                <c:pt idx="165">
                  <c:v>1.730736E6</c:v>
                </c:pt>
                <c:pt idx="166">
                  <c:v>2.447648E6</c:v>
                </c:pt>
                <c:pt idx="167">
                  <c:v>2.07024E6</c:v>
                </c:pt>
                <c:pt idx="168">
                  <c:v>2.102655E6</c:v>
                </c:pt>
                <c:pt idx="169">
                  <c:v>657976.0</c:v>
                </c:pt>
                <c:pt idx="170">
                  <c:v>906843.0</c:v>
                </c:pt>
                <c:pt idx="171">
                  <c:v>1.2327E6</c:v>
                </c:pt>
                <c:pt idx="172">
                  <c:v>1.17896E6</c:v>
                </c:pt>
                <c:pt idx="173">
                  <c:v>1.976982E6</c:v>
                </c:pt>
                <c:pt idx="174">
                  <c:v>1.419324E6</c:v>
                </c:pt>
                <c:pt idx="175">
                  <c:v>1.135054E6</c:v>
                </c:pt>
                <c:pt idx="176">
                  <c:v>480319.0</c:v>
                </c:pt>
                <c:pt idx="177">
                  <c:v>1.021994E6</c:v>
                </c:pt>
                <c:pt idx="178">
                  <c:v>854693.0</c:v>
                </c:pt>
                <c:pt idx="179">
                  <c:v>1.517101E6</c:v>
                </c:pt>
                <c:pt idx="180">
                  <c:v>1.552305E6</c:v>
                </c:pt>
                <c:pt idx="181">
                  <c:v>966953.0</c:v>
                </c:pt>
                <c:pt idx="182">
                  <c:v>859708.0</c:v>
                </c:pt>
                <c:pt idx="183">
                  <c:v>863781.0</c:v>
                </c:pt>
                <c:pt idx="184">
                  <c:v>341587.0</c:v>
                </c:pt>
                <c:pt idx="185">
                  <c:v>320739.0</c:v>
                </c:pt>
                <c:pt idx="186">
                  <c:v>1.083804E6</c:v>
                </c:pt>
                <c:pt idx="187">
                  <c:v>1.397482E6</c:v>
                </c:pt>
                <c:pt idx="188">
                  <c:v>1.738421E6</c:v>
                </c:pt>
                <c:pt idx="189">
                  <c:v>1.091025E6</c:v>
                </c:pt>
                <c:pt idx="190">
                  <c:v>1.015017E6</c:v>
                </c:pt>
                <c:pt idx="191">
                  <c:v>890883.0</c:v>
                </c:pt>
                <c:pt idx="192">
                  <c:v>1.430341E6</c:v>
                </c:pt>
                <c:pt idx="193">
                  <c:v>1.429571E6</c:v>
                </c:pt>
                <c:pt idx="194">
                  <c:v>1.484918E6</c:v>
                </c:pt>
                <c:pt idx="195">
                  <c:v>1.967024E6</c:v>
                </c:pt>
                <c:pt idx="196">
                  <c:v>1.499381E6</c:v>
                </c:pt>
                <c:pt idx="197">
                  <c:v>1.189176E6</c:v>
                </c:pt>
                <c:pt idx="198">
                  <c:v>1.08404E6</c:v>
                </c:pt>
                <c:pt idx="199">
                  <c:v>1.600516E6</c:v>
                </c:pt>
                <c:pt idx="200">
                  <c:v>1.629779E6</c:v>
                </c:pt>
                <c:pt idx="201">
                  <c:v>1.282951E6</c:v>
                </c:pt>
                <c:pt idx="202">
                  <c:v>1.383556E6</c:v>
                </c:pt>
                <c:pt idx="203">
                  <c:v>1.224679E6</c:v>
                </c:pt>
                <c:pt idx="204">
                  <c:v>1.273431E6</c:v>
                </c:pt>
                <c:pt idx="205">
                  <c:v>2.111926E6</c:v>
                </c:pt>
                <c:pt idx="206">
                  <c:v>2.747648E6</c:v>
                </c:pt>
                <c:pt idx="207">
                  <c:v>2.616596E6</c:v>
                </c:pt>
                <c:pt idx="208">
                  <c:v>3.253433E6</c:v>
                </c:pt>
                <c:pt idx="209">
                  <c:v>2.781547E6</c:v>
                </c:pt>
                <c:pt idx="210">
                  <c:v>3.140651E6</c:v>
                </c:pt>
                <c:pt idx="211">
                  <c:v>2.354872E6</c:v>
                </c:pt>
                <c:pt idx="212">
                  <c:v>1.918951E6</c:v>
                </c:pt>
                <c:pt idx="213">
                  <c:v>3.378628E6</c:v>
                </c:pt>
                <c:pt idx="214">
                  <c:v>1.912154E6</c:v>
                </c:pt>
                <c:pt idx="215">
                  <c:v>1.588003E6</c:v>
                </c:pt>
                <c:pt idx="216">
                  <c:v>1.378453E6</c:v>
                </c:pt>
                <c:pt idx="217">
                  <c:v>1.265666E6</c:v>
                </c:pt>
                <c:pt idx="218">
                  <c:v>934076.0</c:v>
                </c:pt>
                <c:pt idx="219">
                  <c:v>1.171776E6</c:v>
                </c:pt>
                <c:pt idx="220">
                  <c:v>730532.0</c:v>
                </c:pt>
                <c:pt idx="221">
                  <c:v>728582.0</c:v>
                </c:pt>
                <c:pt idx="222">
                  <c:v>849760.0</c:v>
                </c:pt>
                <c:pt idx="223">
                  <c:v>1.003066E6</c:v>
                </c:pt>
                <c:pt idx="224">
                  <c:v>760980.0</c:v>
                </c:pt>
                <c:pt idx="225">
                  <c:v>1.124204E6</c:v>
                </c:pt>
                <c:pt idx="226">
                  <c:v>1.564473E6</c:v>
                </c:pt>
                <c:pt idx="227">
                  <c:v>1.137127E6</c:v>
                </c:pt>
                <c:pt idx="228">
                  <c:v>574679.0</c:v>
                </c:pt>
                <c:pt idx="229">
                  <c:v>889078.0</c:v>
                </c:pt>
                <c:pt idx="230">
                  <c:v>997773.0</c:v>
                </c:pt>
                <c:pt idx="231">
                  <c:v>1.289026E6</c:v>
                </c:pt>
                <c:pt idx="232">
                  <c:v>793801.0</c:v>
                </c:pt>
                <c:pt idx="233">
                  <c:v>705320.0</c:v>
                </c:pt>
                <c:pt idx="234">
                  <c:v>1.046918E6</c:v>
                </c:pt>
                <c:pt idx="235">
                  <c:v>1.063826E6</c:v>
                </c:pt>
                <c:pt idx="236">
                  <c:v>1.310729E6</c:v>
                </c:pt>
                <c:pt idx="237">
                  <c:v>1.329501E6</c:v>
                </c:pt>
                <c:pt idx="238">
                  <c:v>596935.0</c:v>
                </c:pt>
                <c:pt idx="239">
                  <c:v>620347.0</c:v>
                </c:pt>
                <c:pt idx="240">
                  <c:v>1.23293E6</c:v>
                </c:pt>
                <c:pt idx="241">
                  <c:v>1.193425E6</c:v>
                </c:pt>
                <c:pt idx="242">
                  <c:v>1.306679E6</c:v>
                </c:pt>
                <c:pt idx="243">
                  <c:v>957314.0</c:v>
                </c:pt>
                <c:pt idx="244">
                  <c:v>1.150136E6</c:v>
                </c:pt>
                <c:pt idx="245">
                  <c:v>1.3304E6</c:v>
                </c:pt>
                <c:pt idx="246">
                  <c:v>1.059976E6</c:v>
                </c:pt>
                <c:pt idx="247">
                  <c:v>1.399438E6</c:v>
                </c:pt>
                <c:pt idx="248">
                  <c:v>858729.0</c:v>
                </c:pt>
                <c:pt idx="249">
                  <c:v>932436.0</c:v>
                </c:pt>
                <c:pt idx="250">
                  <c:v>1.453998E6</c:v>
                </c:pt>
                <c:pt idx="251">
                  <c:v>919080.0</c:v>
                </c:pt>
                <c:pt idx="252">
                  <c:v>695348.0</c:v>
                </c:pt>
                <c:pt idx="253">
                  <c:v>635246.0</c:v>
                </c:pt>
                <c:pt idx="254">
                  <c:v>790596.0</c:v>
                </c:pt>
                <c:pt idx="255">
                  <c:v>757508.0</c:v>
                </c:pt>
                <c:pt idx="256">
                  <c:v>956103.0</c:v>
                </c:pt>
                <c:pt idx="257">
                  <c:v>1.804557E6</c:v>
                </c:pt>
                <c:pt idx="258">
                  <c:v>1.581122E6</c:v>
                </c:pt>
                <c:pt idx="259">
                  <c:v>1.605037E6</c:v>
                </c:pt>
                <c:pt idx="260">
                  <c:v>1.235456E6</c:v>
                </c:pt>
                <c:pt idx="261">
                  <c:v>1.067432E6</c:v>
                </c:pt>
                <c:pt idx="262">
                  <c:v>1.344294E6</c:v>
                </c:pt>
                <c:pt idx="263">
                  <c:v>208396.0</c:v>
                </c:pt>
                <c:pt idx="264">
                  <c:v>1679.0</c:v>
                </c:pt>
                <c:pt idx="265">
                  <c:v>1340.0</c:v>
                </c:pt>
                <c:pt idx="266">
                  <c:v>166419.0</c:v>
                </c:pt>
                <c:pt idx="267">
                  <c:v>973759.0</c:v>
                </c:pt>
                <c:pt idx="268">
                  <c:v>294653.0</c:v>
                </c:pt>
                <c:pt idx="269">
                  <c:v>149044.0</c:v>
                </c:pt>
                <c:pt idx="270">
                  <c:v>156682.0</c:v>
                </c:pt>
                <c:pt idx="271">
                  <c:v>124783.0</c:v>
                </c:pt>
                <c:pt idx="272">
                  <c:v>126046.0</c:v>
                </c:pt>
                <c:pt idx="273">
                  <c:v>141262.0</c:v>
                </c:pt>
                <c:pt idx="274">
                  <c:v>508820.0</c:v>
                </c:pt>
                <c:pt idx="275">
                  <c:v>162985.0</c:v>
                </c:pt>
                <c:pt idx="276">
                  <c:v>121091.0</c:v>
                </c:pt>
                <c:pt idx="277">
                  <c:v>108615.0</c:v>
                </c:pt>
                <c:pt idx="278">
                  <c:v>105650.0</c:v>
                </c:pt>
                <c:pt idx="279">
                  <c:v>106120.0</c:v>
                </c:pt>
                <c:pt idx="280">
                  <c:v>119786.0</c:v>
                </c:pt>
                <c:pt idx="281">
                  <c:v>123388.0</c:v>
                </c:pt>
                <c:pt idx="282">
                  <c:v>125672.0</c:v>
                </c:pt>
                <c:pt idx="283">
                  <c:v>137421.0</c:v>
                </c:pt>
                <c:pt idx="284">
                  <c:v>132191.0</c:v>
                </c:pt>
                <c:pt idx="285">
                  <c:v>115766.0</c:v>
                </c:pt>
                <c:pt idx="286">
                  <c:v>115975.0</c:v>
                </c:pt>
                <c:pt idx="287">
                  <c:v>80422.0</c:v>
                </c:pt>
                <c:pt idx="288">
                  <c:v>29749.0</c:v>
                </c:pt>
                <c:pt idx="289">
                  <c:v>29892.0</c:v>
                </c:pt>
                <c:pt idx="290">
                  <c:v>30750.0</c:v>
                </c:pt>
                <c:pt idx="291">
                  <c:v>30656.0</c:v>
                </c:pt>
                <c:pt idx="292">
                  <c:v>26477.0</c:v>
                </c:pt>
                <c:pt idx="293">
                  <c:v>29129.0</c:v>
                </c:pt>
                <c:pt idx="294">
                  <c:v>68628.0</c:v>
                </c:pt>
                <c:pt idx="295">
                  <c:v>94412.0</c:v>
                </c:pt>
                <c:pt idx="296">
                  <c:v>46020.0</c:v>
                </c:pt>
                <c:pt idx="297">
                  <c:v>11104.0</c:v>
                </c:pt>
                <c:pt idx="298">
                  <c:v>5268.0</c:v>
                </c:pt>
                <c:pt idx="299">
                  <c:v>441.0</c:v>
                </c:pt>
                <c:pt idx="300">
                  <c:v>442.0</c:v>
                </c:pt>
                <c:pt idx="301">
                  <c:v>671.0</c:v>
                </c:pt>
              </c:numCache>
            </c:numRef>
          </c:bubbleSize>
        </c:ser>
        <c:bubbleScale val="20"/>
        <c:axId val="617054680"/>
        <c:axId val="617046664"/>
      </c:bubbleChart>
      <c:valAx>
        <c:axId val="617054680"/>
        <c:scaling>
          <c:orientation val="minMax"/>
          <c:max val="39028.0"/>
          <c:min val="38717.0"/>
        </c:scaling>
        <c:axPos val="b"/>
        <c:numFmt formatCode="mmm\'yy" sourceLinked="0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7046664"/>
        <c:crossesAt val="10.0"/>
        <c:crossBetween val="midCat"/>
        <c:majorUnit val="31.0"/>
      </c:valAx>
      <c:valAx>
        <c:axId val="617046664"/>
        <c:scaling>
          <c:logBase val="10.0"/>
          <c:orientation val="minMax"/>
          <c:max val="5000.0"/>
          <c:min val="10.0"/>
        </c:scaling>
        <c:axPos val="l"/>
        <c:majorGridlines>
          <c:spPr>
            <a:ln w="6350" cmpd="sng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0\ &quot;ms&quot;" sourceLinked="0"/>
        <c:tickLblPos val="nextTo"/>
        <c:txPr>
          <a:bodyPr/>
          <a:lstStyle/>
          <a:p>
            <a:pPr>
              <a:defRPr sz="1200">
                <a:latin typeface="Gill Sans"/>
                <a:cs typeface="Gill Sans"/>
              </a:defRPr>
            </a:pPr>
            <a:endParaRPr lang="en-US"/>
          </a:p>
        </c:txPr>
        <c:crossAx val="617054680"/>
        <c:crosses val="autoZero"/>
        <c:crossBetween val="midCat"/>
      </c:valAx>
      <c:spPr>
        <a:noFill/>
      </c:spPr>
    </c:plotArea>
    <c:plotVisOnly val="1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title>
      <c:tx>
        <c:rich>
          <a:bodyPr/>
          <a:lstStyle/>
          <a:p>
            <a:pPr>
              <a:defRPr sz="2000" b="0"/>
            </a:pPr>
            <a:r>
              <a:rPr lang="en-US" sz="2000" b="0"/>
              <a:t>HTTP Response Time – Daily RMS</a:t>
            </a:r>
          </a:p>
        </c:rich>
      </c:tx>
      <c:layout>
        <c:manualLayout>
          <c:xMode val="edge"/>
          <c:yMode val="edge"/>
          <c:x val="0.369748560241222"/>
          <c:y val="0.0"/>
        </c:manualLayout>
      </c:layout>
    </c:title>
    <c:plotArea>
      <c:layout>
        <c:manualLayout>
          <c:layoutTarget val="inner"/>
          <c:xMode val="edge"/>
          <c:yMode val="edge"/>
          <c:x val="0.0558862197579204"/>
          <c:y val="0.187922746544794"/>
          <c:w val="0.934131929062406"/>
          <c:h val="0.699985132977259"/>
        </c:manualLayout>
      </c:layout>
      <c:lineChart>
        <c:grouping val="standard"/>
        <c:ser>
          <c:idx val="0"/>
          <c:order val="0"/>
          <c:tx>
            <c:v>Offline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Traffic!$A$67:$A$368</c:f>
              <c:numCache>
                <c:formatCode>dd\.mm\.yyyy</c:formatCode>
                <c:ptCount val="302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</c:numCache>
            </c:numRef>
          </c:cat>
          <c:val>
            <c:numRef>
              <c:f>Traffic!$E$67:$E$368</c:f>
              <c:numCache>
                <c:formatCode>#,##0</c:formatCode>
                <c:ptCount val="302"/>
                <c:pt idx="0">
                  <c:v>3.014373E6</c:v>
                </c:pt>
                <c:pt idx="1">
                  <c:v>7.785298E6</c:v>
                </c:pt>
                <c:pt idx="2">
                  <c:v>1.1936173E7</c:v>
                </c:pt>
                <c:pt idx="3">
                  <c:v>8.349959E6</c:v>
                </c:pt>
                <c:pt idx="4">
                  <c:v>3.3062808E7</c:v>
                </c:pt>
                <c:pt idx="5">
                  <c:v>1.00982221E8</c:v>
                </c:pt>
                <c:pt idx="6">
                  <c:v>1.1867268E7</c:v>
                </c:pt>
                <c:pt idx="7">
                  <c:v>2.484964E6</c:v>
                </c:pt>
                <c:pt idx="8">
                  <c:v>1.634111E6</c:v>
                </c:pt>
                <c:pt idx="9">
                  <c:v>973911.0</c:v>
                </c:pt>
                <c:pt idx="10">
                  <c:v>5.341864E6</c:v>
                </c:pt>
                <c:pt idx="11">
                  <c:v>8.259187E6</c:v>
                </c:pt>
                <c:pt idx="12">
                  <c:v>7.70706E6</c:v>
                </c:pt>
                <c:pt idx="13">
                  <c:v>4.4822907E7</c:v>
                </c:pt>
                <c:pt idx="14">
                  <c:v>1.8761159E7</c:v>
                </c:pt>
                <c:pt idx="15">
                  <c:v>7.280221E6</c:v>
                </c:pt>
                <c:pt idx="16">
                  <c:v>1.4117172E7</c:v>
                </c:pt>
                <c:pt idx="17">
                  <c:v>2.6253397E7</c:v>
                </c:pt>
                <c:pt idx="18">
                  <c:v>2.9460734E7</c:v>
                </c:pt>
                <c:pt idx="19">
                  <c:v>1.805857E6</c:v>
                </c:pt>
                <c:pt idx="20">
                  <c:v>6.95826E6</c:v>
                </c:pt>
                <c:pt idx="21">
                  <c:v>7.21526E6</c:v>
                </c:pt>
                <c:pt idx="22">
                  <c:v>5.123793E6</c:v>
                </c:pt>
                <c:pt idx="23">
                  <c:v>1.0629487E7</c:v>
                </c:pt>
                <c:pt idx="24">
                  <c:v>4.996048E6</c:v>
                </c:pt>
                <c:pt idx="25">
                  <c:v>6.858604E6</c:v>
                </c:pt>
                <c:pt idx="26">
                  <c:v>7.48818E6</c:v>
                </c:pt>
                <c:pt idx="27">
                  <c:v>4.588607E6</c:v>
                </c:pt>
                <c:pt idx="28">
                  <c:v>4.291379E6</c:v>
                </c:pt>
                <c:pt idx="29">
                  <c:v>5.987006E6</c:v>
                </c:pt>
                <c:pt idx="30">
                  <c:v>3.232355E6</c:v>
                </c:pt>
                <c:pt idx="31">
                  <c:v>1.4490159E7</c:v>
                </c:pt>
                <c:pt idx="32">
                  <c:v>5.8722123E7</c:v>
                </c:pt>
                <c:pt idx="33">
                  <c:v>1.361089E6</c:v>
                </c:pt>
                <c:pt idx="34">
                  <c:v>5.464688E6</c:v>
                </c:pt>
                <c:pt idx="35">
                  <c:v>1.2284935E7</c:v>
                </c:pt>
                <c:pt idx="36">
                  <c:v>3.724077E6</c:v>
                </c:pt>
                <c:pt idx="37">
                  <c:v>2.479584E6</c:v>
                </c:pt>
                <c:pt idx="38">
                  <c:v>6.5909995E7</c:v>
                </c:pt>
                <c:pt idx="39">
                  <c:v>1.43244978E8</c:v>
                </c:pt>
                <c:pt idx="40">
                  <c:v>3.818535E6</c:v>
                </c:pt>
                <c:pt idx="41">
                  <c:v>771272.0</c:v>
                </c:pt>
                <c:pt idx="42">
                  <c:v>745266.0</c:v>
                </c:pt>
                <c:pt idx="43">
                  <c:v>2.538927E6</c:v>
                </c:pt>
                <c:pt idx="44">
                  <c:v>1.620757E6</c:v>
                </c:pt>
                <c:pt idx="45">
                  <c:v>2.113693E6</c:v>
                </c:pt>
                <c:pt idx="46">
                  <c:v>771253.0</c:v>
                </c:pt>
                <c:pt idx="47">
                  <c:v>1.068835E6</c:v>
                </c:pt>
                <c:pt idx="48">
                  <c:v>1.748997E6</c:v>
                </c:pt>
                <c:pt idx="49">
                  <c:v>653259.0</c:v>
                </c:pt>
                <c:pt idx="50">
                  <c:v>4.721665E6</c:v>
                </c:pt>
                <c:pt idx="51">
                  <c:v>1.095557E6</c:v>
                </c:pt>
                <c:pt idx="52">
                  <c:v>7.8948353E7</c:v>
                </c:pt>
                <c:pt idx="53">
                  <c:v>693590.0</c:v>
                </c:pt>
                <c:pt idx="54">
                  <c:v>898529.0</c:v>
                </c:pt>
                <c:pt idx="55">
                  <c:v>2.640627E6</c:v>
                </c:pt>
                <c:pt idx="56">
                  <c:v>2.657625E6</c:v>
                </c:pt>
                <c:pt idx="57">
                  <c:v>1.490922E6</c:v>
                </c:pt>
                <c:pt idx="58">
                  <c:v>745090.0</c:v>
                </c:pt>
                <c:pt idx="59">
                  <c:v>1.037712E6</c:v>
                </c:pt>
                <c:pt idx="60">
                  <c:v>2.153332E6</c:v>
                </c:pt>
                <c:pt idx="61">
                  <c:v>4.407353E6</c:v>
                </c:pt>
                <c:pt idx="62">
                  <c:v>1.318434E6</c:v>
                </c:pt>
                <c:pt idx="63">
                  <c:v>5.051116E6</c:v>
                </c:pt>
                <c:pt idx="64">
                  <c:v>5.736441E6</c:v>
                </c:pt>
                <c:pt idx="65">
                  <c:v>2.481918E6</c:v>
                </c:pt>
                <c:pt idx="66">
                  <c:v>1.331414E6</c:v>
                </c:pt>
                <c:pt idx="67">
                  <c:v>3.9239E6</c:v>
                </c:pt>
                <c:pt idx="68">
                  <c:v>2.211427E6</c:v>
                </c:pt>
                <c:pt idx="69">
                  <c:v>1.205859E6</c:v>
                </c:pt>
                <c:pt idx="70">
                  <c:v>3.275674E6</c:v>
                </c:pt>
                <c:pt idx="71">
                  <c:v>2.959256E6</c:v>
                </c:pt>
                <c:pt idx="72">
                  <c:v>2.074202E6</c:v>
                </c:pt>
                <c:pt idx="73">
                  <c:v>1.526481E6</c:v>
                </c:pt>
                <c:pt idx="74">
                  <c:v>1.0963347E7</c:v>
                </c:pt>
                <c:pt idx="75">
                  <c:v>4.833554E6</c:v>
                </c:pt>
                <c:pt idx="76">
                  <c:v>5.123304E6</c:v>
                </c:pt>
                <c:pt idx="77">
                  <c:v>4.617162E6</c:v>
                </c:pt>
                <c:pt idx="78">
                  <c:v>2.364307E6</c:v>
                </c:pt>
                <c:pt idx="79">
                  <c:v>7.80402E6</c:v>
                </c:pt>
                <c:pt idx="80">
                  <c:v>5.0935147E7</c:v>
                </c:pt>
                <c:pt idx="81">
                  <c:v>6.0365989E7</c:v>
                </c:pt>
                <c:pt idx="82">
                  <c:v>3.16494E6</c:v>
                </c:pt>
                <c:pt idx="83">
                  <c:v>1.1213817E7</c:v>
                </c:pt>
                <c:pt idx="84">
                  <c:v>3.215942E6</c:v>
                </c:pt>
                <c:pt idx="85">
                  <c:v>1.4208137E7</c:v>
                </c:pt>
                <c:pt idx="86">
                  <c:v>3.699699E6</c:v>
                </c:pt>
                <c:pt idx="87">
                  <c:v>2.13153E6</c:v>
                </c:pt>
                <c:pt idx="88">
                  <c:v>1.527905E6</c:v>
                </c:pt>
                <c:pt idx="89">
                  <c:v>4.501535E6</c:v>
                </c:pt>
                <c:pt idx="90">
                  <c:v>3.050029E6</c:v>
                </c:pt>
                <c:pt idx="91">
                  <c:v>5.471763E6</c:v>
                </c:pt>
                <c:pt idx="92">
                  <c:v>5.036888E6</c:v>
                </c:pt>
                <c:pt idx="93">
                  <c:v>542700.0</c:v>
                </c:pt>
                <c:pt idx="94">
                  <c:v>449933.0</c:v>
                </c:pt>
                <c:pt idx="95">
                  <c:v>1.46737E6</c:v>
                </c:pt>
                <c:pt idx="96">
                  <c:v>674652.0</c:v>
                </c:pt>
                <c:pt idx="97">
                  <c:v>5.123549E6</c:v>
                </c:pt>
                <c:pt idx="98">
                  <c:v>1.184235E6</c:v>
                </c:pt>
                <c:pt idx="99">
                  <c:v>1.836479E6</c:v>
                </c:pt>
                <c:pt idx="100">
                  <c:v>3.586271E6</c:v>
                </c:pt>
                <c:pt idx="101">
                  <c:v>2.563921E6</c:v>
                </c:pt>
                <c:pt idx="102">
                  <c:v>4.218472E6</c:v>
                </c:pt>
                <c:pt idx="103">
                  <c:v>5.377339E6</c:v>
                </c:pt>
                <c:pt idx="104">
                  <c:v>2.178376E6</c:v>
                </c:pt>
                <c:pt idx="105">
                  <c:v>2.637161E6</c:v>
                </c:pt>
                <c:pt idx="106">
                  <c:v>9.9151E6</c:v>
                </c:pt>
                <c:pt idx="107">
                  <c:v>2.908199E6</c:v>
                </c:pt>
                <c:pt idx="108">
                  <c:v>4.321284E6</c:v>
                </c:pt>
                <c:pt idx="109">
                  <c:v>4.404008E6</c:v>
                </c:pt>
                <c:pt idx="110">
                  <c:v>2.643296E6</c:v>
                </c:pt>
                <c:pt idx="111">
                  <c:v>2.708487E6</c:v>
                </c:pt>
                <c:pt idx="112">
                  <c:v>4.835111E6</c:v>
                </c:pt>
                <c:pt idx="113">
                  <c:v>3.501531E6</c:v>
                </c:pt>
                <c:pt idx="114">
                  <c:v>1.201081E6</c:v>
                </c:pt>
                <c:pt idx="115">
                  <c:v>2.608946E6</c:v>
                </c:pt>
                <c:pt idx="116">
                  <c:v>1.777273E6</c:v>
                </c:pt>
                <c:pt idx="117">
                  <c:v>4.050341E6</c:v>
                </c:pt>
                <c:pt idx="118">
                  <c:v>8.490599E6</c:v>
                </c:pt>
                <c:pt idx="119">
                  <c:v>1.792955E6</c:v>
                </c:pt>
                <c:pt idx="120">
                  <c:v>3.743786E6</c:v>
                </c:pt>
                <c:pt idx="121">
                  <c:v>3.075764E6</c:v>
                </c:pt>
                <c:pt idx="122">
                  <c:v>3.035932E6</c:v>
                </c:pt>
                <c:pt idx="123">
                  <c:v>1.225841E6</c:v>
                </c:pt>
                <c:pt idx="124">
                  <c:v>5.878579E6</c:v>
                </c:pt>
                <c:pt idx="125">
                  <c:v>5.735436E6</c:v>
                </c:pt>
                <c:pt idx="126">
                  <c:v>4.345776E6</c:v>
                </c:pt>
                <c:pt idx="127">
                  <c:v>5.45383E6</c:v>
                </c:pt>
                <c:pt idx="128">
                  <c:v>7.263054E6</c:v>
                </c:pt>
                <c:pt idx="129">
                  <c:v>8.645655E6</c:v>
                </c:pt>
                <c:pt idx="130">
                  <c:v>4.371363E6</c:v>
                </c:pt>
                <c:pt idx="131">
                  <c:v>1.556693E6</c:v>
                </c:pt>
                <c:pt idx="132">
                  <c:v>1.0772225E7</c:v>
                </c:pt>
                <c:pt idx="133">
                  <c:v>3.2565743E7</c:v>
                </c:pt>
                <c:pt idx="134">
                  <c:v>8.348612E6</c:v>
                </c:pt>
                <c:pt idx="135">
                  <c:v>1.0049703E7</c:v>
                </c:pt>
                <c:pt idx="136">
                  <c:v>1.1665767E7</c:v>
                </c:pt>
                <c:pt idx="137">
                  <c:v>9.894707E6</c:v>
                </c:pt>
                <c:pt idx="138">
                  <c:v>1.297562E6</c:v>
                </c:pt>
                <c:pt idx="139">
                  <c:v>3.508158E6</c:v>
                </c:pt>
                <c:pt idx="140">
                  <c:v>1.1107048E7</c:v>
                </c:pt>
                <c:pt idx="141">
                  <c:v>8.051184E6</c:v>
                </c:pt>
                <c:pt idx="142">
                  <c:v>8.906732E6</c:v>
                </c:pt>
                <c:pt idx="143">
                  <c:v>1.1670615E7</c:v>
                </c:pt>
                <c:pt idx="144">
                  <c:v>1.1659222E7</c:v>
                </c:pt>
                <c:pt idx="145">
                  <c:v>8.880125E6</c:v>
                </c:pt>
                <c:pt idx="146">
                  <c:v>7.36149E6</c:v>
                </c:pt>
                <c:pt idx="147">
                  <c:v>6.204849E6</c:v>
                </c:pt>
                <c:pt idx="148">
                  <c:v>5.061667E6</c:v>
                </c:pt>
                <c:pt idx="149">
                  <c:v>1.2811383E7</c:v>
                </c:pt>
                <c:pt idx="150">
                  <c:v>3.45975E6</c:v>
                </c:pt>
                <c:pt idx="151">
                  <c:v>5.76014E6</c:v>
                </c:pt>
                <c:pt idx="152">
                  <c:v>6.4466E6</c:v>
                </c:pt>
                <c:pt idx="153">
                  <c:v>6.947654E6</c:v>
                </c:pt>
                <c:pt idx="154">
                  <c:v>1.1703367E7</c:v>
                </c:pt>
                <c:pt idx="155">
                  <c:v>9.350071E6</c:v>
                </c:pt>
                <c:pt idx="156">
                  <c:v>8.011553E6</c:v>
                </c:pt>
                <c:pt idx="157">
                  <c:v>8.688577E6</c:v>
                </c:pt>
                <c:pt idx="158">
                  <c:v>5.0290011E7</c:v>
                </c:pt>
                <c:pt idx="159">
                  <c:v>6.076342E6</c:v>
                </c:pt>
                <c:pt idx="160">
                  <c:v>5.3622444E7</c:v>
                </c:pt>
                <c:pt idx="161">
                  <c:v>1.8252789E7</c:v>
                </c:pt>
                <c:pt idx="162">
                  <c:v>1.0559412E7</c:v>
                </c:pt>
                <c:pt idx="163">
                  <c:v>9.904792E6</c:v>
                </c:pt>
                <c:pt idx="164">
                  <c:v>5.10485E6</c:v>
                </c:pt>
                <c:pt idx="165">
                  <c:v>6.171507E6</c:v>
                </c:pt>
                <c:pt idx="166">
                  <c:v>6.129523E6</c:v>
                </c:pt>
                <c:pt idx="167">
                  <c:v>3.886009E6</c:v>
                </c:pt>
                <c:pt idx="168">
                  <c:v>5.578301E6</c:v>
                </c:pt>
                <c:pt idx="169">
                  <c:v>1.1224775E7</c:v>
                </c:pt>
                <c:pt idx="170">
                  <c:v>2.677107E6</c:v>
                </c:pt>
                <c:pt idx="171">
                  <c:v>4.971493E6</c:v>
                </c:pt>
                <c:pt idx="172">
                  <c:v>6.705824E6</c:v>
                </c:pt>
                <c:pt idx="173">
                  <c:v>3.921517E6</c:v>
                </c:pt>
                <c:pt idx="174">
                  <c:v>902751.0</c:v>
                </c:pt>
                <c:pt idx="175">
                  <c:v>5.141186E6</c:v>
                </c:pt>
                <c:pt idx="176">
                  <c:v>9.449735E6</c:v>
                </c:pt>
                <c:pt idx="177">
                  <c:v>4.03239E6</c:v>
                </c:pt>
                <c:pt idx="178">
                  <c:v>3.305861E6</c:v>
                </c:pt>
                <c:pt idx="179">
                  <c:v>3.107561E6</c:v>
                </c:pt>
                <c:pt idx="180">
                  <c:v>2.30042E6</c:v>
                </c:pt>
                <c:pt idx="181">
                  <c:v>825494.0</c:v>
                </c:pt>
                <c:pt idx="182">
                  <c:v>825365.0</c:v>
                </c:pt>
                <c:pt idx="183">
                  <c:v>802140.0</c:v>
                </c:pt>
                <c:pt idx="184">
                  <c:v>756262.0</c:v>
                </c:pt>
                <c:pt idx="185">
                  <c:v>295642.0</c:v>
                </c:pt>
                <c:pt idx="186">
                  <c:v>699100.0</c:v>
                </c:pt>
                <c:pt idx="187">
                  <c:v>697340.0</c:v>
                </c:pt>
                <c:pt idx="188">
                  <c:v>553477.0</c:v>
                </c:pt>
                <c:pt idx="189">
                  <c:v>879633.0</c:v>
                </c:pt>
                <c:pt idx="190">
                  <c:v>1.104285E6</c:v>
                </c:pt>
                <c:pt idx="191">
                  <c:v>740546.0</c:v>
                </c:pt>
                <c:pt idx="192">
                  <c:v>844888.0</c:v>
                </c:pt>
                <c:pt idx="193">
                  <c:v>972447.0</c:v>
                </c:pt>
                <c:pt idx="194">
                  <c:v>794953.0</c:v>
                </c:pt>
                <c:pt idx="195">
                  <c:v>876643.0</c:v>
                </c:pt>
                <c:pt idx="196">
                  <c:v>947642.0</c:v>
                </c:pt>
                <c:pt idx="197">
                  <c:v>944318.0</c:v>
                </c:pt>
                <c:pt idx="198">
                  <c:v>707955.0</c:v>
                </c:pt>
                <c:pt idx="199">
                  <c:v>689881.0</c:v>
                </c:pt>
                <c:pt idx="200">
                  <c:v>1.954408E6</c:v>
                </c:pt>
                <c:pt idx="201">
                  <c:v>801758.0</c:v>
                </c:pt>
                <c:pt idx="202">
                  <c:v>889853.0</c:v>
                </c:pt>
                <c:pt idx="203">
                  <c:v>740962.0</c:v>
                </c:pt>
                <c:pt idx="204">
                  <c:v>879397.0</c:v>
                </c:pt>
                <c:pt idx="205">
                  <c:v>647298.0</c:v>
                </c:pt>
                <c:pt idx="206">
                  <c:v>733897.0</c:v>
                </c:pt>
                <c:pt idx="207">
                  <c:v>1.17326E6</c:v>
                </c:pt>
                <c:pt idx="208">
                  <c:v>693730.0</c:v>
                </c:pt>
                <c:pt idx="209">
                  <c:v>805061.0</c:v>
                </c:pt>
                <c:pt idx="210">
                  <c:v>953062.0</c:v>
                </c:pt>
                <c:pt idx="211">
                  <c:v>764063.0</c:v>
                </c:pt>
                <c:pt idx="212">
                  <c:v>765325.0</c:v>
                </c:pt>
                <c:pt idx="213">
                  <c:v>642266.0</c:v>
                </c:pt>
                <c:pt idx="214">
                  <c:v>1.149797E6</c:v>
                </c:pt>
                <c:pt idx="215">
                  <c:v>945981.0</c:v>
                </c:pt>
                <c:pt idx="216">
                  <c:v>1.149402E6</c:v>
                </c:pt>
                <c:pt idx="217">
                  <c:v>1.231127E6</c:v>
                </c:pt>
                <c:pt idx="218">
                  <c:v>1.126645E6</c:v>
                </c:pt>
                <c:pt idx="219">
                  <c:v>1.107493E6</c:v>
                </c:pt>
                <c:pt idx="220">
                  <c:v>1.047707E6</c:v>
                </c:pt>
                <c:pt idx="221">
                  <c:v>1.345677E6</c:v>
                </c:pt>
                <c:pt idx="222">
                  <c:v>1.59204E6</c:v>
                </c:pt>
                <c:pt idx="223">
                  <c:v>1.538114E6</c:v>
                </c:pt>
                <c:pt idx="224">
                  <c:v>1.172401E6</c:v>
                </c:pt>
                <c:pt idx="225">
                  <c:v>768040.0</c:v>
                </c:pt>
                <c:pt idx="226">
                  <c:v>827810.0</c:v>
                </c:pt>
                <c:pt idx="227">
                  <c:v>878571.0</c:v>
                </c:pt>
                <c:pt idx="228">
                  <c:v>662834.0</c:v>
                </c:pt>
                <c:pt idx="229">
                  <c:v>2.509753E6</c:v>
                </c:pt>
                <c:pt idx="230">
                  <c:v>1.133254E6</c:v>
                </c:pt>
                <c:pt idx="231">
                  <c:v>1.320619E6</c:v>
                </c:pt>
                <c:pt idx="232">
                  <c:v>1.086952E6</c:v>
                </c:pt>
                <c:pt idx="233">
                  <c:v>1.20654E6</c:v>
                </c:pt>
                <c:pt idx="234">
                  <c:v>1.169021E6</c:v>
                </c:pt>
                <c:pt idx="235">
                  <c:v>961553.0</c:v>
                </c:pt>
                <c:pt idx="236">
                  <c:v>1.433052E6</c:v>
                </c:pt>
                <c:pt idx="237">
                  <c:v>1.133207E6</c:v>
                </c:pt>
                <c:pt idx="238">
                  <c:v>768807.0</c:v>
                </c:pt>
                <c:pt idx="239">
                  <c:v>1.478728E6</c:v>
                </c:pt>
                <c:pt idx="240">
                  <c:v>1.068957E6</c:v>
                </c:pt>
                <c:pt idx="241">
                  <c:v>909475.0</c:v>
                </c:pt>
                <c:pt idx="242">
                  <c:v>893139.0</c:v>
                </c:pt>
                <c:pt idx="243">
                  <c:v>752134.0</c:v>
                </c:pt>
                <c:pt idx="244">
                  <c:v>1.405287E6</c:v>
                </c:pt>
                <c:pt idx="245">
                  <c:v>1.957856E6</c:v>
                </c:pt>
                <c:pt idx="246">
                  <c:v>1.019439E6</c:v>
                </c:pt>
                <c:pt idx="247">
                  <c:v>837523.0</c:v>
                </c:pt>
                <c:pt idx="248">
                  <c:v>839108.0</c:v>
                </c:pt>
                <c:pt idx="249">
                  <c:v>995334.0</c:v>
                </c:pt>
                <c:pt idx="250">
                  <c:v>1.49008E6</c:v>
                </c:pt>
                <c:pt idx="251">
                  <c:v>1.396307E6</c:v>
                </c:pt>
                <c:pt idx="252">
                  <c:v>265993.0</c:v>
                </c:pt>
                <c:pt idx="253">
                  <c:v>925042.0</c:v>
                </c:pt>
                <c:pt idx="254">
                  <c:v>1.414944E6</c:v>
                </c:pt>
                <c:pt idx="255">
                  <c:v>1.542043E6</c:v>
                </c:pt>
                <c:pt idx="256">
                  <c:v>528150.0</c:v>
                </c:pt>
                <c:pt idx="257">
                  <c:v>847848.0</c:v>
                </c:pt>
                <c:pt idx="258">
                  <c:v>1.343069E6</c:v>
                </c:pt>
                <c:pt idx="259">
                  <c:v>601718.0</c:v>
                </c:pt>
                <c:pt idx="260">
                  <c:v>546153.0</c:v>
                </c:pt>
                <c:pt idx="261">
                  <c:v>335626.0</c:v>
                </c:pt>
                <c:pt idx="262">
                  <c:v>586906.0</c:v>
                </c:pt>
                <c:pt idx="263">
                  <c:v>820200.0</c:v>
                </c:pt>
                <c:pt idx="264">
                  <c:v>1.428496E6</c:v>
                </c:pt>
                <c:pt idx="265">
                  <c:v>542194.0</c:v>
                </c:pt>
                <c:pt idx="266">
                  <c:v>471279.0</c:v>
                </c:pt>
                <c:pt idx="267">
                  <c:v>386441.0</c:v>
                </c:pt>
                <c:pt idx="268">
                  <c:v>446533.0</c:v>
                </c:pt>
                <c:pt idx="269">
                  <c:v>401473.0</c:v>
                </c:pt>
                <c:pt idx="270">
                  <c:v>328364.0</c:v>
                </c:pt>
                <c:pt idx="271">
                  <c:v>2.379572E6</c:v>
                </c:pt>
                <c:pt idx="272">
                  <c:v>178892.0</c:v>
                </c:pt>
                <c:pt idx="273">
                  <c:v>318393.0</c:v>
                </c:pt>
                <c:pt idx="274">
                  <c:v>610369.0</c:v>
                </c:pt>
                <c:pt idx="275">
                  <c:v>795822.0</c:v>
                </c:pt>
                <c:pt idx="276">
                  <c:v>339005.0</c:v>
                </c:pt>
                <c:pt idx="277">
                  <c:v>353328.0</c:v>
                </c:pt>
                <c:pt idx="278">
                  <c:v>726748.0</c:v>
                </c:pt>
                <c:pt idx="279">
                  <c:v>663707.0</c:v>
                </c:pt>
                <c:pt idx="280">
                  <c:v>387718.0</c:v>
                </c:pt>
                <c:pt idx="281">
                  <c:v>170822.0</c:v>
                </c:pt>
                <c:pt idx="282">
                  <c:v>738967.0</c:v>
                </c:pt>
                <c:pt idx="283">
                  <c:v>564047.0</c:v>
                </c:pt>
                <c:pt idx="284">
                  <c:v>813299.0</c:v>
                </c:pt>
                <c:pt idx="285">
                  <c:v>953583.0</c:v>
                </c:pt>
                <c:pt idx="286">
                  <c:v>1.752342E6</c:v>
                </c:pt>
                <c:pt idx="287">
                  <c:v>1.098758E6</c:v>
                </c:pt>
                <c:pt idx="288">
                  <c:v>357291.0</c:v>
                </c:pt>
                <c:pt idx="289">
                  <c:v>370558.0</c:v>
                </c:pt>
                <c:pt idx="290">
                  <c:v>176528.0</c:v>
                </c:pt>
                <c:pt idx="291">
                  <c:v>168615.0</c:v>
                </c:pt>
                <c:pt idx="292">
                  <c:v>68861.0</c:v>
                </c:pt>
                <c:pt idx="293">
                  <c:v>71709.0</c:v>
                </c:pt>
                <c:pt idx="294">
                  <c:v>185304.0</c:v>
                </c:pt>
                <c:pt idx="295">
                  <c:v>171197.0</c:v>
                </c:pt>
                <c:pt idx="296">
                  <c:v>148276.0</c:v>
                </c:pt>
                <c:pt idx="297">
                  <c:v>152097.0</c:v>
                </c:pt>
                <c:pt idx="298">
                  <c:v>1.378135E6</c:v>
                </c:pt>
                <c:pt idx="299">
                  <c:v>2.812861E6</c:v>
                </c:pt>
                <c:pt idx="300">
                  <c:v>2.8017E6</c:v>
                </c:pt>
                <c:pt idx="301">
                  <c:v>2.397813E6</c:v>
                </c:pt>
              </c:numCache>
            </c:numRef>
          </c:val>
        </c:ser>
        <c:ser>
          <c:idx val="2"/>
          <c:order val="1"/>
          <c:tx>
            <c:v>Online, remote access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numRef>
              <c:f>Traffic!$A$67:$A$368</c:f>
              <c:numCache>
                <c:formatCode>dd\.mm\.yyyy</c:formatCode>
                <c:ptCount val="302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</c:numCache>
            </c:numRef>
          </c:cat>
          <c:val>
            <c:numRef>
              <c:f>Traffic!$AC$67:$AC$368</c:f>
              <c:numCache>
                <c:formatCode>#,##0</c:formatCode>
                <c:ptCount val="302"/>
                <c:pt idx="0">
                  <c:v>115818.0</c:v>
                </c:pt>
                <c:pt idx="1">
                  <c:v>80671.0</c:v>
                </c:pt>
                <c:pt idx="2">
                  <c:v>70600.0</c:v>
                </c:pt>
                <c:pt idx="3">
                  <c:v>75693.0</c:v>
                </c:pt>
                <c:pt idx="4">
                  <c:v>80069.0</c:v>
                </c:pt>
                <c:pt idx="5">
                  <c:v>139792.0</c:v>
                </c:pt>
                <c:pt idx="6">
                  <c:v>67775.0</c:v>
                </c:pt>
                <c:pt idx="7">
                  <c:v>74401.0</c:v>
                </c:pt>
                <c:pt idx="8">
                  <c:v>41309.0</c:v>
                </c:pt>
                <c:pt idx="9">
                  <c:v>41928.0</c:v>
                </c:pt>
                <c:pt idx="10">
                  <c:v>48201.0</c:v>
                </c:pt>
                <c:pt idx="11">
                  <c:v>90808.0</c:v>
                </c:pt>
                <c:pt idx="12">
                  <c:v>106919.0</c:v>
                </c:pt>
                <c:pt idx="13">
                  <c:v>81109.0</c:v>
                </c:pt>
                <c:pt idx="14">
                  <c:v>66245.0</c:v>
                </c:pt>
                <c:pt idx="15">
                  <c:v>71203.0</c:v>
                </c:pt>
                <c:pt idx="16">
                  <c:v>67242.0</c:v>
                </c:pt>
                <c:pt idx="17">
                  <c:v>75346.0</c:v>
                </c:pt>
                <c:pt idx="18">
                  <c:v>70313.0</c:v>
                </c:pt>
                <c:pt idx="19">
                  <c:v>59606.0</c:v>
                </c:pt>
                <c:pt idx="20">
                  <c:v>68769.0</c:v>
                </c:pt>
                <c:pt idx="21">
                  <c:v>87279.0</c:v>
                </c:pt>
                <c:pt idx="22">
                  <c:v>80487.0</c:v>
                </c:pt>
                <c:pt idx="23">
                  <c:v>156395.0</c:v>
                </c:pt>
                <c:pt idx="24">
                  <c:v>98148.0</c:v>
                </c:pt>
                <c:pt idx="25">
                  <c:v>131650.0</c:v>
                </c:pt>
                <c:pt idx="26">
                  <c:v>109580.0</c:v>
                </c:pt>
                <c:pt idx="27">
                  <c:v>83826.0</c:v>
                </c:pt>
                <c:pt idx="28">
                  <c:v>65174.0</c:v>
                </c:pt>
                <c:pt idx="29">
                  <c:v>99121.0</c:v>
                </c:pt>
                <c:pt idx="30">
                  <c:v>88066.0</c:v>
                </c:pt>
                <c:pt idx="31">
                  <c:v>101321.0</c:v>
                </c:pt>
                <c:pt idx="32">
                  <c:v>102532.0</c:v>
                </c:pt>
                <c:pt idx="33">
                  <c:v>81768.0</c:v>
                </c:pt>
                <c:pt idx="34">
                  <c:v>89279.0</c:v>
                </c:pt>
                <c:pt idx="35">
                  <c:v>84854.0</c:v>
                </c:pt>
                <c:pt idx="36">
                  <c:v>96942.0</c:v>
                </c:pt>
                <c:pt idx="37">
                  <c:v>132715.0</c:v>
                </c:pt>
                <c:pt idx="38">
                  <c:v>95697.0</c:v>
                </c:pt>
                <c:pt idx="39">
                  <c:v>88989.0</c:v>
                </c:pt>
                <c:pt idx="40">
                  <c:v>69524.0</c:v>
                </c:pt>
                <c:pt idx="41">
                  <c:v>70880.0</c:v>
                </c:pt>
                <c:pt idx="42">
                  <c:v>67910.0</c:v>
                </c:pt>
                <c:pt idx="43">
                  <c:v>83565.0</c:v>
                </c:pt>
                <c:pt idx="44">
                  <c:v>120679.0</c:v>
                </c:pt>
                <c:pt idx="45">
                  <c:v>78473.0</c:v>
                </c:pt>
                <c:pt idx="46">
                  <c:v>133670.0</c:v>
                </c:pt>
                <c:pt idx="47">
                  <c:v>64537.0</c:v>
                </c:pt>
                <c:pt idx="48">
                  <c:v>50442.0</c:v>
                </c:pt>
                <c:pt idx="49">
                  <c:v>121352.0</c:v>
                </c:pt>
                <c:pt idx="50">
                  <c:v>77062.0</c:v>
                </c:pt>
                <c:pt idx="51">
                  <c:v>109611.0</c:v>
                </c:pt>
                <c:pt idx="52">
                  <c:v>141922.0</c:v>
                </c:pt>
                <c:pt idx="53">
                  <c:v>83059.0</c:v>
                </c:pt>
                <c:pt idx="54">
                  <c:v>82477.0</c:v>
                </c:pt>
                <c:pt idx="55">
                  <c:v>82987.0</c:v>
                </c:pt>
                <c:pt idx="56">
                  <c:v>82763.0</c:v>
                </c:pt>
                <c:pt idx="57">
                  <c:v>81230.0</c:v>
                </c:pt>
                <c:pt idx="58">
                  <c:v>80118.0</c:v>
                </c:pt>
                <c:pt idx="59">
                  <c:v>77327.0</c:v>
                </c:pt>
                <c:pt idx="60">
                  <c:v>139900.0</c:v>
                </c:pt>
                <c:pt idx="61">
                  <c:v>101633.0</c:v>
                </c:pt>
                <c:pt idx="62">
                  <c:v>69619.0</c:v>
                </c:pt>
                <c:pt idx="63">
                  <c:v>77068.0</c:v>
                </c:pt>
                <c:pt idx="64">
                  <c:v>85166.0</c:v>
                </c:pt>
                <c:pt idx="65">
                  <c:v>112320.0</c:v>
                </c:pt>
                <c:pt idx="66">
                  <c:v>97549.0</c:v>
                </c:pt>
                <c:pt idx="67">
                  <c:v>142288.0</c:v>
                </c:pt>
                <c:pt idx="68">
                  <c:v>85941.0</c:v>
                </c:pt>
                <c:pt idx="69">
                  <c:v>84937.0</c:v>
                </c:pt>
                <c:pt idx="70">
                  <c:v>73397.0</c:v>
                </c:pt>
                <c:pt idx="71">
                  <c:v>102068.0</c:v>
                </c:pt>
                <c:pt idx="72">
                  <c:v>116939.0</c:v>
                </c:pt>
                <c:pt idx="73">
                  <c:v>60072.0</c:v>
                </c:pt>
                <c:pt idx="74">
                  <c:v>135369.0</c:v>
                </c:pt>
                <c:pt idx="75">
                  <c:v>83681.0</c:v>
                </c:pt>
                <c:pt idx="76">
                  <c:v>71842.0</c:v>
                </c:pt>
                <c:pt idx="77">
                  <c:v>82451.0</c:v>
                </c:pt>
                <c:pt idx="78">
                  <c:v>92777.0</c:v>
                </c:pt>
                <c:pt idx="79">
                  <c:v>75774.0</c:v>
                </c:pt>
                <c:pt idx="80">
                  <c:v>132437.0</c:v>
                </c:pt>
                <c:pt idx="81">
                  <c:v>587664.0</c:v>
                </c:pt>
                <c:pt idx="82">
                  <c:v>76120.0</c:v>
                </c:pt>
                <c:pt idx="83">
                  <c:v>107509.0</c:v>
                </c:pt>
                <c:pt idx="84">
                  <c:v>91868.0</c:v>
                </c:pt>
                <c:pt idx="85">
                  <c:v>97377.0</c:v>
                </c:pt>
                <c:pt idx="86">
                  <c:v>108156.0</c:v>
                </c:pt>
                <c:pt idx="87">
                  <c:v>75951.0</c:v>
                </c:pt>
                <c:pt idx="88">
                  <c:v>114111.0</c:v>
                </c:pt>
                <c:pt idx="89">
                  <c:v>104059.0</c:v>
                </c:pt>
                <c:pt idx="90">
                  <c:v>109194.0</c:v>
                </c:pt>
                <c:pt idx="91">
                  <c:v>90636.0</c:v>
                </c:pt>
                <c:pt idx="92">
                  <c:v>74630.0</c:v>
                </c:pt>
                <c:pt idx="93">
                  <c:v>100919.0</c:v>
                </c:pt>
                <c:pt idx="94">
                  <c:v>74948.0</c:v>
                </c:pt>
                <c:pt idx="95">
                  <c:v>85267.0</c:v>
                </c:pt>
                <c:pt idx="96">
                  <c:v>83121.0</c:v>
                </c:pt>
                <c:pt idx="97">
                  <c:v>85504.0</c:v>
                </c:pt>
                <c:pt idx="98">
                  <c:v>83283.0</c:v>
                </c:pt>
                <c:pt idx="99">
                  <c:v>119163.0</c:v>
                </c:pt>
                <c:pt idx="100">
                  <c:v>209889.0</c:v>
                </c:pt>
                <c:pt idx="101">
                  <c:v>2.022872E6</c:v>
                </c:pt>
                <c:pt idx="102">
                  <c:v>87035.0</c:v>
                </c:pt>
                <c:pt idx="103">
                  <c:v>95572.0</c:v>
                </c:pt>
                <c:pt idx="104">
                  <c:v>87646.0</c:v>
                </c:pt>
                <c:pt idx="105">
                  <c:v>77669.0</c:v>
                </c:pt>
                <c:pt idx="106">
                  <c:v>77479.0</c:v>
                </c:pt>
                <c:pt idx="107">
                  <c:v>77656.0</c:v>
                </c:pt>
                <c:pt idx="108">
                  <c:v>117674.0</c:v>
                </c:pt>
                <c:pt idx="109">
                  <c:v>277627.0</c:v>
                </c:pt>
                <c:pt idx="110">
                  <c:v>54288.0</c:v>
                </c:pt>
                <c:pt idx="111">
                  <c:v>88642.0</c:v>
                </c:pt>
                <c:pt idx="112">
                  <c:v>80833.0</c:v>
                </c:pt>
                <c:pt idx="113">
                  <c:v>61307.0</c:v>
                </c:pt>
                <c:pt idx="114">
                  <c:v>97137.0</c:v>
                </c:pt>
                <c:pt idx="115">
                  <c:v>55467.0</c:v>
                </c:pt>
                <c:pt idx="116">
                  <c:v>75353.0</c:v>
                </c:pt>
                <c:pt idx="117">
                  <c:v>69505.0</c:v>
                </c:pt>
                <c:pt idx="118">
                  <c:v>62150.0</c:v>
                </c:pt>
                <c:pt idx="119">
                  <c:v>74596.0</c:v>
                </c:pt>
                <c:pt idx="120">
                  <c:v>91957.0</c:v>
                </c:pt>
                <c:pt idx="121">
                  <c:v>83092.0</c:v>
                </c:pt>
                <c:pt idx="122">
                  <c:v>116903.0</c:v>
                </c:pt>
                <c:pt idx="123">
                  <c:v>116991.0</c:v>
                </c:pt>
                <c:pt idx="124">
                  <c:v>64000.0</c:v>
                </c:pt>
                <c:pt idx="125">
                  <c:v>109835.0</c:v>
                </c:pt>
                <c:pt idx="126">
                  <c:v>118249.0</c:v>
                </c:pt>
                <c:pt idx="127">
                  <c:v>98657.0</c:v>
                </c:pt>
                <c:pt idx="128">
                  <c:v>77237.0</c:v>
                </c:pt>
                <c:pt idx="129">
                  <c:v>62240.0</c:v>
                </c:pt>
                <c:pt idx="130">
                  <c:v>72349.0</c:v>
                </c:pt>
                <c:pt idx="131">
                  <c:v>71843.0</c:v>
                </c:pt>
                <c:pt idx="132">
                  <c:v>74829.0</c:v>
                </c:pt>
                <c:pt idx="133">
                  <c:v>93680.0</c:v>
                </c:pt>
                <c:pt idx="134">
                  <c:v>88710.0</c:v>
                </c:pt>
                <c:pt idx="135">
                  <c:v>65367.0</c:v>
                </c:pt>
                <c:pt idx="136">
                  <c:v>79718.0</c:v>
                </c:pt>
                <c:pt idx="137">
                  <c:v>99641.0</c:v>
                </c:pt>
                <c:pt idx="138">
                  <c:v>112599.0</c:v>
                </c:pt>
                <c:pt idx="139">
                  <c:v>117210.0</c:v>
                </c:pt>
                <c:pt idx="140">
                  <c:v>93683.0</c:v>
                </c:pt>
                <c:pt idx="141">
                  <c:v>89938.0</c:v>
                </c:pt>
                <c:pt idx="142">
                  <c:v>92752.0</c:v>
                </c:pt>
                <c:pt idx="143">
                  <c:v>70079.0</c:v>
                </c:pt>
                <c:pt idx="144">
                  <c:v>70859.0</c:v>
                </c:pt>
                <c:pt idx="145">
                  <c:v>63483.0</c:v>
                </c:pt>
                <c:pt idx="146">
                  <c:v>154000.0</c:v>
                </c:pt>
                <c:pt idx="147">
                  <c:v>101089.0</c:v>
                </c:pt>
                <c:pt idx="148">
                  <c:v>116005.0</c:v>
                </c:pt>
                <c:pt idx="149">
                  <c:v>83918.0</c:v>
                </c:pt>
                <c:pt idx="150">
                  <c:v>64909.0</c:v>
                </c:pt>
                <c:pt idx="151">
                  <c:v>307395.0</c:v>
                </c:pt>
                <c:pt idx="152">
                  <c:v>65210.0</c:v>
                </c:pt>
                <c:pt idx="153">
                  <c:v>76247.0</c:v>
                </c:pt>
                <c:pt idx="154">
                  <c:v>105147.0</c:v>
                </c:pt>
                <c:pt idx="155">
                  <c:v>94388.0</c:v>
                </c:pt>
                <c:pt idx="156">
                  <c:v>118668.0</c:v>
                </c:pt>
                <c:pt idx="157">
                  <c:v>135147.0</c:v>
                </c:pt>
                <c:pt idx="158">
                  <c:v>82216.0</c:v>
                </c:pt>
                <c:pt idx="159">
                  <c:v>91605.0</c:v>
                </c:pt>
                <c:pt idx="160">
                  <c:v>81088.0</c:v>
                </c:pt>
                <c:pt idx="161">
                  <c:v>101272.0</c:v>
                </c:pt>
                <c:pt idx="162">
                  <c:v>72294.0</c:v>
                </c:pt>
                <c:pt idx="163">
                  <c:v>86692.0</c:v>
                </c:pt>
                <c:pt idx="164">
                  <c:v>88583.0</c:v>
                </c:pt>
                <c:pt idx="165">
                  <c:v>97514.0</c:v>
                </c:pt>
                <c:pt idx="166">
                  <c:v>81589.0</c:v>
                </c:pt>
                <c:pt idx="167">
                  <c:v>82965.0</c:v>
                </c:pt>
                <c:pt idx="168">
                  <c:v>134537.0</c:v>
                </c:pt>
                <c:pt idx="169">
                  <c:v>113707.0</c:v>
                </c:pt>
                <c:pt idx="170">
                  <c:v>74417.0</c:v>
                </c:pt>
                <c:pt idx="171">
                  <c:v>110482.0</c:v>
                </c:pt>
                <c:pt idx="172">
                  <c:v>133112.0</c:v>
                </c:pt>
                <c:pt idx="173">
                  <c:v>159209.0</c:v>
                </c:pt>
                <c:pt idx="174">
                  <c:v>144706.0</c:v>
                </c:pt>
                <c:pt idx="175">
                  <c:v>89407.0</c:v>
                </c:pt>
                <c:pt idx="176">
                  <c:v>86836.0</c:v>
                </c:pt>
                <c:pt idx="177">
                  <c:v>114546.0</c:v>
                </c:pt>
                <c:pt idx="178">
                  <c:v>118592.0</c:v>
                </c:pt>
                <c:pt idx="179">
                  <c:v>129619.0</c:v>
                </c:pt>
                <c:pt idx="180">
                  <c:v>85554.0</c:v>
                </c:pt>
                <c:pt idx="181">
                  <c:v>95943.0</c:v>
                </c:pt>
                <c:pt idx="182">
                  <c:v>144382.0</c:v>
                </c:pt>
                <c:pt idx="183">
                  <c:v>239588.0</c:v>
                </c:pt>
                <c:pt idx="184">
                  <c:v>217693.0</c:v>
                </c:pt>
                <c:pt idx="185">
                  <c:v>60280.0</c:v>
                </c:pt>
                <c:pt idx="186">
                  <c:v>84847.0</c:v>
                </c:pt>
                <c:pt idx="187">
                  <c:v>100590.0</c:v>
                </c:pt>
                <c:pt idx="188">
                  <c:v>92861.0</c:v>
                </c:pt>
                <c:pt idx="189">
                  <c:v>79343.0</c:v>
                </c:pt>
                <c:pt idx="190">
                  <c:v>92859.0</c:v>
                </c:pt>
                <c:pt idx="191">
                  <c:v>119601.0</c:v>
                </c:pt>
                <c:pt idx="192">
                  <c:v>115874.0</c:v>
                </c:pt>
                <c:pt idx="193">
                  <c:v>99276.0</c:v>
                </c:pt>
                <c:pt idx="194">
                  <c:v>94185.0</c:v>
                </c:pt>
                <c:pt idx="195">
                  <c:v>90063.0</c:v>
                </c:pt>
                <c:pt idx="196">
                  <c:v>87479.0</c:v>
                </c:pt>
                <c:pt idx="197">
                  <c:v>127426.0</c:v>
                </c:pt>
                <c:pt idx="198">
                  <c:v>311264.0</c:v>
                </c:pt>
                <c:pt idx="199">
                  <c:v>86773.0</c:v>
                </c:pt>
                <c:pt idx="200">
                  <c:v>123814.0</c:v>
                </c:pt>
                <c:pt idx="201">
                  <c:v>115136.0</c:v>
                </c:pt>
                <c:pt idx="202">
                  <c:v>83868.0</c:v>
                </c:pt>
                <c:pt idx="203">
                  <c:v>86364.0</c:v>
                </c:pt>
                <c:pt idx="204">
                  <c:v>94312.0</c:v>
                </c:pt>
                <c:pt idx="205">
                  <c:v>87539.0</c:v>
                </c:pt>
                <c:pt idx="206">
                  <c:v>123545.0</c:v>
                </c:pt>
                <c:pt idx="207">
                  <c:v>84154.0</c:v>
                </c:pt>
                <c:pt idx="208">
                  <c:v>119478.0</c:v>
                </c:pt>
                <c:pt idx="209">
                  <c:v>85029.0</c:v>
                </c:pt>
                <c:pt idx="210">
                  <c:v>93177.0</c:v>
                </c:pt>
                <c:pt idx="211">
                  <c:v>88413.0</c:v>
                </c:pt>
                <c:pt idx="212">
                  <c:v>80879.0</c:v>
                </c:pt>
                <c:pt idx="213">
                  <c:v>125263.0</c:v>
                </c:pt>
                <c:pt idx="214">
                  <c:v>87654.0</c:v>
                </c:pt>
                <c:pt idx="215">
                  <c:v>91977.0</c:v>
                </c:pt>
                <c:pt idx="216">
                  <c:v>78083.0</c:v>
                </c:pt>
                <c:pt idx="217">
                  <c:v>84449.0</c:v>
                </c:pt>
                <c:pt idx="218">
                  <c:v>80660.0</c:v>
                </c:pt>
                <c:pt idx="219">
                  <c:v>90234.0</c:v>
                </c:pt>
                <c:pt idx="220">
                  <c:v>150043.0</c:v>
                </c:pt>
                <c:pt idx="221">
                  <c:v>106097.0</c:v>
                </c:pt>
                <c:pt idx="222">
                  <c:v>82613.0</c:v>
                </c:pt>
                <c:pt idx="223">
                  <c:v>77235.0</c:v>
                </c:pt>
                <c:pt idx="224">
                  <c:v>87839.0</c:v>
                </c:pt>
                <c:pt idx="225">
                  <c:v>112647.0</c:v>
                </c:pt>
                <c:pt idx="226">
                  <c:v>89782.0</c:v>
                </c:pt>
                <c:pt idx="227">
                  <c:v>87063.0</c:v>
                </c:pt>
                <c:pt idx="228">
                  <c:v>97161.0</c:v>
                </c:pt>
                <c:pt idx="229">
                  <c:v>68010.0</c:v>
                </c:pt>
                <c:pt idx="230">
                  <c:v>64713.0</c:v>
                </c:pt>
                <c:pt idx="231">
                  <c:v>84892.0</c:v>
                </c:pt>
                <c:pt idx="232">
                  <c:v>81103.0</c:v>
                </c:pt>
                <c:pt idx="233">
                  <c:v>96381.0</c:v>
                </c:pt>
                <c:pt idx="234">
                  <c:v>93101.0</c:v>
                </c:pt>
                <c:pt idx="235">
                  <c:v>93322.0</c:v>
                </c:pt>
                <c:pt idx="236">
                  <c:v>68815.0</c:v>
                </c:pt>
                <c:pt idx="237">
                  <c:v>88967.0</c:v>
                </c:pt>
                <c:pt idx="238">
                  <c:v>91473.0</c:v>
                </c:pt>
                <c:pt idx="239">
                  <c:v>108446.0</c:v>
                </c:pt>
                <c:pt idx="240">
                  <c:v>75815.0</c:v>
                </c:pt>
                <c:pt idx="241">
                  <c:v>66056.0</c:v>
                </c:pt>
                <c:pt idx="242">
                  <c:v>73442.0</c:v>
                </c:pt>
                <c:pt idx="243">
                  <c:v>67838.0</c:v>
                </c:pt>
                <c:pt idx="244">
                  <c:v>80607.0</c:v>
                </c:pt>
                <c:pt idx="245">
                  <c:v>75018.0</c:v>
                </c:pt>
                <c:pt idx="246">
                  <c:v>71170.0</c:v>
                </c:pt>
                <c:pt idx="247">
                  <c:v>67970.0</c:v>
                </c:pt>
                <c:pt idx="248">
                  <c:v>88709.0</c:v>
                </c:pt>
                <c:pt idx="249">
                  <c:v>67052.0</c:v>
                </c:pt>
                <c:pt idx="250">
                  <c:v>64904.0</c:v>
                </c:pt>
                <c:pt idx="251">
                  <c:v>75509.0</c:v>
                </c:pt>
                <c:pt idx="252">
                  <c:v>70529.0</c:v>
                </c:pt>
                <c:pt idx="253">
                  <c:v>77757.0</c:v>
                </c:pt>
                <c:pt idx="254">
                  <c:v>98822.0</c:v>
                </c:pt>
                <c:pt idx="255">
                  <c:v>82185.0</c:v>
                </c:pt>
                <c:pt idx="256">
                  <c:v>66065.0</c:v>
                </c:pt>
                <c:pt idx="257">
                  <c:v>49970.0</c:v>
                </c:pt>
                <c:pt idx="258">
                  <c:v>53379.0</c:v>
                </c:pt>
                <c:pt idx="259">
                  <c:v>64322.0</c:v>
                </c:pt>
                <c:pt idx="260">
                  <c:v>62959.0</c:v>
                </c:pt>
                <c:pt idx="261">
                  <c:v>67962.0</c:v>
                </c:pt>
                <c:pt idx="262">
                  <c:v>99375.0</c:v>
                </c:pt>
                <c:pt idx="263">
                  <c:v>58532.0</c:v>
                </c:pt>
                <c:pt idx="266">
                  <c:v>38096.0</c:v>
                </c:pt>
                <c:pt idx="267">
                  <c:v>115145.0</c:v>
                </c:pt>
                <c:pt idx="268">
                  <c:v>75133.0</c:v>
                </c:pt>
                <c:pt idx="269">
                  <c:v>26027.0</c:v>
                </c:pt>
                <c:pt idx="270">
                  <c:v>35040.0</c:v>
                </c:pt>
                <c:pt idx="271">
                  <c:v>7746.0</c:v>
                </c:pt>
                <c:pt idx="272">
                  <c:v>18481.0</c:v>
                </c:pt>
                <c:pt idx="273">
                  <c:v>30304.0</c:v>
                </c:pt>
                <c:pt idx="274">
                  <c:v>96266.0</c:v>
                </c:pt>
                <c:pt idx="275">
                  <c:v>50638.0</c:v>
                </c:pt>
                <c:pt idx="276">
                  <c:v>2.217453E6</c:v>
                </c:pt>
                <c:pt idx="277">
                  <c:v>12802.0</c:v>
                </c:pt>
                <c:pt idx="278">
                  <c:v>19982.0</c:v>
                </c:pt>
                <c:pt idx="279">
                  <c:v>9672.0</c:v>
                </c:pt>
                <c:pt idx="280">
                  <c:v>25269.0</c:v>
                </c:pt>
                <c:pt idx="281">
                  <c:v>12190.0</c:v>
                </c:pt>
                <c:pt idx="282">
                  <c:v>10286.0</c:v>
                </c:pt>
                <c:pt idx="283">
                  <c:v>15058.0</c:v>
                </c:pt>
                <c:pt idx="284">
                  <c:v>25971.0</c:v>
                </c:pt>
                <c:pt idx="285">
                  <c:v>7175.0</c:v>
                </c:pt>
                <c:pt idx="286">
                  <c:v>5094.0</c:v>
                </c:pt>
                <c:pt idx="287">
                  <c:v>138650.0</c:v>
                </c:pt>
                <c:pt idx="288">
                  <c:v>152205.0</c:v>
                </c:pt>
                <c:pt idx="289">
                  <c:v>44014.0</c:v>
                </c:pt>
                <c:pt idx="290">
                  <c:v>41936.0</c:v>
                </c:pt>
                <c:pt idx="291">
                  <c:v>29571.0</c:v>
                </c:pt>
                <c:pt idx="292">
                  <c:v>4381.0</c:v>
                </c:pt>
                <c:pt idx="293">
                  <c:v>15184.0</c:v>
                </c:pt>
                <c:pt idx="294">
                  <c:v>17049.0</c:v>
                </c:pt>
                <c:pt idx="295">
                  <c:v>13201.0</c:v>
                </c:pt>
                <c:pt idx="296">
                  <c:v>23539.0</c:v>
                </c:pt>
                <c:pt idx="297">
                  <c:v>35319.0</c:v>
                </c:pt>
                <c:pt idx="298">
                  <c:v>28922.0</c:v>
                </c:pt>
              </c:numCache>
            </c:numRef>
          </c:val>
        </c:ser>
        <c:ser>
          <c:idx val="1"/>
          <c:order val="2"/>
          <c:tx>
            <c:v>Online, control room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rgbClr val="660066"/>
                </a:solidFill>
              </a:ln>
            </c:spPr>
          </c:marker>
          <c:cat>
            <c:numRef>
              <c:f>Traffic!$A$67:$A$368</c:f>
              <c:numCache>
                <c:formatCode>dd\.mm\.yyyy</c:formatCode>
                <c:ptCount val="302"/>
                <c:pt idx="0">
                  <c:v>39018.0</c:v>
                </c:pt>
                <c:pt idx="1">
                  <c:v>39017.0</c:v>
                </c:pt>
                <c:pt idx="2">
                  <c:v>39016.0</c:v>
                </c:pt>
                <c:pt idx="3">
                  <c:v>39015.0</c:v>
                </c:pt>
                <c:pt idx="4">
                  <c:v>39014.0</c:v>
                </c:pt>
                <c:pt idx="5">
                  <c:v>39013.0</c:v>
                </c:pt>
                <c:pt idx="6">
                  <c:v>39012.0</c:v>
                </c:pt>
                <c:pt idx="7">
                  <c:v>39011.0</c:v>
                </c:pt>
                <c:pt idx="8">
                  <c:v>39010.0</c:v>
                </c:pt>
                <c:pt idx="9">
                  <c:v>39009.0</c:v>
                </c:pt>
                <c:pt idx="10">
                  <c:v>39008.0</c:v>
                </c:pt>
                <c:pt idx="11">
                  <c:v>39007.0</c:v>
                </c:pt>
                <c:pt idx="12">
                  <c:v>39006.0</c:v>
                </c:pt>
                <c:pt idx="13">
                  <c:v>39005.0</c:v>
                </c:pt>
                <c:pt idx="14">
                  <c:v>39004.0</c:v>
                </c:pt>
                <c:pt idx="15">
                  <c:v>39003.0</c:v>
                </c:pt>
                <c:pt idx="16">
                  <c:v>39002.0</c:v>
                </c:pt>
                <c:pt idx="17">
                  <c:v>39001.0</c:v>
                </c:pt>
                <c:pt idx="18">
                  <c:v>39000.0</c:v>
                </c:pt>
                <c:pt idx="19">
                  <c:v>38999.0</c:v>
                </c:pt>
                <c:pt idx="20">
                  <c:v>38998.0</c:v>
                </c:pt>
                <c:pt idx="21">
                  <c:v>38997.0</c:v>
                </c:pt>
                <c:pt idx="22">
                  <c:v>38996.0</c:v>
                </c:pt>
                <c:pt idx="23">
                  <c:v>38995.0</c:v>
                </c:pt>
                <c:pt idx="24">
                  <c:v>38994.0</c:v>
                </c:pt>
                <c:pt idx="25">
                  <c:v>38993.0</c:v>
                </c:pt>
                <c:pt idx="26">
                  <c:v>38992.0</c:v>
                </c:pt>
                <c:pt idx="27">
                  <c:v>38991.0</c:v>
                </c:pt>
                <c:pt idx="28">
                  <c:v>38990.0</c:v>
                </c:pt>
                <c:pt idx="29">
                  <c:v>38989.0</c:v>
                </c:pt>
                <c:pt idx="30">
                  <c:v>38988.0</c:v>
                </c:pt>
                <c:pt idx="31">
                  <c:v>38987.0</c:v>
                </c:pt>
                <c:pt idx="32">
                  <c:v>38986.0</c:v>
                </c:pt>
                <c:pt idx="33">
                  <c:v>38985.0</c:v>
                </c:pt>
                <c:pt idx="34">
                  <c:v>38984.0</c:v>
                </c:pt>
                <c:pt idx="35">
                  <c:v>38983.0</c:v>
                </c:pt>
                <c:pt idx="36">
                  <c:v>38982.0</c:v>
                </c:pt>
                <c:pt idx="37">
                  <c:v>38981.0</c:v>
                </c:pt>
                <c:pt idx="38">
                  <c:v>38980.0</c:v>
                </c:pt>
                <c:pt idx="39">
                  <c:v>38979.0</c:v>
                </c:pt>
                <c:pt idx="40">
                  <c:v>38978.0</c:v>
                </c:pt>
                <c:pt idx="41">
                  <c:v>38977.0</c:v>
                </c:pt>
                <c:pt idx="42">
                  <c:v>38976.0</c:v>
                </c:pt>
                <c:pt idx="43">
                  <c:v>38975.0</c:v>
                </c:pt>
                <c:pt idx="44">
                  <c:v>38974.0</c:v>
                </c:pt>
                <c:pt idx="45">
                  <c:v>38973.0</c:v>
                </c:pt>
                <c:pt idx="46">
                  <c:v>38972.0</c:v>
                </c:pt>
                <c:pt idx="47">
                  <c:v>38971.0</c:v>
                </c:pt>
                <c:pt idx="48">
                  <c:v>38970.0</c:v>
                </c:pt>
                <c:pt idx="49">
                  <c:v>38969.0</c:v>
                </c:pt>
                <c:pt idx="50">
                  <c:v>38968.0</c:v>
                </c:pt>
                <c:pt idx="51">
                  <c:v>38967.0</c:v>
                </c:pt>
                <c:pt idx="52">
                  <c:v>38966.0</c:v>
                </c:pt>
                <c:pt idx="53">
                  <c:v>38965.0</c:v>
                </c:pt>
                <c:pt idx="54">
                  <c:v>38964.0</c:v>
                </c:pt>
                <c:pt idx="55">
                  <c:v>38963.0</c:v>
                </c:pt>
                <c:pt idx="56">
                  <c:v>38962.0</c:v>
                </c:pt>
                <c:pt idx="57">
                  <c:v>38961.0</c:v>
                </c:pt>
                <c:pt idx="58">
                  <c:v>38960.0</c:v>
                </c:pt>
                <c:pt idx="59">
                  <c:v>38959.0</c:v>
                </c:pt>
                <c:pt idx="60">
                  <c:v>38958.0</c:v>
                </c:pt>
                <c:pt idx="61">
                  <c:v>38957.0</c:v>
                </c:pt>
                <c:pt idx="62">
                  <c:v>38956.0</c:v>
                </c:pt>
                <c:pt idx="63">
                  <c:v>38955.0</c:v>
                </c:pt>
                <c:pt idx="64">
                  <c:v>38954.0</c:v>
                </c:pt>
                <c:pt idx="65">
                  <c:v>38953.0</c:v>
                </c:pt>
                <c:pt idx="66">
                  <c:v>38952.0</c:v>
                </c:pt>
                <c:pt idx="67">
                  <c:v>38951.0</c:v>
                </c:pt>
                <c:pt idx="68">
                  <c:v>38950.0</c:v>
                </c:pt>
                <c:pt idx="69">
                  <c:v>38949.0</c:v>
                </c:pt>
                <c:pt idx="70">
                  <c:v>38948.0</c:v>
                </c:pt>
                <c:pt idx="71">
                  <c:v>38947.0</c:v>
                </c:pt>
                <c:pt idx="72">
                  <c:v>38946.0</c:v>
                </c:pt>
                <c:pt idx="73">
                  <c:v>38945.0</c:v>
                </c:pt>
                <c:pt idx="74">
                  <c:v>38944.0</c:v>
                </c:pt>
                <c:pt idx="75">
                  <c:v>38943.0</c:v>
                </c:pt>
                <c:pt idx="76">
                  <c:v>38942.0</c:v>
                </c:pt>
                <c:pt idx="77">
                  <c:v>38941.0</c:v>
                </c:pt>
                <c:pt idx="78">
                  <c:v>38940.0</c:v>
                </c:pt>
                <c:pt idx="79">
                  <c:v>38939.0</c:v>
                </c:pt>
                <c:pt idx="80">
                  <c:v>38938.0</c:v>
                </c:pt>
                <c:pt idx="81">
                  <c:v>38937.0</c:v>
                </c:pt>
                <c:pt idx="82">
                  <c:v>38936.0</c:v>
                </c:pt>
                <c:pt idx="83">
                  <c:v>38935.0</c:v>
                </c:pt>
                <c:pt idx="84">
                  <c:v>38934.0</c:v>
                </c:pt>
                <c:pt idx="85">
                  <c:v>38933.0</c:v>
                </c:pt>
                <c:pt idx="86">
                  <c:v>38932.0</c:v>
                </c:pt>
                <c:pt idx="87">
                  <c:v>38931.0</c:v>
                </c:pt>
                <c:pt idx="88">
                  <c:v>38930.0</c:v>
                </c:pt>
                <c:pt idx="89">
                  <c:v>38929.0</c:v>
                </c:pt>
                <c:pt idx="90">
                  <c:v>38928.0</c:v>
                </c:pt>
                <c:pt idx="91">
                  <c:v>38927.0</c:v>
                </c:pt>
                <c:pt idx="92">
                  <c:v>38926.0</c:v>
                </c:pt>
                <c:pt idx="93">
                  <c:v>38925.0</c:v>
                </c:pt>
                <c:pt idx="94">
                  <c:v>38924.0</c:v>
                </c:pt>
                <c:pt idx="95">
                  <c:v>38923.0</c:v>
                </c:pt>
                <c:pt idx="96">
                  <c:v>38922.0</c:v>
                </c:pt>
                <c:pt idx="97">
                  <c:v>38921.0</c:v>
                </c:pt>
                <c:pt idx="98">
                  <c:v>38920.0</c:v>
                </c:pt>
                <c:pt idx="99">
                  <c:v>38919.0</c:v>
                </c:pt>
                <c:pt idx="100">
                  <c:v>38918.0</c:v>
                </c:pt>
                <c:pt idx="101">
                  <c:v>38917.0</c:v>
                </c:pt>
                <c:pt idx="102">
                  <c:v>38916.0</c:v>
                </c:pt>
                <c:pt idx="103">
                  <c:v>38915.0</c:v>
                </c:pt>
                <c:pt idx="104">
                  <c:v>38914.0</c:v>
                </c:pt>
                <c:pt idx="105">
                  <c:v>38913.0</c:v>
                </c:pt>
                <c:pt idx="106">
                  <c:v>38912.0</c:v>
                </c:pt>
                <c:pt idx="107">
                  <c:v>38911.0</c:v>
                </c:pt>
                <c:pt idx="108">
                  <c:v>38910.0</c:v>
                </c:pt>
                <c:pt idx="109">
                  <c:v>38909.0</c:v>
                </c:pt>
                <c:pt idx="110">
                  <c:v>38908.0</c:v>
                </c:pt>
                <c:pt idx="111">
                  <c:v>38907.0</c:v>
                </c:pt>
                <c:pt idx="112">
                  <c:v>38906.0</c:v>
                </c:pt>
                <c:pt idx="113">
                  <c:v>38905.0</c:v>
                </c:pt>
                <c:pt idx="114">
                  <c:v>38904.0</c:v>
                </c:pt>
                <c:pt idx="115">
                  <c:v>38903.0</c:v>
                </c:pt>
                <c:pt idx="116">
                  <c:v>38902.0</c:v>
                </c:pt>
                <c:pt idx="117">
                  <c:v>38901.0</c:v>
                </c:pt>
                <c:pt idx="118">
                  <c:v>38900.0</c:v>
                </c:pt>
                <c:pt idx="119">
                  <c:v>38899.0</c:v>
                </c:pt>
                <c:pt idx="120">
                  <c:v>38898.0</c:v>
                </c:pt>
                <c:pt idx="121">
                  <c:v>38897.0</c:v>
                </c:pt>
                <c:pt idx="122">
                  <c:v>38896.0</c:v>
                </c:pt>
                <c:pt idx="123">
                  <c:v>38895.0</c:v>
                </c:pt>
                <c:pt idx="124">
                  <c:v>38894.0</c:v>
                </c:pt>
                <c:pt idx="125">
                  <c:v>38893.0</c:v>
                </c:pt>
                <c:pt idx="126">
                  <c:v>38892.0</c:v>
                </c:pt>
                <c:pt idx="127">
                  <c:v>38891.0</c:v>
                </c:pt>
                <c:pt idx="128">
                  <c:v>38890.0</c:v>
                </c:pt>
                <c:pt idx="129">
                  <c:v>38889.0</c:v>
                </c:pt>
                <c:pt idx="130">
                  <c:v>38888.0</c:v>
                </c:pt>
                <c:pt idx="131">
                  <c:v>38887.0</c:v>
                </c:pt>
                <c:pt idx="132">
                  <c:v>38886.0</c:v>
                </c:pt>
                <c:pt idx="133">
                  <c:v>38885.0</c:v>
                </c:pt>
                <c:pt idx="134">
                  <c:v>38884.0</c:v>
                </c:pt>
                <c:pt idx="135">
                  <c:v>38883.0</c:v>
                </c:pt>
                <c:pt idx="136">
                  <c:v>38882.0</c:v>
                </c:pt>
                <c:pt idx="137">
                  <c:v>38881.0</c:v>
                </c:pt>
                <c:pt idx="138">
                  <c:v>38880.0</c:v>
                </c:pt>
                <c:pt idx="139">
                  <c:v>38879.0</c:v>
                </c:pt>
                <c:pt idx="140">
                  <c:v>38878.0</c:v>
                </c:pt>
                <c:pt idx="141">
                  <c:v>38877.0</c:v>
                </c:pt>
                <c:pt idx="142">
                  <c:v>38876.0</c:v>
                </c:pt>
                <c:pt idx="143">
                  <c:v>38875.0</c:v>
                </c:pt>
                <c:pt idx="144">
                  <c:v>38874.0</c:v>
                </c:pt>
                <c:pt idx="145">
                  <c:v>38873.0</c:v>
                </c:pt>
                <c:pt idx="146">
                  <c:v>38872.0</c:v>
                </c:pt>
                <c:pt idx="147">
                  <c:v>38871.0</c:v>
                </c:pt>
                <c:pt idx="148">
                  <c:v>38870.0</c:v>
                </c:pt>
                <c:pt idx="149">
                  <c:v>38869.0</c:v>
                </c:pt>
                <c:pt idx="150">
                  <c:v>38868.0</c:v>
                </c:pt>
                <c:pt idx="151">
                  <c:v>38867.0</c:v>
                </c:pt>
                <c:pt idx="152">
                  <c:v>38866.0</c:v>
                </c:pt>
                <c:pt idx="153">
                  <c:v>38865.0</c:v>
                </c:pt>
                <c:pt idx="154">
                  <c:v>38864.0</c:v>
                </c:pt>
                <c:pt idx="155">
                  <c:v>38863.0</c:v>
                </c:pt>
                <c:pt idx="156">
                  <c:v>38862.0</c:v>
                </c:pt>
                <c:pt idx="157">
                  <c:v>38861.0</c:v>
                </c:pt>
                <c:pt idx="158">
                  <c:v>38860.0</c:v>
                </c:pt>
                <c:pt idx="159">
                  <c:v>38859.0</c:v>
                </c:pt>
                <c:pt idx="160">
                  <c:v>38858.0</c:v>
                </c:pt>
                <c:pt idx="161">
                  <c:v>38857.0</c:v>
                </c:pt>
                <c:pt idx="162">
                  <c:v>38856.0</c:v>
                </c:pt>
                <c:pt idx="163">
                  <c:v>38855.0</c:v>
                </c:pt>
                <c:pt idx="164">
                  <c:v>38854.0</c:v>
                </c:pt>
                <c:pt idx="165">
                  <c:v>38853.0</c:v>
                </c:pt>
                <c:pt idx="166">
                  <c:v>38852.0</c:v>
                </c:pt>
                <c:pt idx="167">
                  <c:v>38851.0</c:v>
                </c:pt>
                <c:pt idx="168">
                  <c:v>38850.0</c:v>
                </c:pt>
                <c:pt idx="169">
                  <c:v>38849.0</c:v>
                </c:pt>
                <c:pt idx="170">
                  <c:v>38848.0</c:v>
                </c:pt>
                <c:pt idx="171">
                  <c:v>38847.0</c:v>
                </c:pt>
                <c:pt idx="172">
                  <c:v>38846.0</c:v>
                </c:pt>
                <c:pt idx="173">
                  <c:v>38845.0</c:v>
                </c:pt>
                <c:pt idx="174">
                  <c:v>38844.0</c:v>
                </c:pt>
                <c:pt idx="175">
                  <c:v>38843.0</c:v>
                </c:pt>
                <c:pt idx="176">
                  <c:v>38842.0</c:v>
                </c:pt>
                <c:pt idx="177">
                  <c:v>38841.0</c:v>
                </c:pt>
                <c:pt idx="178">
                  <c:v>38840.0</c:v>
                </c:pt>
                <c:pt idx="179">
                  <c:v>38839.0</c:v>
                </c:pt>
                <c:pt idx="180">
                  <c:v>38838.0</c:v>
                </c:pt>
                <c:pt idx="181">
                  <c:v>38837.0</c:v>
                </c:pt>
                <c:pt idx="182">
                  <c:v>38836.0</c:v>
                </c:pt>
                <c:pt idx="183">
                  <c:v>38835.0</c:v>
                </c:pt>
                <c:pt idx="184">
                  <c:v>38834.0</c:v>
                </c:pt>
                <c:pt idx="185">
                  <c:v>38833.0</c:v>
                </c:pt>
                <c:pt idx="186">
                  <c:v>38832.0</c:v>
                </c:pt>
                <c:pt idx="187">
                  <c:v>38831.0</c:v>
                </c:pt>
                <c:pt idx="188">
                  <c:v>38830.0</c:v>
                </c:pt>
                <c:pt idx="189">
                  <c:v>38829.0</c:v>
                </c:pt>
                <c:pt idx="190">
                  <c:v>38828.0</c:v>
                </c:pt>
                <c:pt idx="191">
                  <c:v>38827.0</c:v>
                </c:pt>
                <c:pt idx="192">
                  <c:v>38826.0</c:v>
                </c:pt>
                <c:pt idx="193">
                  <c:v>38825.0</c:v>
                </c:pt>
                <c:pt idx="194">
                  <c:v>38824.0</c:v>
                </c:pt>
                <c:pt idx="195">
                  <c:v>38823.0</c:v>
                </c:pt>
                <c:pt idx="196">
                  <c:v>38822.0</c:v>
                </c:pt>
                <c:pt idx="197">
                  <c:v>38821.0</c:v>
                </c:pt>
                <c:pt idx="198">
                  <c:v>38820.0</c:v>
                </c:pt>
                <c:pt idx="199">
                  <c:v>38819.0</c:v>
                </c:pt>
                <c:pt idx="200">
                  <c:v>38818.0</c:v>
                </c:pt>
                <c:pt idx="201">
                  <c:v>38817.0</c:v>
                </c:pt>
                <c:pt idx="202">
                  <c:v>38816.0</c:v>
                </c:pt>
                <c:pt idx="203">
                  <c:v>38815.0</c:v>
                </c:pt>
                <c:pt idx="204">
                  <c:v>38814.0</c:v>
                </c:pt>
                <c:pt idx="205">
                  <c:v>38813.0</c:v>
                </c:pt>
                <c:pt idx="206">
                  <c:v>38812.0</c:v>
                </c:pt>
                <c:pt idx="207">
                  <c:v>38811.0</c:v>
                </c:pt>
                <c:pt idx="208">
                  <c:v>38810.0</c:v>
                </c:pt>
                <c:pt idx="209">
                  <c:v>38809.0</c:v>
                </c:pt>
                <c:pt idx="210">
                  <c:v>38808.0</c:v>
                </c:pt>
                <c:pt idx="211">
                  <c:v>38807.0</c:v>
                </c:pt>
                <c:pt idx="212">
                  <c:v>38806.0</c:v>
                </c:pt>
                <c:pt idx="213">
                  <c:v>38805.0</c:v>
                </c:pt>
                <c:pt idx="214">
                  <c:v>38804.0</c:v>
                </c:pt>
                <c:pt idx="215">
                  <c:v>38803.0</c:v>
                </c:pt>
                <c:pt idx="216">
                  <c:v>38802.0</c:v>
                </c:pt>
                <c:pt idx="217">
                  <c:v>38801.0</c:v>
                </c:pt>
                <c:pt idx="218">
                  <c:v>38800.0</c:v>
                </c:pt>
                <c:pt idx="219">
                  <c:v>38799.0</c:v>
                </c:pt>
                <c:pt idx="220">
                  <c:v>38798.0</c:v>
                </c:pt>
                <c:pt idx="221">
                  <c:v>38797.0</c:v>
                </c:pt>
                <c:pt idx="222">
                  <c:v>38796.0</c:v>
                </c:pt>
                <c:pt idx="223">
                  <c:v>38795.0</c:v>
                </c:pt>
                <c:pt idx="224">
                  <c:v>38794.0</c:v>
                </c:pt>
                <c:pt idx="225">
                  <c:v>38793.0</c:v>
                </c:pt>
                <c:pt idx="226">
                  <c:v>38792.0</c:v>
                </c:pt>
                <c:pt idx="227">
                  <c:v>38791.0</c:v>
                </c:pt>
                <c:pt idx="228">
                  <c:v>38790.0</c:v>
                </c:pt>
                <c:pt idx="229">
                  <c:v>38789.0</c:v>
                </c:pt>
                <c:pt idx="230">
                  <c:v>38788.0</c:v>
                </c:pt>
                <c:pt idx="231">
                  <c:v>38787.0</c:v>
                </c:pt>
                <c:pt idx="232">
                  <c:v>38786.0</c:v>
                </c:pt>
                <c:pt idx="233">
                  <c:v>38785.0</c:v>
                </c:pt>
                <c:pt idx="234">
                  <c:v>38784.0</c:v>
                </c:pt>
                <c:pt idx="235">
                  <c:v>38783.0</c:v>
                </c:pt>
                <c:pt idx="236">
                  <c:v>38782.0</c:v>
                </c:pt>
                <c:pt idx="237">
                  <c:v>38781.0</c:v>
                </c:pt>
                <c:pt idx="238">
                  <c:v>38780.0</c:v>
                </c:pt>
                <c:pt idx="239">
                  <c:v>38779.0</c:v>
                </c:pt>
                <c:pt idx="240">
                  <c:v>38778.0</c:v>
                </c:pt>
                <c:pt idx="241">
                  <c:v>38777.0</c:v>
                </c:pt>
                <c:pt idx="242">
                  <c:v>38776.0</c:v>
                </c:pt>
                <c:pt idx="243">
                  <c:v>38775.0</c:v>
                </c:pt>
                <c:pt idx="244">
                  <c:v>38774.0</c:v>
                </c:pt>
                <c:pt idx="245">
                  <c:v>38773.0</c:v>
                </c:pt>
                <c:pt idx="246">
                  <c:v>38772.0</c:v>
                </c:pt>
                <c:pt idx="247">
                  <c:v>38771.0</c:v>
                </c:pt>
                <c:pt idx="248">
                  <c:v>38770.0</c:v>
                </c:pt>
                <c:pt idx="249">
                  <c:v>38769.0</c:v>
                </c:pt>
                <c:pt idx="250">
                  <c:v>38768.0</c:v>
                </c:pt>
                <c:pt idx="251">
                  <c:v>38767.0</c:v>
                </c:pt>
                <c:pt idx="252">
                  <c:v>38766.0</c:v>
                </c:pt>
                <c:pt idx="253">
                  <c:v>38765.0</c:v>
                </c:pt>
                <c:pt idx="254">
                  <c:v>38764.0</c:v>
                </c:pt>
                <c:pt idx="255">
                  <c:v>38763.0</c:v>
                </c:pt>
                <c:pt idx="256">
                  <c:v>38762.0</c:v>
                </c:pt>
                <c:pt idx="257">
                  <c:v>38761.0</c:v>
                </c:pt>
                <c:pt idx="258">
                  <c:v>38760.0</c:v>
                </c:pt>
                <c:pt idx="259">
                  <c:v>38759.0</c:v>
                </c:pt>
                <c:pt idx="260">
                  <c:v>38758.0</c:v>
                </c:pt>
                <c:pt idx="261">
                  <c:v>38757.0</c:v>
                </c:pt>
                <c:pt idx="262">
                  <c:v>38756.0</c:v>
                </c:pt>
                <c:pt idx="263">
                  <c:v>38755.0</c:v>
                </c:pt>
                <c:pt idx="264">
                  <c:v>38754.0</c:v>
                </c:pt>
                <c:pt idx="265">
                  <c:v>38753.0</c:v>
                </c:pt>
                <c:pt idx="266">
                  <c:v>38752.0</c:v>
                </c:pt>
                <c:pt idx="267">
                  <c:v>38751.0</c:v>
                </c:pt>
                <c:pt idx="268">
                  <c:v>38750.0</c:v>
                </c:pt>
                <c:pt idx="269">
                  <c:v>38749.0</c:v>
                </c:pt>
                <c:pt idx="270">
                  <c:v>38748.0</c:v>
                </c:pt>
                <c:pt idx="271">
                  <c:v>38747.0</c:v>
                </c:pt>
                <c:pt idx="272">
                  <c:v>38746.0</c:v>
                </c:pt>
                <c:pt idx="273">
                  <c:v>38745.0</c:v>
                </c:pt>
                <c:pt idx="274">
                  <c:v>38744.0</c:v>
                </c:pt>
                <c:pt idx="275">
                  <c:v>38743.0</c:v>
                </c:pt>
                <c:pt idx="276">
                  <c:v>38742.0</c:v>
                </c:pt>
                <c:pt idx="277">
                  <c:v>38741.0</c:v>
                </c:pt>
                <c:pt idx="278">
                  <c:v>38740.0</c:v>
                </c:pt>
                <c:pt idx="279">
                  <c:v>38739.0</c:v>
                </c:pt>
                <c:pt idx="280">
                  <c:v>38738.0</c:v>
                </c:pt>
                <c:pt idx="281">
                  <c:v>38737.0</c:v>
                </c:pt>
                <c:pt idx="282">
                  <c:v>38736.0</c:v>
                </c:pt>
                <c:pt idx="283">
                  <c:v>38735.0</c:v>
                </c:pt>
                <c:pt idx="284">
                  <c:v>38734.0</c:v>
                </c:pt>
                <c:pt idx="285">
                  <c:v>38733.0</c:v>
                </c:pt>
                <c:pt idx="286">
                  <c:v>38732.0</c:v>
                </c:pt>
                <c:pt idx="287">
                  <c:v>38731.0</c:v>
                </c:pt>
                <c:pt idx="288">
                  <c:v>38730.0</c:v>
                </c:pt>
                <c:pt idx="289">
                  <c:v>38729.0</c:v>
                </c:pt>
                <c:pt idx="290">
                  <c:v>38728.0</c:v>
                </c:pt>
                <c:pt idx="291">
                  <c:v>38727.0</c:v>
                </c:pt>
                <c:pt idx="292">
                  <c:v>38726.0</c:v>
                </c:pt>
                <c:pt idx="293">
                  <c:v>38725.0</c:v>
                </c:pt>
                <c:pt idx="294">
                  <c:v>38724.0</c:v>
                </c:pt>
                <c:pt idx="295">
                  <c:v>38723.0</c:v>
                </c:pt>
                <c:pt idx="296">
                  <c:v>38722.0</c:v>
                </c:pt>
                <c:pt idx="297">
                  <c:v>38721.0</c:v>
                </c:pt>
                <c:pt idx="298">
                  <c:v>38720.0</c:v>
                </c:pt>
                <c:pt idx="299">
                  <c:v>38719.0</c:v>
                </c:pt>
                <c:pt idx="300">
                  <c:v>38718.0</c:v>
                </c:pt>
                <c:pt idx="301">
                  <c:v>38717.0</c:v>
                </c:pt>
              </c:numCache>
            </c:numRef>
          </c:cat>
          <c:val>
            <c:numRef>
              <c:f>Traffic!$M$67:$M$368</c:f>
              <c:numCache>
                <c:formatCode>#,##0</c:formatCode>
                <c:ptCount val="302"/>
                <c:pt idx="0">
                  <c:v>84111.0</c:v>
                </c:pt>
                <c:pt idx="1">
                  <c:v>102154.0</c:v>
                </c:pt>
                <c:pt idx="2">
                  <c:v>108488.0</c:v>
                </c:pt>
                <c:pt idx="3">
                  <c:v>81770.0</c:v>
                </c:pt>
                <c:pt idx="4">
                  <c:v>78183.0</c:v>
                </c:pt>
                <c:pt idx="5">
                  <c:v>83908.0</c:v>
                </c:pt>
                <c:pt idx="6">
                  <c:v>83602.0</c:v>
                </c:pt>
                <c:pt idx="7">
                  <c:v>80080.0</c:v>
                </c:pt>
                <c:pt idx="8">
                  <c:v>46007.0</c:v>
                </c:pt>
                <c:pt idx="9">
                  <c:v>44396.0</c:v>
                </c:pt>
                <c:pt idx="10">
                  <c:v>61360.0</c:v>
                </c:pt>
                <c:pt idx="11">
                  <c:v>67504.0</c:v>
                </c:pt>
                <c:pt idx="12">
                  <c:v>69070.0</c:v>
                </c:pt>
                <c:pt idx="13">
                  <c:v>76673.0</c:v>
                </c:pt>
                <c:pt idx="14">
                  <c:v>90269.0</c:v>
                </c:pt>
                <c:pt idx="15">
                  <c:v>115063.0</c:v>
                </c:pt>
                <c:pt idx="16">
                  <c:v>83983.0</c:v>
                </c:pt>
                <c:pt idx="17">
                  <c:v>81746.0</c:v>
                </c:pt>
                <c:pt idx="18">
                  <c:v>88597.0</c:v>
                </c:pt>
                <c:pt idx="19">
                  <c:v>87794.0</c:v>
                </c:pt>
                <c:pt idx="20">
                  <c:v>112566.0</c:v>
                </c:pt>
                <c:pt idx="21">
                  <c:v>98058.0</c:v>
                </c:pt>
                <c:pt idx="22">
                  <c:v>99888.0</c:v>
                </c:pt>
                <c:pt idx="23">
                  <c:v>90040.0</c:v>
                </c:pt>
                <c:pt idx="24">
                  <c:v>90931.0</c:v>
                </c:pt>
                <c:pt idx="25">
                  <c:v>110802.0</c:v>
                </c:pt>
                <c:pt idx="26">
                  <c:v>87325.0</c:v>
                </c:pt>
                <c:pt idx="27">
                  <c:v>92439.0</c:v>
                </c:pt>
                <c:pt idx="28">
                  <c:v>96031.0</c:v>
                </c:pt>
                <c:pt idx="29">
                  <c:v>77581.0</c:v>
                </c:pt>
                <c:pt idx="30">
                  <c:v>95529.0</c:v>
                </c:pt>
                <c:pt idx="31">
                  <c:v>101732.0</c:v>
                </c:pt>
                <c:pt idx="32">
                  <c:v>131473.0</c:v>
                </c:pt>
                <c:pt idx="33">
                  <c:v>92529.0</c:v>
                </c:pt>
                <c:pt idx="34">
                  <c:v>88539.0</c:v>
                </c:pt>
                <c:pt idx="35">
                  <c:v>97609.0</c:v>
                </c:pt>
                <c:pt idx="36">
                  <c:v>93186.0</c:v>
                </c:pt>
                <c:pt idx="37">
                  <c:v>115939.0</c:v>
                </c:pt>
                <c:pt idx="38">
                  <c:v>123549.0</c:v>
                </c:pt>
                <c:pt idx="39">
                  <c:v>117026.0</c:v>
                </c:pt>
                <c:pt idx="40">
                  <c:v>90095.0</c:v>
                </c:pt>
                <c:pt idx="41">
                  <c:v>97599.0</c:v>
                </c:pt>
                <c:pt idx="42">
                  <c:v>113787.0</c:v>
                </c:pt>
                <c:pt idx="43">
                  <c:v>126927.0</c:v>
                </c:pt>
                <c:pt idx="44">
                  <c:v>163528.0</c:v>
                </c:pt>
                <c:pt idx="45">
                  <c:v>136901.0</c:v>
                </c:pt>
                <c:pt idx="46">
                  <c:v>200732.0</c:v>
                </c:pt>
                <c:pt idx="47">
                  <c:v>87905.0</c:v>
                </c:pt>
                <c:pt idx="48">
                  <c:v>117317.0</c:v>
                </c:pt>
                <c:pt idx="49">
                  <c:v>175434.0</c:v>
                </c:pt>
                <c:pt idx="50">
                  <c:v>73063.0</c:v>
                </c:pt>
                <c:pt idx="51">
                  <c:v>81346.0</c:v>
                </c:pt>
                <c:pt idx="52">
                  <c:v>92074.0</c:v>
                </c:pt>
                <c:pt idx="53">
                  <c:v>79179.0</c:v>
                </c:pt>
                <c:pt idx="54">
                  <c:v>90014.0</c:v>
                </c:pt>
                <c:pt idx="55">
                  <c:v>101944.0</c:v>
                </c:pt>
                <c:pt idx="56">
                  <c:v>70872.0</c:v>
                </c:pt>
                <c:pt idx="57">
                  <c:v>71754.0</c:v>
                </c:pt>
                <c:pt idx="58">
                  <c:v>91040.0</c:v>
                </c:pt>
                <c:pt idx="59">
                  <c:v>44993.0</c:v>
                </c:pt>
                <c:pt idx="60">
                  <c:v>76339.0</c:v>
                </c:pt>
                <c:pt idx="61">
                  <c:v>81168.0</c:v>
                </c:pt>
                <c:pt idx="62">
                  <c:v>105587.0</c:v>
                </c:pt>
                <c:pt idx="63">
                  <c:v>89877.0</c:v>
                </c:pt>
                <c:pt idx="64">
                  <c:v>101190.0</c:v>
                </c:pt>
                <c:pt idx="65">
                  <c:v>98245.0</c:v>
                </c:pt>
                <c:pt idx="66">
                  <c:v>99879.0</c:v>
                </c:pt>
                <c:pt idx="67">
                  <c:v>116153.0</c:v>
                </c:pt>
                <c:pt idx="68">
                  <c:v>89591.0</c:v>
                </c:pt>
                <c:pt idx="69">
                  <c:v>91847.0</c:v>
                </c:pt>
                <c:pt idx="70">
                  <c:v>82075.0</c:v>
                </c:pt>
                <c:pt idx="71">
                  <c:v>107655.0</c:v>
                </c:pt>
                <c:pt idx="72">
                  <c:v>98239.0</c:v>
                </c:pt>
                <c:pt idx="73">
                  <c:v>139484.0</c:v>
                </c:pt>
                <c:pt idx="74">
                  <c:v>138270.0</c:v>
                </c:pt>
                <c:pt idx="75">
                  <c:v>115337.0</c:v>
                </c:pt>
                <c:pt idx="76">
                  <c:v>97942.0</c:v>
                </c:pt>
                <c:pt idx="77">
                  <c:v>130030.0</c:v>
                </c:pt>
                <c:pt idx="78">
                  <c:v>108910.0</c:v>
                </c:pt>
                <c:pt idx="79">
                  <c:v>107037.0</c:v>
                </c:pt>
                <c:pt idx="80">
                  <c:v>118778.0</c:v>
                </c:pt>
                <c:pt idx="81">
                  <c:v>172846.0</c:v>
                </c:pt>
                <c:pt idx="82">
                  <c:v>104150.0</c:v>
                </c:pt>
                <c:pt idx="83">
                  <c:v>109269.0</c:v>
                </c:pt>
                <c:pt idx="84">
                  <c:v>87329.0</c:v>
                </c:pt>
                <c:pt idx="85">
                  <c:v>90542.0</c:v>
                </c:pt>
                <c:pt idx="86">
                  <c:v>105762.0</c:v>
                </c:pt>
                <c:pt idx="87">
                  <c:v>84119.0</c:v>
                </c:pt>
                <c:pt idx="88">
                  <c:v>99766.0</c:v>
                </c:pt>
                <c:pt idx="89">
                  <c:v>104058.0</c:v>
                </c:pt>
                <c:pt idx="90">
                  <c:v>96033.0</c:v>
                </c:pt>
                <c:pt idx="91">
                  <c:v>99568.0</c:v>
                </c:pt>
                <c:pt idx="92">
                  <c:v>89257.0</c:v>
                </c:pt>
                <c:pt idx="93">
                  <c:v>91967.0</c:v>
                </c:pt>
                <c:pt idx="94">
                  <c:v>85911.0</c:v>
                </c:pt>
                <c:pt idx="95">
                  <c:v>99921.0</c:v>
                </c:pt>
                <c:pt idx="96">
                  <c:v>108029.0</c:v>
                </c:pt>
                <c:pt idx="97">
                  <c:v>100584.0</c:v>
                </c:pt>
                <c:pt idx="98">
                  <c:v>104154.0</c:v>
                </c:pt>
                <c:pt idx="99">
                  <c:v>93023.0</c:v>
                </c:pt>
                <c:pt idx="100">
                  <c:v>91926.0</c:v>
                </c:pt>
                <c:pt idx="101">
                  <c:v>83103.0</c:v>
                </c:pt>
                <c:pt idx="102">
                  <c:v>96820.0</c:v>
                </c:pt>
                <c:pt idx="103">
                  <c:v>96090.0</c:v>
                </c:pt>
                <c:pt idx="104">
                  <c:v>83750.0</c:v>
                </c:pt>
                <c:pt idx="105">
                  <c:v>101168.0</c:v>
                </c:pt>
                <c:pt idx="106">
                  <c:v>98050.0</c:v>
                </c:pt>
                <c:pt idx="107">
                  <c:v>100215.0</c:v>
                </c:pt>
                <c:pt idx="108">
                  <c:v>114956.0</c:v>
                </c:pt>
                <c:pt idx="109">
                  <c:v>120896.0</c:v>
                </c:pt>
                <c:pt idx="110">
                  <c:v>94032.0</c:v>
                </c:pt>
                <c:pt idx="111">
                  <c:v>95773.0</c:v>
                </c:pt>
                <c:pt idx="112">
                  <c:v>132571.0</c:v>
                </c:pt>
                <c:pt idx="113">
                  <c:v>116320.0</c:v>
                </c:pt>
                <c:pt idx="114">
                  <c:v>100904.0</c:v>
                </c:pt>
                <c:pt idx="115">
                  <c:v>97598.0</c:v>
                </c:pt>
                <c:pt idx="116">
                  <c:v>93521.0</c:v>
                </c:pt>
                <c:pt idx="117">
                  <c:v>114051.0</c:v>
                </c:pt>
                <c:pt idx="118">
                  <c:v>107642.0</c:v>
                </c:pt>
                <c:pt idx="119">
                  <c:v>91492.0</c:v>
                </c:pt>
                <c:pt idx="120">
                  <c:v>110930.0</c:v>
                </c:pt>
                <c:pt idx="121">
                  <c:v>97364.0</c:v>
                </c:pt>
                <c:pt idx="122">
                  <c:v>94807.0</c:v>
                </c:pt>
                <c:pt idx="123">
                  <c:v>164688.0</c:v>
                </c:pt>
                <c:pt idx="124">
                  <c:v>95161.0</c:v>
                </c:pt>
                <c:pt idx="125">
                  <c:v>108829.0</c:v>
                </c:pt>
                <c:pt idx="126">
                  <c:v>151501.0</c:v>
                </c:pt>
                <c:pt idx="127">
                  <c:v>105335.0</c:v>
                </c:pt>
                <c:pt idx="128">
                  <c:v>108054.0</c:v>
                </c:pt>
                <c:pt idx="129">
                  <c:v>94213.0</c:v>
                </c:pt>
                <c:pt idx="130">
                  <c:v>118262.0</c:v>
                </c:pt>
                <c:pt idx="131">
                  <c:v>102539.0</c:v>
                </c:pt>
                <c:pt idx="132">
                  <c:v>91563.0</c:v>
                </c:pt>
                <c:pt idx="133">
                  <c:v>98762.0</c:v>
                </c:pt>
                <c:pt idx="134">
                  <c:v>95710.0</c:v>
                </c:pt>
                <c:pt idx="135">
                  <c:v>68326.0</c:v>
                </c:pt>
                <c:pt idx="136">
                  <c:v>95679.0</c:v>
                </c:pt>
                <c:pt idx="137">
                  <c:v>78613.0</c:v>
                </c:pt>
                <c:pt idx="138">
                  <c:v>125292.0</c:v>
                </c:pt>
                <c:pt idx="139">
                  <c:v>154895.0</c:v>
                </c:pt>
                <c:pt idx="140">
                  <c:v>106947.0</c:v>
                </c:pt>
                <c:pt idx="141">
                  <c:v>91072.0</c:v>
                </c:pt>
                <c:pt idx="142">
                  <c:v>118507.0</c:v>
                </c:pt>
                <c:pt idx="143">
                  <c:v>112110.0</c:v>
                </c:pt>
                <c:pt idx="144">
                  <c:v>110494.0</c:v>
                </c:pt>
                <c:pt idx="145">
                  <c:v>112473.0</c:v>
                </c:pt>
                <c:pt idx="146">
                  <c:v>93576.0</c:v>
                </c:pt>
                <c:pt idx="147">
                  <c:v>97645.0</c:v>
                </c:pt>
                <c:pt idx="148">
                  <c:v>92359.0</c:v>
                </c:pt>
                <c:pt idx="149">
                  <c:v>108029.0</c:v>
                </c:pt>
                <c:pt idx="150">
                  <c:v>63339.0</c:v>
                </c:pt>
                <c:pt idx="151">
                  <c:v>54948.0</c:v>
                </c:pt>
                <c:pt idx="152">
                  <c:v>86126.0</c:v>
                </c:pt>
                <c:pt idx="153">
                  <c:v>119662.0</c:v>
                </c:pt>
                <c:pt idx="154">
                  <c:v>117039.0</c:v>
                </c:pt>
                <c:pt idx="155">
                  <c:v>113106.0</c:v>
                </c:pt>
                <c:pt idx="156">
                  <c:v>116750.0</c:v>
                </c:pt>
                <c:pt idx="157">
                  <c:v>95920.0</c:v>
                </c:pt>
                <c:pt idx="158">
                  <c:v>108275.0</c:v>
                </c:pt>
                <c:pt idx="159">
                  <c:v>113970.0</c:v>
                </c:pt>
                <c:pt idx="160">
                  <c:v>102706.0</c:v>
                </c:pt>
                <c:pt idx="161">
                  <c:v>130702.0</c:v>
                </c:pt>
                <c:pt idx="162">
                  <c:v>109674.0</c:v>
                </c:pt>
                <c:pt idx="163">
                  <c:v>117241.0</c:v>
                </c:pt>
                <c:pt idx="164">
                  <c:v>143520.0</c:v>
                </c:pt>
                <c:pt idx="165">
                  <c:v>99260.0</c:v>
                </c:pt>
                <c:pt idx="166">
                  <c:v>103276.0</c:v>
                </c:pt>
                <c:pt idx="167">
                  <c:v>92064.0</c:v>
                </c:pt>
                <c:pt idx="168">
                  <c:v>100672.0</c:v>
                </c:pt>
                <c:pt idx="169">
                  <c:v>100545.0</c:v>
                </c:pt>
                <c:pt idx="170">
                  <c:v>111917.0</c:v>
                </c:pt>
                <c:pt idx="171">
                  <c:v>105545.0</c:v>
                </c:pt>
                <c:pt idx="172">
                  <c:v>142027.0</c:v>
                </c:pt>
                <c:pt idx="173">
                  <c:v>116001.0</c:v>
                </c:pt>
                <c:pt idx="174">
                  <c:v>91264.0</c:v>
                </c:pt>
                <c:pt idx="175">
                  <c:v>108821.0</c:v>
                </c:pt>
                <c:pt idx="176">
                  <c:v>112601.0</c:v>
                </c:pt>
                <c:pt idx="177">
                  <c:v>113280.0</c:v>
                </c:pt>
                <c:pt idx="178">
                  <c:v>116558.0</c:v>
                </c:pt>
                <c:pt idx="179">
                  <c:v>149662.0</c:v>
                </c:pt>
                <c:pt idx="180">
                  <c:v>99356.0</c:v>
                </c:pt>
                <c:pt idx="181">
                  <c:v>102435.0</c:v>
                </c:pt>
                <c:pt idx="182">
                  <c:v>88708.0</c:v>
                </c:pt>
                <c:pt idx="183">
                  <c:v>196412.0</c:v>
                </c:pt>
                <c:pt idx="184">
                  <c:v>112611.0</c:v>
                </c:pt>
                <c:pt idx="185">
                  <c:v>71148.0</c:v>
                </c:pt>
                <c:pt idx="186">
                  <c:v>102552.0</c:v>
                </c:pt>
                <c:pt idx="187">
                  <c:v>87753.0</c:v>
                </c:pt>
                <c:pt idx="188">
                  <c:v>131923.0</c:v>
                </c:pt>
                <c:pt idx="189">
                  <c:v>105474.0</c:v>
                </c:pt>
                <c:pt idx="190">
                  <c:v>98955.0</c:v>
                </c:pt>
                <c:pt idx="191">
                  <c:v>110500.0</c:v>
                </c:pt>
                <c:pt idx="192">
                  <c:v>97374.0</c:v>
                </c:pt>
                <c:pt idx="193">
                  <c:v>106106.0</c:v>
                </c:pt>
                <c:pt idx="194">
                  <c:v>97612.0</c:v>
                </c:pt>
                <c:pt idx="195">
                  <c:v>88015.0</c:v>
                </c:pt>
                <c:pt idx="196">
                  <c:v>109198.0</c:v>
                </c:pt>
                <c:pt idx="197">
                  <c:v>130094.0</c:v>
                </c:pt>
                <c:pt idx="198">
                  <c:v>124296.0</c:v>
                </c:pt>
                <c:pt idx="199">
                  <c:v>96492.0</c:v>
                </c:pt>
                <c:pt idx="200">
                  <c:v>95682.0</c:v>
                </c:pt>
                <c:pt idx="201">
                  <c:v>122497.0</c:v>
                </c:pt>
                <c:pt idx="202">
                  <c:v>104912.0</c:v>
                </c:pt>
                <c:pt idx="203">
                  <c:v>103910.0</c:v>
                </c:pt>
                <c:pt idx="204">
                  <c:v>88844.0</c:v>
                </c:pt>
                <c:pt idx="205">
                  <c:v>91856.0</c:v>
                </c:pt>
                <c:pt idx="206">
                  <c:v>111744.0</c:v>
                </c:pt>
                <c:pt idx="207">
                  <c:v>90817.0</c:v>
                </c:pt>
                <c:pt idx="208">
                  <c:v>87059.0</c:v>
                </c:pt>
                <c:pt idx="209">
                  <c:v>87516.0</c:v>
                </c:pt>
                <c:pt idx="210">
                  <c:v>89296.0</c:v>
                </c:pt>
                <c:pt idx="211">
                  <c:v>106018.0</c:v>
                </c:pt>
                <c:pt idx="212">
                  <c:v>97852.0</c:v>
                </c:pt>
                <c:pt idx="213">
                  <c:v>99471.0</c:v>
                </c:pt>
                <c:pt idx="214">
                  <c:v>104824.0</c:v>
                </c:pt>
                <c:pt idx="215">
                  <c:v>97177.0</c:v>
                </c:pt>
                <c:pt idx="216">
                  <c:v>107723.0</c:v>
                </c:pt>
                <c:pt idx="217">
                  <c:v>114656.0</c:v>
                </c:pt>
                <c:pt idx="218">
                  <c:v>93757.0</c:v>
                </c:pt>
                <c:pt idx="219">
                  <c:v>89310.0</c:v>
                </c:pt>
                <c:pt idx="220">
                  <c:v>101169.0</c:v>
                </c:pt>
                <c:pt idx="221">
                  <c:v>100784.0</c:v>
                </c:pt>
                <c:pt idx="222">
                  <c:v>85356.0</c:v>
                </c:pt>
                <c:pt idx="223">
                  <c:v>89406.0</c:v>
                </c:pt>
                <c:pt idx="224">
                  <c:v>119263.0</c:v>
                </c:pt>
                <c:pt idx="225">
                  <c:v>113763.0</c:v>
                </c:pt>
                <c:pt idx="226">
                  <c:v>100093.0</c:v>
                </c:pt>
                <c:pt idx="227">
                  <c:v>95082.0</c:v>
                </c:pt>
                <c:pt idx="228">
                  <c:v>99062.0</c:v>
                </c:pt>
                <c:pt idx="229">
                  <c:v>81768.0</c:v>
                </c:pt>
                <c:pt idx="230">
                  <c:v>85918.0</c:v>
                </c:pt>
                <c:pt idx="231">
                  <c:v>92970.0</c:v>
                </c:pt>
                <c:pt idx="232">
                  <c:v>94177.0</c:v>
                </c:pt>
                <c:pt idx="233">
                  <c:v>117173.0</c:v>
                </c:pt>
                <c:pt idx="234">
                  <c:v>106389.0</c:v>
                </c:pt>
                <c:pt idx="235">
                  <c:v>106771.0</c:v>
                </c:pt>
                <c:pt idx="236">
                  <c:v>94470.0</c:v>
                </c:pt>
                <c:pt idx="237">
                  <c:v>101359.0</c:v>
                </c:pt>
                <c:pt idx="238">
                  <c:v>91079.0</c:v>
                </c:pt>
                <c:pt idx="239">
                  <c:v>117474.0</c:v>
                </c:pt>
                <c:pt idx="240">
                  <c:v>68038.0</c:v>
                </c:pt>
                <c:pt idx="241">
                  <c:v>67889.0</c:v>
                </c:pt>
                <c:pt idx="242">
                  <c:v>79954.0</c:v>
                </c:pt>
                <c:pt idx="243">
                  <c:v>94349.0</c:v>
                </c:pt>
                <c:pt idx="244">
                  <c:v>82008.0</c:v>
                </c:pt>
                <c:pt idx="245">
                  <c:v>87391.0</c:v>
                </c:pt>
                <c:pt idx="246">
                  <c:v>82805.0</c:v>
                </c:pt>
                <c:pt idx="247">
                  <c:v>98321.0</c:v>
                </c:pt>
                <c:pt idx="248">
                  <c:v>95033.0</c:v>
                </c:pt>
                <c:pt idx="249">
                  <c:v>107874.0</c:v>
                </c:pt>
                <c:pt idx="250">
                  <c:v>101210.0</c:v>
                </c:pt>
                <c:pt idx="251">
                  <c:v>112852.0</c:v>
                </c:pt>
                <c:pt idx="252">
                  <c:v>110227.0</c:v>
                </c:pt>
                <c:pt idx="253">
                  <c:v>111493.0</c:v>
                </c:pt>
                <c:pt idx="254">
                  <c:v>142855.0</c:v>
                </c:pt>
                <c:pt idx="255">
                  <c:v>142310.0</c:v>
                </c:pt>
                <c:pt idx="256">
                  <c:v>70997.0</c:v>
                </c:pt>
                <c:pt idx="257">
                  <c:v>74530.0</c:v>
                </c:pt>
                <c:pt idx="258">
                  <c:v>74375.0</c:v>
                </c:pt>
                <c:pt idx="259">
                  <c:v>77493.0</c:v>
                </c:pt>
                <c:pt idx="260">
                  <c:v>79317.0</c:v>
                </c:pt>
                <c:pt idx="261">
                  <c:v>71920.0</c:v>
                </c:pt>
                <c:pt idx="262">
                  <c:v>85672.0</c:v>
                </c:pt>
                <c:pt idx="263">
                  <c:v>96474.0</c:v>
                </c:pt>
                <c:pt idx="266">
                  <c:v>12019.0</c:v>
                </c:pt>
                <c:pt idx="267">
                  <c:v>162604.0</c:v>
                </c:pt>
                <c:pt idx="268">
                  <c:v>119919.0</c:v>
                </c:pt>
                <c:pt idx="269">
                  <c:v>14278.0</c:v>
                </c:pt>
                <c:pt idx="270">
                  <c:v>35589.0</c:v>
                </c:pt>
                <c:pt idx="271">
                  <c:v>28407.0</c:v>
                </c:pt>
                <c:pt idx="272">
                  <c:v>25991.0</c:v>
                </c:pt>
                <c:pt idx="273">
                  <c:v>29787.0</c:v>
                </c:pt>
                <c:pt idx="274">
                  <c:v>139685.0</c:v>
                </c:pt>
                <c:pt idx="275">
                  <c:v>119436.0</c:v>
                </c:pt>
                <c:pt idx="276">
                  <c:v>1.569462E6</c:v>
                </c:pt>
                <c:pt idx="277">
                  <c:v>55976.0</c:v>
                </c:pt>
                <c:pt idx="278">
                  <c:v>922.0</c:v>
                </c:pt>
                <c:pt idx="279">
                  <c:v>1148.0</c:v>
                </c:pt>
                <c:pt idx="280">
                  <c:v>959.0</c:v>
                </c:pt>
                <c:pt idx="281">
                  <c:v>1124.0</c:v>
                </c:pt>
                <c:pt idx="284">
                  <c:v>60055.0</c:v>
                </c:pt>
                <c:pt idx="285">
                  <c:v>54030.0</c:v>
                </c:pt>
                <c:pt idx="287">
                  <c:v>5.985799E6</c:v>
                </c:pt>
                <c:pt idx="288">
                  <c:v>268.0</c:v>
                </c:pt>
                <c:pt idx="289">
                  <c:v>562.0</c:v>
                </c:pt>
                <c:pt idx="290">
                  <c:v>328.0</c:v>
                </c:pt>
                <c:pt idx="291">
                  <c:v>282.0</c:v>
                </c:pt>
                <c:pt idx="292">
                  <c:v>361.0</c:v>
                </c:pt>
                <c:pt idx="293">
                  <c:v>293.0</c:v>
                </c:pt>
                <c:pt idx="294">
                  <c:v>15330.0</c:v>
                </c:pt>
                <c:pt idx="295">
                  <c:v>859.0</c:v>
                </c:pt>
                <c:pt idx="296">
                  <c:v>1063.0</c:v>
                </c:pt>
                <c:pt idx="297">
                  <c:v>310.0</c:v>
                </c:pt>
                <c:pt idx="298">
                  <c:v>1397.0</c:v>
                </c:pt>
              </c:numCache>
            </c:numRef>
          </c:val>
        </c:ser>
        <c:marker val="1"/>
        <c:axId val="617142968"/>
        <c:axId val="617166408"/>
      </c:lineChart>
      <c:dateAx>
        <c:axId val="617142968"/>
        <c:scaling>
          <c:orientation val="minMax"/>
          <c:max val="39020.0"/>
          <c:min val="38717.0"/>
        </c:scaling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sysDot"/>
            </a:ln>
          </c:spPr>
        </c:majorGridlines>
        <c:numFmt formatCode="mmm\'yy" sourceLinked="0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617166408"/>
        <c:crosses val="autoZero"/>
        <c:auto val="1"/>
        <c:lblOffset val="100"/>
        <c:majorUnit val="1.0"/>
        <c:majorTimeUnit val="months"/>
      </c:dateAx>
      <c:valAx>
        <c:axId val="617166408"/>
        <c:scaling>
          <c:logBase val="10.0"/>
          <c:orientation val="minMax"/>
          <c:max val="1.0E7"/>
          <c:min val="1000.0"/>
        </c:scaling>
        <c:axPos val="l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  <a:headEnd type="none" w="med" len="med"/>
              <a:tailEnd type="none" w="med" len="med"/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  <a:prstDash val="sysDot"/>
            </a:ln>
          </c:spPr>
        </c:minorGridlines>
        <c:numFmt formatCode="#,###,\ &quot;ms&quot;" sourceLinked="0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17142968"/>
        <c:crossesAt val="38533.0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6174886033983"/>
          <c:y val="0.0979020979020979"/>
          <c:w val="0.347650156479986"/>
          <c:h val="0.0760346346566819"/>
        </c:manualLayout>
      </c:layout>
      <c:txPr>
        <a:bodyPr/>
        <a:lstStyle/>
        <a:p>
          <a:pPr>
            <a:defRPr sz="1600" b="0" i="0">
              <a:latin typeface="Gill Sans Light"/>
              <a:cs typeface="Gill Sans Light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>
          <a:latin typeface="Gill Sans"/>
          <a:cs typeface="Gill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0</xdr:rowOff>
    </xdr:from>
    <xdr:to>
      <xdr:col>19</xdr:col>
      <xdr:colOff>889000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254000</xdr:colOff>
      <xdr:row>45</xdr:row>
      <xdr:rowOff>0</xdr:rowOff>
    </xdr:from>
    <xdr:ext cx="18529300" cy="5765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0</xdr:col>
      <xdr:colOff>177800</xdr:colOff>
      <xdr:row>22</xdr:row>
      <xdr:rowOff>101600</xdr:rowOff>
    </xdr:from>
    <xdr:to>
      <xdr:col>19</xdr:col>
      <xdr:colOff>635000</xdr:colOff>
      <xdr:row>44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20</xdr:col>
      <xdr:colOff>38100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254000</xdr:colOff>
      <xdr:row>45</xdr:row>
      <xdr:rowOff>0</xdr:rowOff>
    </xdr:from>
    <xdr:ext cx="18796000" cy="5765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0</xdr:col>
      <xdr:colOff>38100</xdr:colOff>
      <xdr:row>22</xdr:row>
      <xdr:rowOff>101600</xdr:rowOff>
    </xdr:from>
    <xdr:to>
      <xdr:col>19</xdr:col>
      <xdr:colOff>889000</xdr:colOff>
      <xdr:row>44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0.55175</cdr:y>
    </cdr:from>
    <cdr:to>
      <cdr:x>0.04372</cdr:x>
      <cdr:y>0.55203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105085" y="3181268"/>
          <a:ext cx="716691" cy="161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4F81BD"/>
          </a:solidFill>
          <a:prstDash val="solid"/>
          <a:tailEnd type="arrow"/>
        </a:ln>
        <a:effectLst xmlns:a="http://schemas.openxmlformats.org/drawingml/2006/main">
          <a:outerShdw blurRad="50800" dist="38100" dir="2700000">
            <a:srgbClr val="000000">
              <a:alpha val="15000"/>
            </a:srgbClr>
          </a:outerShdw>
        </a:effectLst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0.49779</cdr:y>
    </cdr:from>
    <cdr:to>
      <cdr:x>0.06575</cdr:x>
      <cdr:y>0.54183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870146"/>
          <a:ext cx="1235837" cy="25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050">
              <a:latin typeface="Gill Sans"/>
              <a:cs typeface="Gill Sans"/>
            </a:rPr>
            <a:t>Avg: 163 ms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0</xdr:rowOff>
    </xdr:from>
    <xdr:to>
      <xdr:col>20</xdr:col>
      <xdr:colOff>38100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254000</xdr:colOff>
      <xdr:row>45</xdr:row>
      <xdr:rowOff>0</xdr:rowOff>
    </xdr:from>
    <xdr:ext cx="18796000" cy="5765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0</xdr:col>
      <xdr:colOff>38100</xdr:colOff>
      <xdr:row>22</xdr:row>
      <xdr:rowOff>101600</xdr:rowOff>
    </xdr:from>
    <xdr:to>
      <xdr:col>19</xdr:col>
      <xdr:colOff>889000</xdr:colOff>
      <xdr:row>44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883920</xdr:colOff>
      <xdr:row>2</xdr:row>
      <xdr:rowOff>7620</xdr:rowOff>
    </xdr:from>
    <xdr:to>
      <xdr:col>2</xdr:col>
      <xdr:colOff>754380</xdr:colOff>
      <xdr:row>7</xdr:row>
      <xdr:rowOff>5080</xdr:rowOff>
    </xdr:to>
    <xdr:sp macro="" textlink="">
      <xdr:nvSpPr>
        <xdr:cNvPr id="5" name="Rounded Rectangle 4"/>
        <xdr:cNvSpPr/>
      </xdr:nvSpPr>
      <xdr:spPr>
        <a:xfrm>
          <a:off x="1836420" y="337820"/>
          <a:ext cx="822960" cy="822960"/>
        </a:xfrm>
        <a:prstGeom prst="roundRect">
          <a:avLst/>
        </a:prstGeom>
        <a:noFill/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0.04901</cdr:x>
      <cdr:y>0.09119</cdr:y>
    </cdr:from>
    <cdr:to>
      <cdr:x>0.27351</cdr:x>
      <cdr:y>0.19566</cdr:y>
    </cdr:to>
    <cdr:sp macro="" textlink="">
      <cdr:nvSpPr>
        <cdr:cNvPr id="3" name="Rounded Rectangle 2"/>
        <cdr:cNvSpPr/>
      </cdr:nvSpPr>
      <cdr:spPr>
        <a:xfrm xmlns:a="http://schemas.openxmlformats.org/drawingml/2006/main">
          <a:off x="939800" y="356711"/>
          <a:ext cx="4305300" cy="40862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0" tIns="0" rIns="0" bIns="0" anchor="ctr" anchorCtr="0">
          <a:spAutoFit/>
        </a:bodyPr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2400" b="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x̄</a:t>
          </a:r>
          <a:r>
            <a:rPr lang="en-US" sz="2000" b="0" baseline="-2500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2010</a:t>
          </a:r>
          <a:r>
            <a:rPr lang="en-US" sz="2400" b="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 = 1.06M requests / day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0.05946</cdr:x>
      <cdr:y>0.21586</cdr:y>
    </cdr:from>
    <cdr:to>
      <cdr:x>0.1732</cdr:x>
      <cdr:y>0.28673</cdr:y>
    </cdr:to>
    <cdr:sp macro="" textlink="">
      <cdr:nvSpPr>
        <cdr:cNvPr id="6" name="Rounded Rectangle 5"/>
        <cdr:cNvSpPr/>
      </cdr:nvSpPr>
      <cdr:spPr>
        <a:xfrm xmlns:a="http://schemas.openxmlformats.org/drawingml/2006/main">
          <a:off x="1117600" y="1244600"/>
          <a:ext cx="2137833" cy="40862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0" tIns="0" rIns="0" bIns="0" anchor="ctr" anchorCtr="0">
          <a:spAutoFit/>
        </a:bodyPr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2400" b="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x̄</a:t>
          </a:r>
          <a:r>
            <a:rPr lang="en-US" sz="2000" b="0" baseline="-2500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2010</a:t>
          </a:r>
          <a:r>
            <a:rPr lang="en-US" sz="2400" b="0">
              <a:solidFill>
                <a:srgbClr val="953735"/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 = 75 ms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0</xdr:rowOff>
    </xdr:from>
    <xdr:to>
      <xdr:col>19</xdr:col>
      <xdr:colOff>889000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254000</xdr:colOff>
      <xdr:row>45</xdr:row>
      <xdr:rowOff>0</xdr:rowOff>
    </xdr:from>
    <xdr:ext cx="18796000" cy="57658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0</xdr:col>
      <xdr:colOff>0</xdr:colOff>
      <xdr:row>22</xdr:row>
      <xdr:rowOff>101600</xdr:rowOff>
    </xdr:from>
    <xdr:to>
      <xdr:col>19</xdr:col>
      <xdr:colOff>850900</xdr:colOff>
      <xdr:row>44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0.07162</cdr:x>
      <cdr:y>0.85793</cdr:y>
    </cdr:from>
    <cdr:to>
      <cdr:x>0.16892</cdr:x>
      <cdr:y>0.9288</cdr:y>
    </cdr:to>
    <cdr:sp macro="" textlink="">
      <cdr:nvSpPr>
        <cdr:cNvPr id="4" name="Rounded Rectangle 3"/>
        <cdr:cNvSpPr/>
      </cdr:nvSpPr>
      <cdr:spPr>
        <a:xfrm xmlns:a="http://schemas.openxmlformats.org/drawingml/2006/main">
          <a:off x="1346200" y="4946650"/>
          <a:ext cx="1828800" cy="408623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 w="9525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lIns="0" tIns="0" rIns="0" bIns="0" anchor="ctr" anchorCtr="0">
          <a:spAutoFit/>
        </a:bodyPr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l"/>
          <a:r>
            <a:rPr lang="en-US" sz="2400" b="0">
              <a:solidFill>
                <a:srgbClr val="C0504D">
                  <a:lumMod val="75000"/>
                </a:srgbClr>
              </a:solidFill>
              <a:effectLst>
                <a:outerShdw blurRad="53975" dist="38100" dir="2700000" algn="tl" rotWithShape="0">
                  <a:sysClr val="window" lastClr="FFFFFF">
                    <a:lumMod val="50000"/>
                    <a:alpha val="43000"/>
                  </a:sysClr>
                </a:outerShdw>
              </a:effectLst>
              <a:latin typeface="Gill Sans"/>
              <a:cs typeface="Gill Sans"/>
            </a:rPr>
            <a:t>x̄ = 113 ms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"/>
  <sheetViews>
    <sheetView showGridLines="0" workbookViewId="0"/>
  </sheetViews>
  <sheetFormatPr baseColWidth="10" defaultRowHeight="13"/>
  <cols>
    <col min="1" max="16384" width="10.7109375" style="6"/>
  </cols>
  <sheetData/>
  <sheetCalcPr fullCalcOnLoad="1"/>
  <phoneticPr fontId="2" type="noConversion"/>
  <printOptions horizontalCentered="1" verticalCentered="1"/>
  <pageMargins left="0.39000000000000007" right="0.39000000000000007" top="0.39000000000000007" bottom="0.39000000000000007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"/>
  <sheetViews>
    <sheetView showGridLines="0" zoomScale="50" workbookViewId="0"/>
  </sheetViews>
  <sheetFormatPr baseColWidth="10" defaultRowHeight="13"/>
  <cols>
    <col min="1" max="16384" width="10.7109375" style="6"/>
  </cols>
  <sheetData/>
  <sheetCalcPr fullCalcOnLoad="1"/>
  <phoneticPr fontId="2" type="noConversion"/>
  <printOptions horizontalCentered="1" verticalCentered="1"/>
  <pageMargins left="0.39000000000000007" right="0.39000000000000007" top="0.39000000000000007" bottom="0.39000000000000007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"/>
  <sheetViews>
    <sheetView showGridLines="0" tabSelected="1" topLeftCell="B1" zoomScale="75" workbookViewId="0">
      <selection activeCell="B1" sqref="B1"/>
    </sheetView>
  </sheetViews>
  <sheetFormatPr baseColWidth="10" defaultRowHeight="13"/>
  <cols>
    <col min="1" max="16384" width="10.7109375" style="6"/>
  </cols>
  <sheetData/>
  <sheetCalcPr fullCalcOnLoad="1"/>
  <phoneticPr fontId="2" type="noConversion"/>
  <printOptions horizontalCentered="1" verticalCentered="1"/>
  <pageMargins left="0.39000000000000007" right="0.39000000000000007" top="0.39000000000000007" bottom="0.39000000000000007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"/>
  <sheetViews>
    <sheetView showGridLines="0" zoomScale="50" workbookViewId="0"/>
  </sheetViews>
  <sheetFormatPr baseColWidth="10" defaultRowHeight="13"/>
  <cols>
    <col min="1" max="16384" width="10.7109375" style="6"/>
  </cols>
  <sheetData/>
  <phoneticPr fontId="2" type="noConversion"/>
  <printOptions horizontalCentered="1" verticalCentered="1"/>
  <pageMargins left="0.39000000000000007" right="0.39000000000000007" top="0.39000000000000007" bottom="0.39000000000000007" header="0" footer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9"/>
  <sheetViews>
    <sheetView workbookViewId="0">
      <pane ySplit="1040" topLeftCell="A46"/>
      <selection activeCell="B2" sqref="B2"/>
      <selection pane="bottomLeft" activeCell="B66" sqref="B66:G66"/>
    </sheetView>
  </sheetViews>
  <sheetFormatPr baseColWidth="10" defaultRowHeight="13"/>
  <cols>
    <col min="1" max="1" width="9.42578125" bestFit="1" customWidth="1"/>
    <col min="2" max="3" width="10.5703125" bestFit="1" customWidth="1"/>
    <col min="4" max="4" width="8.85546875" customWidth="1"/>
    <col min="5" max="5" width="10.140625" bestFit="1" customWidth="1"/>
    <col min="6" max="6" width="4.140625" bestFit="1" customWidth="1"/>
    <col min="7" max="7" width="11.42578125" bestFit="1" customWidth="1"/>
    <col min="8" max="8" width="1.42578125" customWidth="1"/>
    <col min="9" max="9" width="9.42578125" bestFit="1" customWidth="1"/>
    <col min="10" max="11" width="8.28515625" bestFit="1" customWidth="1"/>
    <col min="12" max="12" width="7.140625" bestFit="1" customWidth="1"/>
    <col min="13" max="13" width="8.28515625" bestFit="1" customWidth="1"/>
    <col min="14" max="14" width="6.140625" bestFit="1" customWidth="1"/>
    <col min="15" max="15" width="10.140625" bestFit="1" customWidth="1"/>
    <col min="16" max="16" width="1.85546875" customWidth="1"/>
    <col min="17" max="17" width="9.7109375" bestFit="1" customWidth="1"/>
    <col min="18" max="19" width="8.28515625" bestFit="1" customWidth="1"/>
    <col min="20" max="20" width="7.140625" bestFit="1" customWidth="1"/>
    <col min="21" max="21" width="8.28515625" bestFit="1" customWidth="1"/>
    <col min="22" max="22" width="4.140625" bestFit="1" customWidth="1"/>
    <col min="23" max="23" width="10.140625" bestFit="1" customWidth="1"/>
    <col min="24" max="24" width="2.28515625" customWidth="1"/>
    <col min="25" max="25" width="11.28515625" bestFit="1" customWidth="1"/>
    <col min="26" max="27" width="8.28515625" bestFit="1" customWidth="1"/>
    <col min="28" max="28" width="7.140625" bestFit="1" customWidth="1"/>
    <col min="29" max="29" width="8.28515625" bestFit="1" customWidth="1"/>
    <col min="30" max="30" width="4.140625" bestFit="1" customWidth="1"/>
    <col min="31" max="31" width="10" bestFit="1" customWidth="1"/>
    <col min="32" max="32" width="2.140625" customWidth="1"/>
    <col min="33" max="33" width="5.5703125" customWidth="1"/>
    <col min="34" max="34" width="4.140625" customWidth="1"/>
    <col min="35" max="35" width="2.140625" customWidth="1"/>
    <col min="36" max="37" width="8.28515625" bestFit="1" customWidth="1"/>
  </cols>
  <sheetData>
    <row r="1" spans="1:39">
      <c r="A1" t="s">
        <v>7</v>
      </c>
      <c r="B1" s="14">
        <f>SUM(B67:B1129)+SUM(R67:R1129)</f>
        <v>477685710</v>
      </c>
      <c r="C1" s="14">
        <f>SUM(C67:C1129)+SUM(S67:S1129)</f>
        <v>361499897</v>
      </c>
      <c r="G1" s="14">
        <f>MAX(AJ67:AJ1129)</f>
        <v>3378628</v>
      </c>
      <c r="AJ1">
        <f>COUNTIF(AJ67:AJ1129, "&gt;0")</f>
        <v>1018</v>
      </c>
      <c r="AK1">
        <f>COUNT(AJ67:AJ1129)</f>
        <v>1063</v>
      </c>
    </row>
    <row r="2" spans="1:39" s="3" customFormat="1">
      <c r="A2" s="3" t="s">
        <v>20</v>
      </c>
      <c r="I2" s="3" t="s">
        <v>21</v>
      </c>
      <c r="Q2" s="3" t="s">
        <v>22</v>
      </c>
      <c r="Y2" s="3" t="s">
        <v>13</v>
      </c>
      <c r="AG2" s="3" t="s">
        <v>4</v>
      </c>
      <c r="AJ2" s="3" t="s">
        <v>19</v>
      </c>
      <c r="AM2" s="7" t="s">
        <v>24</v>
      </c>
    </row>
    <row r="3" spans="1:39" s="3" customFormat="1">
      <c r="A3" s="3" t="s">
        <v>14</v>
      </c>
      <c r="B3" s="3" t="s">
        <v>17</v>
      </c>
      <c r="C3" s="3" t="s">
        <v>18</v>
      </c>
      <c r="D3" s="3" t="s">
        <v>23</v>
      </c>
      <c r="E3" s="3" t="s">
        <v>25</v>
      </c>
      <c r="F3" s="3" t="s">
        <v>26</v>
      </c>
      <c r="G3" s="3" t="s">
        <v>27</v>
      </c>
      <c r="I3" s="3" t="s">
        <v>14</v>
      </c>
      <c r="J3" s="3" t="s">
        <v>17</v>
      </c>
      <c r="K3" s="3" t="s">
        <v>18</v>
      </c>
      <c r="L3" s="3" t="s">
        <v>23</v>
      </c>
      <c r="M3" s="3" t="s">
        <v>25</v>
      </c>
      <c r="N3" s="3" t="s">
        <v>26</v>
      </c>
      <c r="O3" s="3" t="s">
        <v>27</v>
      </c>
      <c r="Q3" s="3" t="s">
        <v>14</v>
      </c>
      <c r="R3" s="3" t="s">
        <v>17</v>
      </c>
      <c r="S3" s="3" t="s">
        <v>18</v>
      </c>
      <c r="T3" s="3" t="s">
        <v>23</v>
      </c>
      <c r="U3" s="3" t="s">
        <v>25</v>
      </c>
      <c r="V3" s="3" t="s">
        <v>26</v>
      </c>
      <c r="W3" s="3" t="s">
        <v>27</v>
      </c>
      <c r="Y3" s="3" t="s">
        <v>28</v>
      </c>
      <c r="Z3" s="3" t="s">
        <v>17</v>
      </c>
      <c r="AA3" s="3" t="s">
        <v>18</v>
      </c>
      <c r="AB3" s="3" t="s">
        <v>23</v>
      </c>
      <c r="AC3" s="3" t="s">
        <v>29</v>
      </c>
      <c r="AD3" s="3" t="s">
        <v>26</v>
      </c>
      <c r="AE3" s="3" t="s">
        <v>27</v>
      </c>
      <c r="AG3" s="3" t="s">
        <v>5</v>
      </c>
      <c r="AH3" s="3" t="s">
        <v>8</v>
      </c>
      <c r="AJ3" s="3" t="s">
        <v>17</v>
      </c>
      <c r="AK3" s="3" t="s">
        <v>18</v>
      </c>
      <c r="AM3" s="7" t="s">
        <v>31</v>
      </c>
    </row>
    <row r="4" spans="1:39" s="3" customFormat="1">
      <c r="A4" s="32">
        <v>39081</v>
      </c>
      <c r="C4" s="27"/>
      <c r="D4" s="27"/>
      <c r="E4" s="27"/>
      <c r="F4" s="27"/>
      <c r="G4" s="27"/>
      <c r="I4" s="21"/>
      <c r="J4" s="27"/>
      <c r="K4" s="27"/>
      <c r="L4" s="27"/>
      <c r="M4" s="27"/>
      <c r="N4" s="27"/>
      <c r="O4" s="27"/>
      <c r="Q4" s="21"/>
      <c r="R4" s="27"/>
      <c r="S4" s="27"/>
      <c r="T4" s="27"/>
      <c r="U4" s="27"/>
      <c r="V4" s="27"/>
      <c r="W4" s="27"/>
      <c r="Y4" s="21"/>
      <c r="Z4" s="27"/>
      <c r="AA4" s="27"/>
      <c r="AB4" s="27"/>
      <c r="AC4" s="27"/>
      <c r="AD4" s="27"/>
      <c r="AE4" s="27"/>
      <c r="AM4" s="7" t="s">
        <v>30</v>
      </c>
    </row>
    <row r="5" spans="1:39" s="3" customFormat="1">
      <c r="A5" s="32">
        <v>39080</v>
      </c>
      <c r="C5" s="27"/>
      <c r="D5" s="27"/>
      <c r="E5" s="27"/>
      <c r="F5" s="27"/>
      <c r="G5" s="27"/>
      <c r="I5" s="21"/>
      <c r="J5" s="27"/>
      <c r="K5" s="27"/>
      <c r="L5" s="27"/>
      <c r="M5" s="27"/>
      <c r="N5" s="27"/>
      <c r="O5" s="27"/>
      <c r="Q5" s="21"/>
      <c r="R5" s="27"/>
      <c r="S5" s="27"/>
      <c r="T5" s="27"/>
      <c r="U5" s="27"/>
      <c r="V5" s="27"/>
      <c r="W5" s="27"/>
      <c r="Y5" s="21"/>
      <c r="Z5" s="27"/>
      <c r="AA5" s="27"/>
      <c r="AB5" s="27"/>
      <c r="AC5" s="27"/>
      <c r="AD5" s="27"/>
      <c r="AE5" s="27"/>
      <c r="AM5" s="7" t="s">
        <v>1</v>
      </c>
    </row>
    <row r="6" spans="1:39" s="3" customFormat="1">
      <c r="A6" s="32">
        <v>39079</v>
      </c>
      <c r="C6" s="27"/>
      <c r="D6" s="27"/>
      <c r="E6" s="27"/>
      <c r="F6" s="27"/>
      <c r="G6" s="27"/>
      <c r="I6" s="21"/>
      <c r="J6" s="27"/>
      <c r="K6" s="27"/>
      <c r="L6" s="27"/>
      <c r="M6" s="27"/>
      <c r="N6" s="27"/>
      <c r="O6" s="27"/>
      <c r="Q6" s="21"/>
      <c r="R6" s="27"/>
      <c r="S6" s="27"/>
      <c r="T6" s="27"/>
      <c r="U6" s="27"/>
      <c r="V6" s="27"/>
      <c r="W6" s="27"/>
      <c r="Y6" s="21"/>
      <c r="Z6" s="27"/>
      <c r="AA6" s="27"/>
      <c r="AB6" s="27"/>
      <c r="AC6" s="27"/>
      <c r="AD6" s="27"/>
      <c r="AE6" s="27"/>
      <c r="AM6" s="7" t="s">
        <v>0</v>
      </c>
    </row>
    <row r="7" spans="1:39" s="3" customFormat="1">
      <c r="A7" s="32">
        <v>39078</v>
      </c>
      <c r="C7" s="27"/>
      <c r="D7" s="27"/>
      <c r="E7" s="27"/>
      <c r="F7" s="27"/>
      <c r="G7" s="27"/>
      <c r="I7" s="21"/>
      <c r="J7" s="27"/>
      <c r="K7" s="27"/>
      <c r="L7" s="27"/>
      <c r="M7" s="27"/>
      <c r="N7" s="27"/>
      <c r="O7" s="27"/>
      <c r="Q7" s="21"/>
      <c r="R7" s="27"/>
      <c r="S7" s="27"/>
      <c r="T7" s="27"/>
      <c r="U7" s="27"/>
      <c r="V7" s="27"/>
      <c r="W7" s="27"/>
      <c r="Y7" s="21"/>
      <c r="Z7" s="27"/>
      <c r="AA7" s="27"/>
      <c r="AB7" s="27"/>
      <c r="AC7" s="27"/>
      <c r="AD7" s="27"/>
      <c r="AE7" s="27"/>
      <c r="AM7" s="7" t="s">
        <v>2</v>
      </c>
    </row>
    <row r="8" spans="1:39" s="3" customFormat="1">
      <c r="A8" s="32">
        <v>39077</v>
      </c>
      <c r="C8" s="27"/>
      <c r="D8" s="27"/>
      <c r="E8" s="27"/>
      <c r="F8" s="27"/>
      <c r="G8" s="27"/>
      <c r="I8" s="21"/>
      <c r="J8" s="27"/>
      <c r="K8" s="27"/>
      <c r="L8" s="27"/>
      <c r="M8" s="27"/>
      <c r="N8" s="27"/>
      <c r="O8" s="27"/>
      <c r="Q8" s="21"/>
      <c r="R8" s="27"/>
      <c r="S8" s="27"/>
      <c r="T8" s="27"/>
      <c r="U8" s="27"/>
      <c r="V8" s="27"/>
      <c r="W8" s="27"/>
      <c r="Y8" s="21"/>
      <c r="Z8" s="27"/>
      <c r="AA8" s="27"/>
      <c r="AB8" s="27"/>
      <c r="AC8" s="27"/>
      <c r="AD8" s="27"/>
      <c r="AE8" s="27"/>
      <c r="AM8" s="7"/>
    </row>
    <row r="9" spans="1:39" s="3" customFormat="1">
      <c r="A9" s="32">
        <v>39076</v>
      </c>
      <c r="C9" s="27"/>
      <c r="D9" s="27"/>
      <c r="E9" s="27"/>
      <c r="F9" s="27"/>
      <c r="G9" s="27"/>
      <c r="I9" s="21"/>
      <c r="J9" s="27"/>
      <c r="K9" s="27"/>
      <c r="L9" s="27"/>
      <c r="M9" s="27"/>
      <c r="N9" s="27"/>
      <c r="O9" s="27"/>
      <c r="Q9" s="21"/>
      <c r="R9" s="27"/>
      <c r="S9" s="27"/>
      <c r="T9" s="27"/>
      <c r="U9" s="27"/>
      <c r="V9" s="27"/>
      <c r="W9" s="27"/>
      <c r="Y9" s="21"/>
      <c r="Z9" s="27"/>
      <c r="AA9" s="27"/>
      <c r="AB9" s="27"/>
      <c r="AC9" s="27"/>
      <c r="AD9" s="27"/>
      <c r="AE9" s="27"/>
      <c r="AM9" s="7" t="s">
        <v>32</v>
      </c>
    </row>
    <row r="10" spans="1:39" s="3" customFormat="1">
      <c r="A10" s="32">
        <v>39075</v>
      </c>
      <c r="C10" s="27"/>
      <c r="D10" s="27"/>
      <c r="E10" s="27"/>
      <c r="F10" s="27"/>
      <c r="G10" s="27"/>
      <c r="I10" s="21"/>
      <c r="J10" s="27"/>
      <c r="K10" s="27"/>
      <c r="L10" s="27"/>
      <c r="M10" s="27"/>
      <c r="N10" s="27"/>
      <c r="O10" s="27"/>
      <c r="Q10" s="21"/>
      <c r="R10" s="27"/>
      <c r="S10" s="27"/>
      <c r="T10" s="27"/>
      <c r="U10" s="27"/>
      <c r="V10" s="27"/>
      <c r="W10" s="27"/>
      <c r="Y10" s="21"/>
      <c r="Z10" s="27"/>
      <c r="AA10" s="27"/>
      <c r="AB10" s="27"/>
      <c r="AC10" s="27"/>
      <c r="AD10" s="27"/>
      <c r="AE10" s="27"/>
      <c r="AM10" s="7" t="s">
        <v>33</v>
      </c>
    </row>
    <row r="11" spans="1:39" s="3" customFormat="1">
      <c r="A11" s="32">
        <v>39074</v>
      </c>
      <c r="C11" s="27"/>
      <c r="D11" s="27"/>
      <c r="E11" s="27"/>
      <c r="F11" s="27"/>
      <c r="G11" s="27"/>
      <c r="I11" s="21"/>
      <c r="J11" s="27"/>
      <c r="K11" s="27"/>
      <c r="L11" s="27"/>
      <c r="M11" s="27"/>
      <c r="N11" s="27"/>
      <c r="O11" s="27"/>
      <c r="Q11" s="21"/>
      <c r="R11" s="27"/>
      <c r="S11" s="27"/>
      <c r="T11" s="27"/>
      <c r="U11" s="27"/>
      <c r="V11" s="27"/>
      <c r="W11" s="27"/>
      <c r="Y11" s="21"/>
      <c r="Z11" s="27"/>
      <c r="AA11" s="27"/>
      <c r="AB11" s="27"/>
      <c r="AC11" s="27"/>
      <c r="AD11" s="27"/>
      <c r="AE11" s="27"/>
      <c r="AM11" s="7" t="s">
        <v>34</v>
      </c>
    </row>
    <row r="12" spans="1:39" s="3" customFormat="1">
      <c r="A12" s="32">
        <v>39073</v>
      </c>
      <c r="C12" s="27"/>
      <c r="D12" s="27"/>
      <c r="E12" s="27"/>
      <c r="F12" s="27"/>
      <c r="G12" s="27"/>
      <c r="I12" s="21"/>
      <c r="J12" s="27"/>
      <c r="K12" s="27"/>
      <c r="L12" s="27"/>
      <c r="M12" s="27"/>
      <c r="N12" s="27"/>
      <c r="O12" s="27"/>
      <c r="Q12" s="21"/>
      <c r="R12" s="27"/>
      <c r="S12" s="27"/>
      <c r="T12" s="27"/>
      <c r="U12" s="27"/>
      <c r="V12" s="27"/>
      <c r="W12" s="27"/>
      <c r="Y12" s="21"/>
      <c r="Z12" s="27"/>
      <c r="AA12" s="27"/>
      <c r="AB12" s="27"/>
      <c r="AC12" s="27"/>
      <c r="AD12" s="27"/>
      <c r="AE12" s="27"/>
      <c r="AM12" s="7" t="s">
        <v>36</v>
      </c>
    </row>
    <row r="13" spans="1:39" s="3" customFormat="1">
      <c r="A13" s="32">
        <v>39072</v>
      </c>
      <c r="C13" s="27"/>
      <c r="D13" s="27"/>
      <c r="E13" s="27"/>
      <c r="F13" s="27"/>
      <c r="G13" s="27"/>
      <c r="I13" s="21"/>
      <c r="J13" s="27"/>
      <c r="K13" s="27"/>
      <c r="L13" s="27"/>
      <c r="M13" s="27"/>
      <c r="N13" s="27"/>
      <c r="O13" s="27"/>
      <c r="Q13" s="21"/>
      <c r="R13" s="27"/>
      <c r="S13" s="27"/>
      <c r="T13" s="27"/>
      <c r="U13" s="27"/>
      <c r="V13" s="27"/>
      <c r="W13" s="27"/>
      <c r="Y13" s="21"/>
      <c r="Z13" s="27"/>
      <c r="AA13" s="27"/>
      <c r="AB13" s="27"/>
      <c r="AC13" s="27"/>
      <c r="AD13" s="27"/>
      <c r="AE13" s="27"/>
      <c r="AM13" s="7"/>
    </row>
    <row r="14" spans="1:39" s="3" customFormat="1">
      <c r="A14" s="32">
        <v>39071</v>
      </c>
      <c r="C14" s="27"/>
      <c r="D14" s="27"/>
      <c r="E14" s="27"/>
      <c r="F14" s="27"/>
      <c r="G14" s="27"/>
      <c r="I14" s="21"/>
      <c r="J14" s="27"/>
      <c r="K14" s="27"/>
      <c r="L14" s="27"/>
      <c r="M14" s="27"/>
      <c r="N14" s="27"/>
      <c r="O14" s="27"/>
      <c r="Q14" s="21"/>
      <c r="R14" s="27"/>
      <c r="S14" s="27"/>
      <c r="T14" s="27"/>
      <c r="U14" s="27"/>
      <c r="V14" s="27"/>
      <c r="W14" s="27"/>
      <c r="Y14" s="21"/>
      <c r="Z14" s="27"/>
      <c r="AA14" s="27"/>
      <c r="AB14" s="27"/>
      <c r="AC14" s="27"/>
      <c r="AD14" s="27"/>
      <c r="AE14" s="27"/>
      <c r="AM14" s="7"/>
    </row>
    <row r="15" spans="1:39" s="3" customFormat="1">
      <c r="A15" s="32">
        <v>39070</v>
      </c>
      <c r="C15" s="27"/>
      <c r="D15" s="27"/>
      <c r="E15" s="27"/>
      <c r="F15" s="27"/>
      <c r="G15" s="27"/>
      <c r="I15" s="21"/>
      <c r="J15" s="27"/>
      <c r="K15" s="27"/>
      <c r="L15" s="27"/>
      <c r="M15" s="27"/>
      <c r="N15" s="27"/>
      <c r="O15" s="27"/>
      <c r="Q15" s="21"/>
      <c r="R15" s="27"/>
      <c r="S15" s="27"/>
      <c r="T15" s="27"/>
      <c r="U15" s="27"/>
      <c r="V15" s="27"/>
      <c r="W15" s="27"/>
      <c r="Y15" s="21"/>
      <c r="Z15" s="27"/>
      <c r="AA15" s="27"/>
      <c r="AB15" s="27"/>
      <c r="AC15" s="27"/>
      <c r="AD15" s="27"/>
      <c r="AE15" s="27"/>
      <c r="AM15" s="7"/>
    </row>
    <row r="16" spans="1:39" s="3" customFormat="1">
      <c r="A16" s="32">
        <v>39069</v>
      </c>
      <c r="C16" s="27"/>
      <c r="D16" s="27"/>
      <c r="E16" s="27"/>
      <c r="F16" s="27"/>
      <c r="G16" s="27"/>
      <c r="I16" s="21"/>
      <c r="J16" s="27"/>
      <c r="K16" s="27"/>
      <c r="L16" s="27"/>
      <c r="M16" s="27"/>
      <c r="N16" s="27"/>
      <c r="O16" s="27"/>
      <c r="Q16" s="21"/>
      <c r="R16" s="27"/>
      <c r="S16" s="27"/>
      <c r="T16" s="27"/>
      <c r="U16" s="27"/>
      <c r="V16" s="27"/>
      <c r="W16" s="27"/>
      <c r="Y16" s="21"/>
      <c r="Z16" s="27"/>
      <c r="AA16" s="27"/>
      <c r="AB16" s="27"/>
      <c r="AC16" s="27"/>
      <c r="AD16" s="27"/>
      <c r="AE16" s="27"/>
      <c r="AM16" s="7"/>
    </row>
    <row r="17" spans="1:39" s="3" customFormat="1">
      <c r="A17" s="32">
        <v>39068</v>
      </c>
      <c r="C17" s="27"/>
      <c r="D17" s="27"/>
      <c r="E17" s="27"/>
      <c r="F17" s="27"/>
      <c r="G17" s="27"/>
      <c r="I17" s="21"/>
      <c r="J17" s="27"/>
      <c r="K17" s="27"/>
      <c r="L17" s="27"/>
      <c r="M17" s="27"/>
      <c r="N17" s="27"/>
      <c r="O17" s="27"/>
      <c r="Q17" s="21"/>
      <c r="R17" s="27"/>
      <c r="S17" s="27"/>
      <c r="T17" s="27"/>
      <c r="U17" s="27"/>
      <c r="V17" s="27"/>
      <c r="W17" s="27"/>
      <c r="Y17" s="21"/>
      <c r="Z17" s="27"/>
      <c r="AA17" s="27"/>
      <c r="AB17" s="27"/>
      <c r="AC17" s="27"/>
      <c r="AD17" s="27"/>
      <c r="AE17" s="27"/>
      <c r="AM17" s="7"/>
    </row>
    <row r="18" spans="1:39" s="3" customFormat="1">
      <c r="A18" s="32">
        <v>39067</v>
      </c>
      <c r="C18" s="27"/>
      <c r="D18" s="27"/>
      <c r="E18" s="27"/>
      <c r="F18" s="27"/>
      <c r="G18" s="27"/>
      <c r="I18" s="21"/>
      <c r="J18" s="27"/>
      <c r="K18" s="27"/>
      <c r="L18" s="27"/>
      <c r="M18" s="27"/>
      <c r="N18" s="27"/>
      <c r="O18" s="27"/>
      <c r="Q18" s="21"/>
      <c r="R18" s="27"/>
      <c r="S18" s="27"/>
      <c r="T18" s="27"/>
      <c r="U18" s="27"/>
      <c r="V18" s="27"/>
      <c r="W18" s="27"/>
      <c r="Y18" s="21"/>
      <c r="Z18" s="27"/>
      <c r="AA18" s="27"/>
      <c r="AB18" s="27"/>
      <c r="AC18" s="27"/>
      <c r="AD18" s="27"/>
      <c r="AE18" s="27"/>
      <c r="AM18" s="7"/>
    </row>
    <row r="19" spans="1:39" s="3" customFormat="1">
      <c r="A19" s="32">
        <v>39066</v>
      </c>
      <c r="C19" s="27"/>
      <c r="D19" s="27"/>
      <c r="E19" s="27"/>
      <c r="F19" s="27"/>
      <c r="G19" s="27"/>
      <c r="I19" s="21"/>
      <c r="J19" s="27"/>
      <c r="K19" s="27"/>
      <c r="L19" s="27"/>
      <c r="M19" s="27"/>
      <c r="N19" s="27"/>
      <c r="O19" s="27"/>
      <c r="Q19" s="21"/>
      <c r="R19" s="27"/>
      <c r="S19" s="27"/>
      <c r="T19" s="27"/>
      <c r="U19" s="27"/>
      <c r="V19" s="27"/>
      <c r="W19" s="27"/>
      <c r="Y19" s="21"/>
      <c r="Z19" s="27"/>
      <c r="AA19" s="27"/>
      <c r="AB19" s="27"/>
      <c r="AC19" s="27"/>
      <c r="AD19" s="27"/>
      <c r="AE19" s="27"/>
      <c r="AM19" s="7"/>
    </row>
    <row r="20" spans="1:39" s="3" customFormat="1">
      <c r="A20" s="32">
        <v>39065</v>
      </c>
      <c r="C20" s="27"/>
      <c r="D20" s="27"/>
      <c r="E20" s="27"/>
      <c r="F20" s="27"/>
      <c r="G20" s="27"/>
      <c r="I20" s="21"/>
      <c r="J20" s="27"/>
      <c r="K20" s="27"/>
      <c r="L20" s="27"/>
      <c r="M20" s="27"/>
      <c r="N20" s="27"/>
      <c r="O20" s="27"/>
      <c r="Q20" s="21"/>
      <c r="R20" s="27"/>
      <c r="S20" s="27"/>
      <c r="T20" s="27"/>
      <c r="U20" s="27"/>
      <c r="V20" s="27"/>
      <c r="W20" s="27"/>
      <c r="Y20" s="21"/>
      <c r="Z20" s="27"/>
      <c r="AA20" s="27"/>
      <c r="AB20" s="27"/>
      <c r="AC20" s="27"/>
      <c r="AD20" s="27"/>
      <c r="AE20" s="27"/>
      <c r="AM20" s="7"/>
    </row>
    <row r="21" spans="1:39" s="3" customFormat="1">
      <c r="A21" s="32">
        <v>39064</v>
      </c>
      <c r="C21" s="27"/>
      <c r="D21" s="27"/>
      <c r="E21" s="27"/>
      <c r="F21" s="27"/>
      <c r="G21" s="27"/>
      <c r="I21" s="21"/>
      <c r="J21" s="27"/>
      <c r="K21" s="27"/>
      <c r="L21" s="27"/>
      <c r="M21" s="27"/>
      <c r="N21" s="27"/>
      <c r="O21" s="27"/>
      <c r="Q21" s="21"/>
      <c r="R21" s="27"/>
      <c r="S21" s="27"/>
      <c r="T21" s="27"/>
      <c r="U21" s="27"/>
      <c r="V21" s="27"/>
      <c r="W21" s="27"/>
      <c r="Y21" s="21"/>
      <c r="Z21" s="27"/>
      <c r="AA21" s="27"/>
      <c r="AB21" s="27"/>
      <c r="AC21" s="27"/>
      <c r="AD21" s="27"/>
      <c r="AE21" s="27"/>
      <c r="AM21" s="7"/>
    </row>
    <row r="22" spans="1:39" s="3" customFormat="1">
      <c r="A22" s="32">
        <v>39063</v>
      </c>
      <c r="C22" s="27"/>
      <c r="D22" s="27"/>
      <c r="E22" s="27"/>
      <c r="F22" s="27"/>
      <c r="G22" s="27"/>
      <c r="I22" s="21"/>
      <c r="J22" s="27"/>
      <c r="K22" s="27"/>
      <c r="L22" s="27"/>
      <c r="M22" s="27"/>
      <c r="N22" s="27"/>
      <c r="O22" s="27"/>
      <c r="Q22" s="21"/>
      <c r="R22" s="27"/>
      <c r="S22" s="27"/>
      <c r="T22" s="27"/>
      <c r="U22" s="27"/>
      <c r="V22" s="27"/>
      <c r="W22" s="27"/>
      <c r="Y22" s="21"/>
      <c r="Z22" s="27"/>
      <c r="AA22" s="27"/>
      <c r="AB22" s="27"/>
      <c r="AC22" s="27"/>
      <c r="AD22" s="27"/>
      <c r="AE22" s="27"/>
      <c r="AM22" s="7"/>
    </row>
    <row r="23" spans="1:39" s="3" customFormat="1">
      <c r="A23" s="32">
        <v>39062</v>
      </c>
      <c r="C23" s="27"/>
      <c r="D23" s="27"/>
      <c r="E23" s="27"/>
      <c r="F23" s="27"/>
      <c r="G23" s="27"/>
      <c r="I23" s="21"/>
      <c r="J23" s="27"/>
      <c r="K23" s="27"/>
      <c r="L23" s="27"/>
      <c r="M23" s="27"/>
      <c r="N23" s="27"/>
      <c r="O23" s="27"/>
      <c r="Q23" s="21"/>
      <c r="R23" s="27"/>
      <c r="S23" s="27"/>
      <c r="T23" s="27"/>
      <c r="U23" s="27"/>
      <c r="V23" s="27"/>
      <c r="W23" s="27"/>
      <c r="Y23" s="21"/>
      <c r="Z23" s="27"/>
      <c r="AA23" s="27"/>
      <c r="AB23" s="27"/>
      <c r="AC23" s="27"/>
      <c r="AD23" s="27"/>
      <c r="AE23" s="27"/>
      <c r="AM23" s="7"/>
    </row>
    <row r="24" spans="1:39" s="3" customFormat="1">
      <c r="A24" s="32">
        <v>39061</v>
      </c>
      <c r="C24" s="27"/>
      <c r="D24" s="27"/>
      <c r="E24" s="27"/>
      <c r="F24" s="27"/>
      <c r="G24" s="27"/>
      <c r="I24" s="21"/>
      <c r="J24" s="27"/>
      <c r="K24" s="27"/>
      <c r="L24" s="27"/>
      <c r="M24" s="27"/>
      <c r="N24" s="27"/>
      <c r="O24" s="27"/>
      <c r="Q24" s="21"/>
      <c r="R24" s="27"/>
      <c r="S24" s="27"/>
      <c r="T24" s="27"/>
      <c r="U24" s="27"/>
      <c r="V24" s="27"/>
      <c r="W24" s="27"/>
      <c r="Y24" s="21"/>
      <c r="Z24" s="27"/>
      <c r="AA24" s="27"/>
      <c r="AB24" s="27"/>
      <c r="AC24" s="27"/>
      <c r="AD24" s="27"/>
      <c r="AE24" s="27"/>
      <c r="AM24" s="7"/>
    </row>
    <row r="25" spans="1:39" s="3" customFormat="1">
      <c r="A25" s="32">
        <v>39060</v>
      </c>
      <c r="C25" s="27"/>
      <c r="D25" s="27"/>
      <c r="E25" s="27"/>
      <c r="F25" s="27"/>
      <c r="G25" s="27"/>
      <c r="I25" s="21"/>
      <c r="J25" s="27"/>
      <c r="K25" s="27"/>
      <c r="L25" s="27"/>
      <c r="M25" s="27"/>
      <c r="N25" s="27"/>
      <c r="O25" s="27"/>
      <c r="Q25" s="21"/>
      <c r="R25" s="27"/>
      <c r="S25" s="27"/>
      <c r="T25" s="27"/>
      <c r="U25" s="27"/>
      <c r="V25" s="27"/>
      <c r="W25" s="27"/>
      <c r="Y25" s="21"/>
      <c r="Z25" s="27"/>
      <c r="AA25" s="27"/>
      <c r="AB25" s="27"/>
      <c r="AC25" s="27"/>
      <c r="AD25" s="27"/>
      <c r="AE25" s="27"/>
      <c r="AM25" s="7"/>
    </row>
    <row r="26" spans="1:39" s="3" customFormat="1">
      <c r="A26" s="32">
        <v>39059</v>
      </c>
      <c r="C26" s="27"/>
      <c r="D26" s="27"/>
      <c r="E26" s="27"/>
      <c r="F26" s="27"/>
      <c r="G26" s="27"/>
      <c r="I26" s="21"/>
      <c r="J26" s="27"/>
      <c r="K26" s="27"/>
      <c r="L26" s="27"/>
      <c r="M26" s="27"/>
      <c r="N26" s="27"/>
      <c r="O26" s="27"/>
      <c r="Q26" s="21"/>
      <c r="R26" s="27"/>
      <c r="S26" s="27"/>
      <c r="T26" s="27"/>
      <c r="U26" s="27"/>
      <c r="V26" s="27"/>
      <c r="W26" s="27"/>
      <c r="Y26" s="21"/>
      <c r="Z26" s="27"/>
      <c r="AA26" s="27"/>
      <c r="AB26" s="27"/>
      <c r="AC26" s="27"/>
      <c r="AD26" s="27"/>
      <c r="AE26" s="27"/>
      <c r="AM26" s="7"/>
    </row>
    <row r="27" spans="1:39" s="3" customFormat="1">
      <c r="A27" s="32">
        <v>39058</v>
      </c>
      <c r="C27" s="27"/>
      <c r="D27" s="27"/>
      <c r="E27" s="27"/>
      <c r="F27" s="27"/>
      <c r="G27" s="27"/>
      <c r="I27" s="21"/>
      <c r="J27" s="27"/>
      <c r="K27" s="27"/>
      <c r="L27" s="27"/>
      <c r="M27" s="27"/>
      <c r="N27" s="27"/>
      <c r="O27" s="27"/>
      <c r="Q27" s="21"/>
      <c r="R27" s="27"/>
      <c r="S27" s="27"/>
      <c r="T27" s="27"/>
      <c r="U27" s="27"/>
      <c r="V27" s="27"/>
      <c r="W27" s="27"/>
      <c r="Y27" s="21"/>
      <c r="Z27" s="27"/>
      <c r="AA27" s="27"/>
      <c r="AB27" s="27"/>
      <c r="AC27" s="27"/>
      <c r="AD27" s="27"/>
      <c r="AE27" s="27"/>
      <c r="AM27" s="7"/>
    </row>
    <row r="28" spans="1:39" s="3" customFormat="1">
      <c r="A28" s="32">
        <v>39057</v>
      </c>
      <c r="C28" s="27"/>
      <c r="D28" s="27"/>
      <c r="E28" s="27"/>
      <c r="F28" s="27"/>
      <c r="G28" s="27"/>
      <c r="I28" s="21"/>
      <c r="J28" s="27"/>
      <c r="K28" s="27"/>
      <c r="L28" s="27"/>
      <c r="M28" s="27"/>
      <c r="N28" s="27"/>
      <c r="O28" s="27"/>
      <c r="Q28" s="21"/>
      <c r="R28" s="27"/>
      <c r="S28" s="27"/>
      <c r="T28" s="27"/>
      <c r="U28" s="27"/>
      <c r="V28" s="27"/>
      <c r="W28" s="27"/>
      <c r="Y28" s="21"/>
      <c r="Z28" s="27"/>
      <c r="AA28" s="27"/>
      <c r="AB28" s="27"/>
      <c r="AC28" s="27"/>
      <c r="AD28" s="27"/>
      <c r="AE28" s="27"/>
      <c r="AM28" s="7"/>
    </row>
    <row r="29" spans="1:39" s="3" customFormat="1">
      <c r="A29" s="32">
        <v>39056</v>
      </c>
      <c r="C29" s="27"/>
      <c r="D29" s="27"/>
      <c r="E29" s="27"/>
      <c r="F29" s="27"/>
      <c r="G29" s="27"/>
      <c r="I29" s="21"/>
      <c r="J29" s="27"/>
      <c r="K29" s="27"/>
      <c r="L29" s="27"/>
      <c r="M29" s="27"/>
      <c r="N29" s="27"/>
      <c r="O29" s="27"/>
      <c r="Q29" s="21"/>
      <c r="R29" s="27"/>
      <c r="S29" s="27"/>
      <c r="T29" s="27"/>
      <c r="U29" s="27"/>
      <c r="V29" s="27"/>
      <c r="W29" s="27"/>
      <c r="Y29" s="21"/>
      <c r="Z29" s="27"/>
      <c r="AA29" s="27"/>
      <c r="AB29" s="27"/>
      <c r="AC29" s="27"/>
      <c r="AD29" s="27"/>
      <c r="AE29" s="27"/>
      <c r="AM29" s="7"/>
    </row>
    <row r="30" spans="1:39" s="3" customFormat="1">
      <c r="A30" s="32">
        <v>39055</v>
      </c>
      <c r="C30" s="27"/>
      <c r="D30" s="27"/>
      <c r="E30" s="27"/>
      <c r="F30" s="27"/>
      <c r="G30" s="27"/>
      <c r="I30" s="21"/>
      <c r="J30" s="27"/>
      <c r="K30" s="27"/>
      <c r="L30" s="27"/>
      <c r="M30" s="27"/>
      <c r="N30" s="27"/>
      <c r="O30" s="27"/>
      <c r="Q30" s="21"/>
      <c r="R30" s="27"/>
      <c r="S30" s="27"/>
      <c r="T30" s="27"/>
      <c r="U30" s="27"/>
      <c r="V30" s="27"/>
      <c r="W30" s="27"/>
      <c r="Y30" s="21"/>
      <c r="Z30" s="27"/>
      <c r="AA30" s="27"/>
      <c r="AB30" s="27"/>
      <c r="AC30" s="27"/>
      <c r="AD30" s="27"/>
      <c r="AE30" s="27"/>
      <c r="AM30" s="7"/>
    </row>
    <row r="31" spans="1:39" s="3" customFormat="1">
      <c r="A31" s="32">
        <v>39054</v>
      </c>
      <c r="C31" s="27"/>
      <c r="D31" s="27"/>
      <c r="E31" s="27"/>
      <c r="F31" s="27"/>
      <c r="G31" s="27"/>
      <c r="I31" s="21"/>
      <c r="J31" s="27"/>
      <c r="K31" s="27"/>
      <c r="L31" s="27"/>
      <c r="M31" s="27"/>
      <c r="N31" s="27"/>
      <c r="O31" s="27"/>
      <c r="Q31" s="21"/>
      <c r="R31" s="27"/>
      <c r="S31" s="27"/>
      <c r="T31" s="27"/>
      <c r="U31" s="27"/>
      <c r="V31" s="27"/>
      <c r="W31" s="27"/>
      <c r="Y31" s="21"/>
      <c r="Z31" s="27"/>
      <c r="AA31" s="27"/>
      <c r="AB31" s="27"/>
      <c r="AC31" s="27"/>
      <c r="AD31" s="27"/>
      <c r="AE31" s="27"/>
      <c r="AM31" s="7"/>
    </row>
    <row r="32" spans="1:39" s="3" customFormat="1">
      <c r="A32" s="32">
        <v>39053</v>
      </c>
      <c r="C32" s="27"/>
      <c r="D32" s="27"/>
      <c r="E32" s="27"/>
      <c r="F32" s="27"/>
      <c r="G32" s="27"/>
      <c r="I32" s="21"/>
      <c r="J32" s="27"/>
      <c r="K32" s="27"/>
      <c r="L32" s="27"/>
      <c r="M32" s="27"/>
      <c r="N32" s="27"/>
      <c r="O32" s="27"/>
      <c r="Q32" s="21"/>
      <c r="R32" s="27"/>
      <c r="S32" s="27"/>
      <c r="T32" s="27"/>
      <c r="U32" s="27"/>
      <c r="V32" s="27"/>
      <c r="W32" s="27"/>
      <c r="Y32" s="21"/>
      <c r="Z32" s="27"/>
      <c r="AA32" s="27"/>
      <c r="AB32" s="27"/>
      <c r="AC32" s="27"/>
      <c r="AD32" s="27"/>
      <c r="AE32" s="27"/>
      <c r="AM32" s="7"/>
    </row>
    <row r="33" spans="1:39" s="3" customFormat="1">
      <c r="A33" s="32">
        <v>39052</v>
      </c>
      <c r="C33" s="27"/>
      <c r="D33" s="27"/>
      <c r="E33" s="27"/>
      <c r="F33" s="27"/>
      <c r="G33" s="27"/>
      <c r="I33" s="21"/>
      <c r="J33" s="27"/>
      <c r="K33" s="27"/>
      <c r="L33" s="27"/>
      <c r="M33" s="27"/>
      <c r="N33" s="27"/>
      <c r="O33" s="27"/>
      <c r="Q33" s="21"/>
      <c r="R33" s="27"/>
      <c r="S33" s="27"/>
      <c r="T33" s="27"/>
      <c r="U33" s="27"/>
      <c r="V33" s="27"/>
      <c r="W33" s="27"/>
      <c r="Y33" s="21"/>
      <c r="Z33" s="27"/>
      <c r="AA33" s="27"/>
      <c r="AB33" s="27"/>
      <c r="AC33" s="27"/>
      <c r="AD33" s="27"/>
      <c r="AE33" s="27"/>
      <c r="AM33" s="7"/>
    </row>
    <row r="34" spans="1:39" s="3" customFormat="1">
      <c r="A34" s="32">
        <v>39051</v>
      </c>
      <c r="C34" s="27"/>
      <c r="D34" s="27"/>
      <c r="E34" s="27"/>
      <c r="F34" s="27"/>
      <c r="G34" s="27"/>
      <c r="I34" s="21"/>
      <c r="J34" s="27"/>
      <c r="K34" s="27"/>
      <c r="L34" s="27"/>
      <c r="M34" s="27"/>
      <c r="N34" s="27"/>
      <c r="O34" s="27"/>
      <c r="Q34" s="21"/>
      <c r="R34" s="27"/>
      <c r="S34" s="27"/>
      <c r="T34" s="27"/>
      <c r="U34" s="27"/>
      <c r="V34" s="27"/>
      <c r="W34" s="27"/>
      <c r="Y34" s="21"/>
      <c r="Z34" s="27"/>
      <c r="AA34" s="27"/>
      <c r="AB34" s="27"/>
      <c r="AC34" s="27"/>
      <c r="AD34" s="27"/>
      <c r="AE34" s="27"/>
      <c r="AM34" s="7"/>
    </row>
    <row r="35" spans="1:39" s="3" customFormat="1">
      <c r="A35" s="32">
        <v>39050</v>
      </c>
      <c r="C35" s="27"/>
      <c r="D35" s="27"/>
      <c r="E35" s="27"/>
      <c r="F35" s="27"/>
      <c r="G35" s="27"/>
      <c r="I35" s="21"/>
      <c r="J35" s="27"/>
      <c r="K35" s="27"/>
      <c r="L35" s="27"/>
      <c r="M35" s="27"/>
      <c r="N35" s="27"/>
      <c r="O35" s="27"/>
      <c r="Q35" s="21"/>
      <c r="R35" s="27"/>
      <c r="S35" s="27"/>
      <c r="T35" s="27"/>
      <c r="U35" s="27"/>
      <c r="V35" s="27"/>
      <c r="W35" s="27"/>
      <c r="Y35" s="21"/>
      <c r="Z35" s="27"/>
      <c r="AA35" s="27"/>
      <c r="AB35" s="27"/>
      <c r="AC35" s="27"/>
      <c r="AD35" s="27"/>
      <c r="AE35" s="27"/>
      <c r="AM35" s="7"/>
    </row>
    <row r="36" spans="1:39" s="3" customFormat="1">
      <c r="A36" s="32">
        <v>39049</v>
      </c>
      <c r="C36" s="27"/>
      <c r="D36" s="27"/>
      <c r="E36" s="27"/>
      <c r="F36" s="27"/>
      <c r="G36" s="27"/>
      <c r="I36" s="21"/>
      <c r="J36" s="27"/>
      <c r="K36" s="27"/>
      <c r="L36" s="27"/>
      <c r="M36" s="27"/>
      <c r="N36" s="27"/>
      <c r="O36" s="27"/>
      <c r="Q36" s="21"/>
      <c r="R36" s="27"/>
      <c r="S36" s="27"/>
      <c r="T36" s="27"/>
      <c r="U36" s="27"/>
      <c r="V36" s="27"/>
      <c r="W36" s="27"/>
      <c r="Y36" s="21"/>
      <c r="Z36" s="27"/>
      <c r="AA36" s="27"/>
      <c r="AB36" s="27"/>
      <c r="AC36" s="27"/>
      <c r="AD36" s="27"/>
      <c r="AE36" s="27"/>
      <c r="AM36" s="7"/>
    </row>
    <row r="37" spans="1:39" s="3" customFormat="1">
      <c r="A37" s="32">
        <v>39048</v>
      </c>
      <c r="C37" s="27"/>
      <c r="D37" s="27"/>
      <c r="E37" s="27"/>
      <c r="F37" s="27"/>
      <c r="G37" s="27"/>
      <c r="I37" s="21"/>
      <c r="J37" s="27"/>
      <c r="K37" s="27"/>
      <c r="L37" s="27"/>
      <c r="M37" s="27"/>
      <c r="N37" s="27"/>
      <c r="O37" s="27"/>
      <c r="Q37" s="21"/>
      <c r="R37" s="27"/>
      <c r="S37" s="27"/>
      <c r="T37" s="27"/>
      <c r="U37" s="27"/>
      <c r="V37" s="27"/>
      <c r="W37" s="27"/>
      <c r="Y37" s="21"/>
      <c r="Z37" s="27"/>
      <c r="AA37" s="27"/>
      <c r="AB37" s="27"/>
      <c r="AC37" s="27"/>
      <c r="AD37" s="27"/>
      <c r="AE37" s="27"/>
      <c r="AM37" s="7"/>
    </row>
    <row r="38" spans="1:39" s="3" customFormat="1">
      <c r="A38" s="32">
        <v>39047</v>
      </c>
      <c r="C38" s="27"/>
      <c r="D38" s="27"/>
      <c r="E38" s="27"/>
      <c r="F38" s="27"/>
      <c r="G38" s="27"/>
      <c r="I38" s="21"/>
      <c r="J38" s="27"/>
      <c r="K38" s="27"/>
      <c r="L38" s="27"/>
      <c r="M38" s="27"/>
      <c r="N38" s="27"/>
      <c r="O38" s="27"/>
      <c r="Q38" s="21"/>
      <c r="R38" s="27"/>
      <c r="S38" s="27"/>
      <c r="T38" s="27"/>
      <c r="U38" s="27"/>
      <c r="V38" s="27"/>
      <c r="W38" s="27"/>
      <c r="Y38" s="21"/>
      <c r="Z38" s="27"/>
      <c r="AA38" s="27"/>
      <c r="AB38" s="27"/>
      <c r="AC38" s="27"/>
      <c r="AD38" s="27"/>
      <c r="AE38" s="27"/>
      <c r="AM38" s="7"/>
    </row>
    <row r="39" spans="1:39" s="3" customFormat="1">
      <c r="A39" s="32">
        <v>39046</v>
      </c>
      <c r="C39" s="27"/>
      <c r="D39" s="27"/>
      <c r="E39" s="27"/>
      <c r="F39" s="27"/>
      <c r="G39" s="27"/>
      <c r="I39" s="21"/>
      <c r="J39" s="27"/>
      <c r="K39" s="27"/>
      <c r="L39" s="27"/>
      <c r="M39" s="27"/>
      <c r="N39" s="27"/>
      <c r="O39" s="27"/>
      <c r="Q39" s="21"/>
      <c r="R39" s="27"/>
      <c r="S39" s="27"/>
      <c r="T39" s="27"/>
      <c r="U39" s="27"/>
      <c r="V39" s="27"/>
      <c r="W39" s="27"/>
      <c r="Y39" s="21"/>
      <c r="Z39" s="27"/>
      <c r="AA39" s="27"/>
      <c r="AB39" s="27"/>
      <c r="AC39" s="27"/>
      <c r="AD39" s="27"/>
      <c r="AE39" s="27"/>
      <c r="AM39" s="7"/>
    </row>
    <row r="40" spans="1:39" s="3" customFormat="1">
      <c r="A40" s="32">
        <v>39045</v>
      </c>
      <c r="C40" s="27"/>
      <c r="D40" s="27"/>
      <c r="E40" s="27"/>
      <c r="F40" s="27"/>
      <c r="G40" s="27"/>
      <c r="I40" s="21"/>
      <c r="J40" s="27"/>
      <c r="K40" s="27"/>
      <c r="L40" s="27"/>
      <c r="M40" s="27"/>
      <c r="N40" s="27"/>
      <c r="O40" s="27"/>
      <c r="Q40" s="21"/>
      <c r="R40" s="27"/>
      <c r="S40" s="27"/>
      <c r="T40" s="27"/>
      <c r="U40" s="27"/>
      <c r="V40" s="27"/>
      <c r="W40" s="27"/>
      <c r="Y40" s="21"/>
      <c r="Z40" s="27"/>
      <c r="AA40" s="27"/>
      <c r="AB40" s="27"/>
      <c r="AC40" s="27"/>
      <c r="AD40" s="27"/>
      <c r="AE40" s="27"/>
      <c r="AM40" s="7"/>
    </row>
    <row r="41" spans="1:39" s="3" customFormat="1">
      <c r="A41" s="32">
        <v>39044</v>
      </c>
      <c r="C41" s="27"/>
      <c r="D41" s="27"/>
      <c r="E41" s="27"/>
      <c r="F41" s="27"/>
      <c r="G41" s="27"/>
      <c r="I41" s="21"/>
      <c r="J41" s="27"/>
      <c r="K41" s="27"/>
      <c r="L41" s="27"/>
      <c r="M41" s="27"/>
      <c r="N41" s="27"/>
      <c r="O41" s="27"/>
      <c r="Q41" s="21"/>
      <c r="R41" s="27"/>
      <c r="S41" s="27"/>
      <c r="T41" s="27"/>
      <c r="U41" s="27"/>
      <c r="V41" s="27"/>
      <c r="W41" s="27"/>
      <c r="Y41" s="21"/>
      <c r="Z41" s="27"/>
      <c r="AA41" s="27"/>
      <c r="AB41" s="27"/>
      <c r="AC41" s="27"/>
      <c r="AD41" s="27"/>
      <c r="AE41" s="27"/>
      <c r="AM41" s="7"/>
    </row>
    <row r="42" spans="1:39" s="3" customFormat="1">
      <c r="A42" s="32">
        <v>39043</v>
      </c>
      <c r="C42" s="27"/>
      <c r="D42" s="27"/>
      <c r="E42" s="27"/>
      <c r="F42" s="27"/>
      <c r="G42" s="27"/>
      <c r="I42" s="21"/>
      <c r="J42" s="27"/>
      <c r="K42" s="27"/>
      <c r="L42" s="27"/>
      <c r="M42" s="27"/>
      <c r="N42" s="27"/>
      <c r="O42" s="27"/>
      <c r="Q42" s="21"/>
      <c r="R42" s="27"/>
      <c r="S42" s="27"/>
      <c r="T42" s="27"/>
      <c r="U42" s="27"/>
      <c r="V42" s="27"/>
      <c r="W42" s="27"/>
      <c r="Y42" s="21"/>
      <c r="Z42" s="27"/>
      <c r="AA42" s="27"/>
      <c r="AB42" s="27"/>
      <c r="AC42" s="27"/>
      <c r="AD42" s="27"/>
      <c r="AE42" s="27"/>
      <c r="AM42" s="7"/>
    </row>
    <row r="43" spans="1:39" s="3" customFormat="1">
      <c r="A43" s="32">
        <v>39042</v>
      </c>
      <c r="C43" s="27"/>
      <c r="D43" s="27"/>
      <c r="E43" s="27"/>
      <c r="F43" s="27"/>
      <c r="G43" s="27"/>
      <c r="I43" s="21"/>
      <c r="J43" s="27"/>
      <c r="K43" s="27"/>
      <c r="L43" s="27"/>
      <c r="M43" s="27"/>
      <c r="N43" s="27"/>
      <c r="O43" s="27"/>
      <c r="Q43" s="21"/>
      <c r="R43" s="27"/>
      <c r="S43" s="27"/>
      <c r="T43" s="27"/>
      <c r="U43" s="27"/>
      <c r="V43" s="27"/>
      <c r="W43" s="27"/>
      <c r="Y43" s="21"/>
      <c r="Z43" s="27"/>
      <c r="AA43" s="27"/>
      <c r="AB43" s="27"/>
      <c r="AC43" s="27"/>
      <c r="AD43" s="27"/>
      <c r="AE43" s="27"/>
      <c r="AM43" s="7"/>
    </row>
    <row r="44" spans="1:39" s="3" customFormat="1">
      <c r="A44" s="32">
        <v>39041</v>
      </c>
      <c r="C44" s="27"/>
      <c r="D44" s="27"/>
      <c r="E44" s="27"/>
      <c r="F44" s="27"/>
      <c r="G44" s="27"/>
      <c r="I44" s="21"/>
      <c r="J44" s="27"/>
      <c r="K44" s="27"/>
      <c r="L44" s="27"/>
      <c r="M44" s="27"/>
      <c r="N44" s="27"/>
      <c r="O44" s="27"/>
      <c r="Q44" s="21"/>
      <c r="R44" s="27"/>
      <c r="S44" s="27"/>
      <c r="T44" s="27"/>
      <c r="U44" s="27"/>
      <c r="V44" s="27"/>
      <c r="W44" s="27"/>
      <c r="Y44" s="21"/>
      <c r="Z44" s="27"/>
      <c r="AA44" s="27"/>
      <c r="AB44" s="27"/>
      <c r="AC44" s="27"/>
      <c r="AD44" s="27"/>
      <c r="AE44" s="27"/>
      <c r="AM44" s="7"/>
    </row>
    <row r="45" spans="1:39" s="3" customFormat="1">
      <c r="A45" s="32">
        <v>39040</v>
      </c>
      <c r="C45" s="27"/>
      <c r="D45" s="27"/>
      <c r="E45" s="27"/>
      <c r="F45" s="27"/>
      <c r="G45" s="27"/>
      <c r="I45" s="21"/>
      <c r="J45" s="27"/>
      <c r="K45" s="27"/>
      <c r="L45" s="27"/>
      <c r="M45" s="27"/>
      <c r="N45" s="27"/>
      <c r="O45" s="27"/>
      <c r="Q45" s="21"/>
      <c r="R45" s="27"/>
      <c r="S45" s="27"/>
      <c r="T45" s="27"/>
      <c r="U45" s="27"/>
      <c r="V45" s="27"/>
      <c r="W45" s="27"/>
      <c r="Y45" s="21"/>
      <c r="Z45" s="27"/>
      <c r="AA45" s="27"/>
      <c r="AB45" s="27"/>
      <c r="AC45" s="27"/>
      <c r="AD45" s="27"/>
      <c r="AE45" s="27"/>
      <c r="AM45" s="7"/>
    </row>
    <row r="46" spans="1:39" s="3" customFormat="1">
      <c r="A46" s="32">
        <v>39039</v>
      </c>
      <c r="C46" s="27"/>
      <c r="D46" s="27"/>
      <c r="E46" s="27"/>
      <c r="F46" s="27"/>
      <c r="G46" s="27"/>
      <c r="I46" s="21"/>
      <c r="J46" s="27"/>
      <c r="K46" s="27"/>
      <c r="L46" s="27"/>
      <c r="M46" s="27"/>
      <c r="N46" s="27"/>
      <c r="O46" s="27"/>
      <c r="Q46" s="21"/>
      <c r="R46" s="27"/>
      <c r="S46" s="27"/>
      <c r="T46" s="27"/>
      <c r="U46" s="27"/>
      <c r="V46" s="27"/>
      <c r="W46" s="27"/>
      <c r="Y46" s="21"/>
      <c r="Z46" s="27"/>
      <c r="AA46" s="27"/>
      <c r="AB46" s="27"/>
      <c r="AC46" s="27"/>
      <c r="AD46" s="27"/>
      <c r="AE46" s="27"/>
      <c r="AM46" s="7"/>
    </row>
    <row r="47" spans="1:39" s="3" customFormat="1">
      <c r="A47" s="32">
        <v>39038</v>
      </c>
      <c r="C47" s="27"/>
      <c r="D47" s="27"/>
      <c r="E47" s="27"/>
      <c r="F47" s="27"/>
      <c r="G47" s="27"/>
      <c r="I47" s="21"/>
      <c r="J47" s="27"/>
      <c r="K47" s="27"/>
      <c r="L47" s="27"/>
      <c r="M47" s="27"/>
      <c r="N47" s="27"/>
      <c r="O47" s="27"/>
      <c r="Q47" s="21"/>
      <c r="R47" s="27"/>
      <c r="S47" s="27"/>
      <c r="T47" s="27"/>
      <c r="U47" s="27"/>
      <c r="V47" s="27"/>
      <c r="W47" s="27"/>
      <c r="Y47" s="21"/>
      <c r="Z47" s="27"/>
      <c r="AA47" s="27"/>
      <c r="AB47" s="27"/>
      <c r="AC47" s="27"/>
      <c r="AD47" s="27"/>
      <c r="AE47" s="27"/>
      <c r="AM47" s="7"/>
    </row>
    <row r="48" spans="1:39" s="3" customFormat="1">
      <c r="A48" s="32">
        <v>39037</v>
      </c>
      <c r="C48" s="27"/>
      <c r="D48" s="27"/>
      <c r="E48" s="27"/>
      <c r="F48" s="27"/>
      <c r="G48" s="27"/>
      <c r="I48" s="21"/>
      <c r="J48" s="27"/>
      <c r="K48" s="27"/>
      <c r="L48" s="27"/>
      <c r="M48" s="27"/>
      <c r="N48" s="27"/>
      <c r="O48" s="27"/>
      <c r="Q48" s="21"/>
      <c r="R48" s="27"/>
      <c r="S48" s="27"/>
      <c r="T48" s="27"/>
      <c r="U48" s="27"/>
      <c r="V48" s="27"/>
      <c r="W48" s="27"/>
      <c r="Y48" s="21"/>
      <c r="Z48" s="27"/>
      <c r="AA48" s="27"/>
      <c r="AB48" s="27"/>
      <c r="AC48" s="27"/>
      <c r="AD48" s="27"/>
      <c r="AE48" s="27"/>
      <c r="AM48" s="7"/>
    </row>
    <row r="49" spans="1:39" s="3" customFormat="1">
      <c r="A49" s="32">
        <v>39036</v>
      </c>
      <c r="C49" s="27"/>
      <c r="D49" s="27"/>
      <c r="E49" s="27"/>
      <c r="F49" s="27"/>
      <c r="G49" s="27"/>
      <c r="I49" s="21"/>
      <c r="J49" s="27"/>
      <c r="K49" s="27"/>
      <c r="L49" s="27"/>
      <c r="M49" s="27"/>
      <c r="N49" s="27"/>
      <c r="O49" s="27"/>
      <c r="Q49" s="21"/>
      <c r="R49" s="27"/>
      <c r="S49" s="27"/>
      <c r="T49" s="27"/>
      <c r="U49" s="27"/>
      <c r="V49" s="27"/>
      <c r="W49" s="27"/>
      <c r="Y49" s="21"/>
      <c r="Z49" s="27"/>
      <c r="AA49" s="27"/>
      <c r="AB49" s="27"/>
      <c r="AC49" s="27"/>
      <c r="AD49" s="27"/>
      <c r="AE49" s="27"/>
      <c r="AM49" s="7"/>
    </row>
    <row r="50" spans="1:39" s="3" customFormat="1">
      <c r="A50" s="32">
        <v>39035</v>
      </c>
      <c r="C50" s="27"/>
      <c r="D50" s="27"/>
      <c r="E50" s="27"/>
      <c r="F50" s="27"/>
      <c r="G50" s="27"/>
      <c r="I50" s="21"/>
      <c r="J50" s="27"/>
      <c r="K50" s="27"/>
      <c r="L50" s="27"/>
      <c r="M50" s="27"/>
      <c r="N50" s="27"/>
      <c r="O50" s="27"/>
      <c r="Q50" s="21"/>
      <c r="R50" s="27"/>
      <c r="S50" s="27"/>
      <c r="T50" s="27"/>
      <c r="U50" s="27"/>
      <c r="V50" s="27"/>
      <c r="W50" s="27"/>
      <c r="Y50" s="21"/>
      <c r="Z50" s="27"/>
      <c r="AA50" s="27"/>
      <c r="AB50" s="27"/>
      <c r="AC50" s="27"/>
      <c r="AD50" s="27"/>
      <c r="AE50" s="27"/>
      <c r="AM50" s="7"/>
    </row>
    <row r="51" spans="1:39" s="3" customFormat="1">
      <c r="A51" s="32">
        <v>39034</v>
      </c>
      <c r="C51" s="27"/>
      <c r="D51" s="27"/>
      <c r="E51" s="27"/>
      <c r="F51" s="27"/>
      <c r="G51" s="27"/>
      <c r="I51" s="21"/>
      <c r="J51" s="27"/>
      <c r="K51" s="27"/>
      <c r="L51" s="27"/>
      <c r="M51" s="27"/>
      <c r="N51" s="27"/>
      <c r="O51" s="27"/>
      <c r="Q51" s="21"/>
      <c r="R51" s="27"/>
      <c r="S51" s="27"/>
      <c r="T51" s="27"/>
      <c r="U51" s="27"/>
      <c r="V51" s="27"/>
      <c r="W51" s="27"/>
      <c r="Y51" s="21"/>
      <c r="Z51" s="27"/>
      <c r="AA51" s="27"/>
      <c r="AB51" s="27"/>
      <c r="AC51" s="27"/>
      <c r="AD51" s="27"/>
      <c r="AE51" s="27"/>
      <c r="AM51" s="7"/>
    </row>
    <row r="52" spans="1:39" s="3" customFormat="1">
      <c r="A52" s="32">
        <v>39033</v>
      </c>
      <c r="C52" s="27"/>
      <c r="D52" s="27"/>
      <c r="E52" s="27"/>
      <c r="F52" s="27"/>
      <c r="G52" s="27"/>
      <c r="I52" s="21"/>
      <c r="J52" s="27"/>
      <c r="K52" s="27"/>
      <c r="L52" s="27"/>
      <c r="M52" s="27"/>
      <c r="N52" s="27"/>
      <c r="O52" s="27"/>
      <c r="Q52" s="21"/>
      <c r="R52" s="27"/>
      <c r="S52" s="27"/>
      <c r="T52" s="27"/>
      <c r="U52" s="27"/>
      <c r="V52" s="27"/>
      <c r="W52" s="27"/>
      <c r="Y52" s="21"/>
      <c r="Z52" s="27"/>
      <c r="AA52" s="27"/>
      <c r="AB52" s="27"/>
      <c r="AC52" s="27"/>
      <c r="AD52" s="27"/>
      <c r="AE52" s="27"/>
      <c r="AM52" s="7"/>
    </row>
    <row r="53" spans="1:39" s="3" customFormat="1">
      <c r="A53" s="32">
        <v>39032</v>
      </c>
      <c r="C53" s="27"/>
      <c r="D53" s="27"/>
      <c r="E53" s="27"/>
      <c r="F53" s="27"/>
      <c r="G53" s="27"/>
      <c r="I53" s="21"/>
      <c r="J53" s="27"/>
      <c r="K53" s="27"/>
      <c r="L53" s="27"/>
      <c r="M53" s="27"/>
      <c r="N53" s="27"/>
      <c r="O53" s="27"/>
      <c r="Q53" s="21"/>
      <c r="R53" s="27"/>
      <c r="S53" s="27"/>
      <c r="T53" s="27"/>
      <c r="U53" s="27"/>
      <c r="V53" s="27"/>
      <c r="W53" s="27"/>
      <c r="Y53" s="21"/>
      <c r="Z53" s="27"/>
      <c r="AA53" s="27"/>
      <c r="AB53" s="27"/>
      <c r="AC53" s="27"/>
      <c r="AD53" s="27"/>
      <c r="AE53" s="27"/>
      <c r="AM53" s="7"/>
    </row>
    <row r="54" spans="1:39" s="3" customFormat="1">
      <c r="A54" s="32">
        <v>39031</v>
      </c>
      <c r="C54" s="27"/>
      <c r="D54" s="27"/>
      <c r="E54" s="27"/>
      <c r="F54" s="27"/>
      <c r="G54" s="27"/>
      <c r="I54" s="21"/>
      <c r="J54" s="27"/>
      <c r="K54" s="27"/>
      <c r="L54" s="27"/>
      <c r="M54" s="27"/>
      <c r="N54" s="27"/>
      <c r="O54" s="27"/>
      <c r="Q54" s="21"/>
      <c r="R54" s="27"/>
      <c r="S54" s="27"/>
      <c r="T54" s="27"/>
      <c r="U54" s="27"/>
      <c r="V54" s="27"/>
      <c r="W54" s="27"/>
      <c r="Y54" s="21"/>
      <c r="Z54" s="27"/>
      <c r="AA54" s="27"/>
      <c r="AB54" s="27"/>
      <c r="AC54" s="27"/>
      <c r="AD54" s="27"/>
      <c r="AE54" s="27"/>
      <c r="AM54" s="7"/>
    </row>
    <row r="55" spans="1:39" s="3" customFormat="1">
      <c r="A55" s="32">
        <v>39030</v>
      </c>
      <c r="C55" s="27"/>
      <c r="D55" s="27"/>
      <c r="E55" s="27"/>
      <c r="F55" s="27"/>
      <c r="G55" s="27"/>
      <c r="I55" s="21"/>
      <c r="J55" s="27"/>
      <c r="K55" s="27"/>
      <c r="L55" s="27"/>
      <c r="M55" s="27"/>
      <c r="N55" s="27"/>
      <c r="O55" s="27"/>
      <c r="Q55" s="21"/>
      <c r="R55" s="27"/>
      <c r="S55" s="27"/>
      <c r="T55" s="27"/>
      <c r="U55" s="27"/>
      <c r="V55" s="27"/>
      <c r="W55" s="27"/>
      <c r="Y55" s="21"/>
      <c r="Z55" s="27"/>
      <c r="AA55" s="27"/>
      <c r="AB55" s="27"/>
      <c r="AC55" s="27"/>
      <c r="AD55" s="27"/>
      <c r="AE55" s="27"/>
      <c r="AM55" s="7"/>
    </row>
    <row r="56" spans="1:39" s="3" customFormat="1">
      <c r="A56" s="32">
        <v>39029</v>
      </c>
      <c r="C56" s="27"/>
      <c r="D56" s="27"/>
      <c r="E56" s="27"/>
      <c r="F56" s="27"/>
      <c r="G56" s="27"/>
      <c r="I56" s="21"/>
      <c r="J56" s="27"/>
      <c r="K56" s="27"/>
      <c r="L56" s="27"/>
      <c r="M56" s="27"/>
      <c r="N56" s="27"/>
      <c r="O56" s="27"/>
      <c r="Q56" s="21"/>
      <c r="R56" s="27"/>
      <c r="S56" s="27"/>
      <c r="T56" s="27"/>
      <c r="U56" s="27"/>
      <c r="V56" s="27"/>
      <c r="W56" s="27"/>
      <c r="Y56" s="21"/>
      <c r="Z56" s="27"/>
      <c r="AA56" s="27"/>
      <c r="AB56" s="27"/>
      <c r="AC56" s="27"/>
      <c r="AD56" s="27"/>
      <c r="AE56" s="27"/>
      <c r="AM56" s="7"/>
    </row>
    <row r="57" spans="1:39" s="3" customFormat="1">
      <c r="A57" s="32">
        <v>39028</v>
      </c>
      <c r="C57" s="27"/>
      <c r="D57" s="27"/>
      <c r="E57" s="27"/>
      <c r="F57" s="27"/>
      <c r="G57" s="27"/>
      <c r="I57" s="21"/>
      <c r="J57" s="27"/>
      <c r="K57" s="27"/>
      <c r="L57" s="27"/>
      <c r="M57" s="27"/>
      <c r="N57" s="27"/>
      <c r="O57" s="27"/>
      <c r="Q57" s="21"/>
      <c r="R57" s="27"/>
      <c r="S57" s="27"/>
      <c r="T57" s="27"/>
      <c r="U57" s="27"/>
      <c r="V57" s="27"/>
      <c r="W57" s="27"/>
      <c r="Y57" s="21"/>
      <c r="Z57" s="27"/>
      <c r="AA57" s="27"/>
      <c r="AB57" s="27"/>
      <c r="AC57" s="27"/>
      <c r="AD57" s="27"/>
      <c r="AE57" s="27"/>
      <c r="AM57" s="7"/>
    </row>
    <row r="58" spans="1:39" s="3" customFormat="1">
      <c r="A58" s="32">
        <v>39027</v>
      </c>
      <c r="C58" s="27"/>
      <c r="D58" s="27"/>
      <c r="E58" s="27"/>
      <c r="F58" s="27"/>
      <c r="G58" s="27"/>
      <c r="I58" s="21"/>
      <c r="J58" s="27"/>
      <c r="K58" s="27"/>
      <c r="L58" s="27"/>
      <c r="M58" s="27"/>
      <c r="N58" s="27"/>
      <c r="O58" s="27"/>
      <c r="Q58" s="21"/>
      <c r="R58" s="27"/>
      <c r="S58" s="27"/>
      <c r="T58" s="27"/>
      <c r="U58" s="27"/>
      <c r="V58" s="27"/>
      <c r="W58" s="27"/>
      <c r="Y58" s="21"/>
      <c r="Z58" s="27"/>
      <c r="AA58" s="27"/>
      <c r="AB58" s="27"/>
      <c r="AC58" s="27"/>
      <c r="AD58" s="27"/>
      <c r="AE58" s="27"/>
      <c r="AM58" s="7"/>
    </row>
    <row r="59" spans="1:39" s="3" customFormat="1">
      <c r="A59" s="32">
        <v>39026</v>
      </c>
      <c r="C59" s="27"/>
      <c r="D59" s="27"/>
      <c r="E59" s="27"/>
      <c r="F59" s="27"/>
      <c r="G59" s="27"/>
      <c r="I59" s="21"/>
      <c r="J59" s="27"/>
      <c r="K59" s="27"/>
      <c r="L59" s="27"/>
      <c r="M59" s="27"/>
      <c r="N59" s="27"/>
      <c r="O59" s="27"/>
      <c r="Q59" s="21"/>
      <c r="R59" s="27"/>
      <c r="S59" s="27"/>
      <c r="T59" s="27"/>
      <c r="U59" s="27"/>
      <c r="V59" s="27"/>
      <c r="W59" s="27"/>
      <c r="Y59" s="21"/>
      <c r="Z59" s="27"/>
      <c r="AA59" s="27"/>
      <c r="AB59" s="27"/>
      <c r="AC59" s="27"/>
      <c r="AD59" s="27"/>
      <c r="AE59" s="27"/>
      <c r="AM59" s="7"/>
    </row>
    <row r="60" spans="1:39" s="3" customFormat="1">
      <c r="A60" s="32">
        <v>39025</v>
      </c>
      <c r="C60" s="27"/>
      <c r="D60" s="27"/>
      <c r="E60" s="27"/>
      <c r="F60" s="27"/>
      <c r="G60" s="27"/>
      <c r="I60" s="21"/>
      <c r="J60" s="27"/>
      <c r="K60" s="27"/>
      <c r="L60" s="27"/>
      <c r="M60" s="27"/>
      <c r="N60" s="27"/>
      <c r="O60" s="27"/>
      <c r="Q60" s="21"/>
      <c r="R60" s="27"/>
      <c r="S60" s="27"/>
      <c r="T60" s="27"/>
      <c r="U60" s="27"/>
      <c r="V60" s="27"/>
      <c r="W60" s="27"/>
      <c r="Y60" s="21"/>
      <c r="Z60" s="27"/>
      <c r="AA60" s="27"/>
      <c r="AB60" s="27"/>
      <c r="AC60" s="27"/>
      <c r="AD60" s="27"/>
      <c r="AE60" s="27"/>
      <c r="AM60" s="7"/>
    </row>
    <row r="61" spans="1:39" s="3" customFormat="1">
      <c r="A61" s="32">
        <v>39024</v>
      </c>
      <c r="C61" s="27"/>
      <c r="D61" s="27"/>
      <c r="E61" s="27"/>
      <c r="F61" s="27"/>
      <c r="G61" s="27"/>
      <c r="I61" s="21"/>
      <c r="J61" s="27"/>
      <c r="K61" s="27"/>
      <c r="L61" s="27"/>
      <c r="M61" s="27"/>
      <c r="N61" s="27"/>
      <c r="O61" s="27"/>
      <c r="Q61" s="21"/>
      <c r="R61" s="27"/>
      <c r="S61" s="27"/>
      <c r="T61" s="27"/>
      <c r="U61" s="27"/>
      <c r="V61" s="27"/>
      <c r="W61" s="27"/>
      <c r="Y61" s="21"/>
      <c r="Z61" s="27"/>
      <c r="AA61" s="27"/>
      <c r="AB61" s="27"/>
      <c r="AC61" s="27"/>
      <c r="AD61" s="27"/>
      <c r="AE61" s="27"/>
      <c r="AM61" s="7"/>
    </row>
    <row r="62" spans="1:39" s="3" customFormat="1">
      <c r="A62" s="32">
        <v>39023</v>
      </c>
      <c r="C62" s="27"/>
      <c r="D62" s="27"/>
      <c r="E62" s="27"/>
      <c r="F62" s="27"/>
      <c r="G62" s="27"/>
      <c r="I62" s="21"/>
      <c r="J62" s="27"/>
      <c r="K62" s="27"/>
      <c r="L62" s="27"/>
      <c r="M62" s="27"/>
      <c r="N62" s="27"/>
      <c r="O62" s="27"/>
      <c r="Q62" s="21"/>
      <c r="R62" s="27"/>
      <c r="S62" s="27"/>
      <c r="T62" s="27"/>
      <c r="U62" s="27"/>
      <c r="V62" s="27"/>
      <c r="W62" s="27"/>
      <c r="Y62" s="21"/>
      <c r="Z62" s="27"/>
      <c r="AA62" s="27"/>
      <c r="AB62" s="27"/>
      <c r="AC62" s="27"/>
      <c r="AD62" s="27"/>
      <c r="AE62" s="27"/>
      <c r="AM62" s="7"/>
    </row>
    <row r="63" spans="1:39" s="3" customFormat="1">
      <c r="A63" s="32">
        <v>39022</v>
      </c>
      <c r="C63" s="27"/>
      <c r="D63" s="27"/>
      <c r="E63" s="27"/>
      <c r="F63" s="27"/>
      <c r="G63" s="27"/>
      <c r="I63" s="21"/>
      <c r="J63" s="27"/>
      <c r="K63" s="27"/>
      <c r="L63" s="27"/>
      <c r="M63" s="27"/>
      <c r="N63" s="27"/>
      <c r="O63" s="27"/>
      <c r="Q63" s="21"/>
      <c r="R63" s="27"/>
      <c r="S63" s="27"/>
      <c r="T63" s="27"/>
      <c r="U63" s="27"/>
      <c r="V63" s="27"/>
      <c r="W63" s="27"/>
      <c r="Y63" s="21"/>
      <c r="Z63" s="27"/>
      <c r="AA63" s="27"/>
      <c r="AB63" s="27"/>
      <c r="AC63" s="27"/>
      <c r="AD63" s="27"/>
      <c r="AE63" s="27"/>
      <c r="AM63" s="7"/>
    </row>
    <row r="64" spans="1:39" s="3" customFormat="1">
      <c r="A64" s="32">
        <v>39021</v>
      </c>
      <c r="C64" s="27"/>
      <c r="D64" s="27"/>
      <c r="E64" s="27"/>
      <c r="F64" s="27"/>
      <c r="G64" s="27"/>
      <c r="I64" s="21"/>
      <c r="J64" s="27"/>
      <c r="K64" s="27"/>
      <c r="L64" s="27"/>
      <c r="M64" s="27"/>
      <c r="N64" s="27"/>
      <c r="O64" s="27"/>
      <c r="Q64" s="21"/>
      <c r="R64" s="27"/>
      <c r="S64" s="27"/>
      <c r="T64" s="27"/>
      <c r="U64" s="27"/>
      <c r="V64" s="27"/>
      <c r="W64" s="27"/>
      <c r="Y64" s="21"/>
      <c r="Z64" s="27"/>
      <c r="AA64" s="27"/>
      <c r="AB64" s="27"/>
      <c r="AC64" s="27"/>
      <c r="AD64" s="27"/>
      <c r="AE64" s="27"/>
      <c r="AM64" s="7"/>
    </row>
    <row r="65" spans="1:39" s="3" customFormat="1">
      <c r="A65" s="32">
        <v>39020</v>
      </c>
      <c r="G65" s="27"/>
      <c r="H65" s="3">
        <v>44432469</v>
      </c>
      <c r="I65" s="21"/>
      <c r="J65" s="27"/>
      <c r="K65" s="27"/>
      <c r="L65" s="27"/>
      <c r="M65" s="27"/>
      <c r="N65" s="27"/>
      <c r="O65" s="27"/>
      <c r="Q65" s="21"/>
      <c r="R65" s="27"/>
      <c r="S65" s="27"/>
      <c r="T65" s="27"/>
      <c r="U65" s="27"/>
      <c r="V65" s="27"/>
      <c r="W65" s="27"/>
      <c r="Y65" s="21"/>
      <c r="Z65" s="27"/>
      <c r="AA65" s="27"/>
      <c r="AB65" s="27"/>
      <c r="AC65" s="27"/>
      <c r="AD65" s="27"/>
      <c r="AE65" s="27"/>
      <c r="AM65" s="7"/>
    </row>
    <row r="66" spans="1:39" s="3" customFormat="1">
      <c r="A66" s="32">
        <v>39019</v>
      </c>
      <c r="B66" s="27"/>
      <c r="C66" s="27"/>
      <c r="D66" s="27"/>
      <c r="E66" s="27"/>
      <c r="F66" s="27"/>
      <c r="G66" s="27"/>
      <c r="I66" s="21"/>
      <c r="J66" s="27"/>
      <c r="K66" s="27"/>
      <c r="L66" s="27"/>
      <c r="M66" s="27"/>
      <c r="N66" s="27"/>
      <c r="O66" s="27"/>
      <c r="Q66" s="21"/>
      <c r="R66" s="27"/>
      <c r="S66" s="27"/>
      <c r="T66" s="27"/>
      <c r="U66" s="27"/>
      <c r="V66" s="27"/>
      <c r="W66" s="27"/>
      <c r="Y66" s="21"/>
      <c r="Z66" s="27"/>
      <c r="AA66" s="27"/>
      <c r="AB66" s="27"/>
      <c r="AC66" s="27"/>
      <c r="AD66" s="27"/>
      <c r="AE66" s="27"/>
      <c r="AM66" s="7"/>
    </row>
    <row r="67" spans="1:39" s="3" customFormat="1">
      <c r="A67" s="32">
        <v>39018</v>
      </c>
      <c r="B67" s="27">
        <v>56988</v>
      </c>
      <c r="C67" s="27">
        <v>43303</v>
      </c>
      <c r="D67" s="27">
        <v>203225</v>
      </c>
      <c r="E67" s="27">
        <v>3014373</v>
      </c>
      <c r="F67" s="27">
        <v>233</v>
      </c>
      <c r="G67" s="27">
        <v>157975605</v>
      </c>
      <c r="I67" s="21">
        <v>39018</v>
      </c>
      <c r="J67" s="27">
        <v>474639</v>
      </c>
      <c r="K67" s="27">
        <v>412785</v>
      </c>
      <c r="L67" s="27">
        <v>56928</v>
      </c>
      <c r="M67" s="27">
        <v>84111</v>
      </c>
      <c r="N67" s="27">
        <v>169</v>
      </c>
      <c r="O67" s="27">
        <v>5487056</v>
      </c>
      <c r="Q67" s="21">
        <v>39018</v>
      </c>
      <c r="R67" s="27">
        <v>1169634</v>
      </c>
      <c r="S67" s="27">
        <v>877666</v>
      </c>
      <c r="T67" s="27">
        <v>47325</v>
      </c>
      <c r="U67" s="27">
        <v>104424</v>
      </c>
      <c r="V67" s="27">
        <v>169</v>
      </c>
      <c r="W67" s="27">
        <v>10671941</v>
      </c>
      <c r="Y67" s="21">
        <v>39018</v>
      </c>
      <c r="Z67" s="27">
        <v>694995</v>
      </c>
      <c r="AA67" s="27">
        <v>464881</v>
      </c>
      <c r="AB67" s="27">
        <v>40766</v>
      </c>
      <c r="AC67" s="27">
        <v>115818</v>
      </c>
      <c r="AD67" s="27">
        <v>171</v>
      </c>
      <c r="AE67" s="27">
        <v>10671941</v>
      </c>
      <c r="AG67" s="3">
        <f t="shared" ref="AG67:AG130" si="0">R67-J67-Z67</f>
        <v>0</v>
      </c>
      <c r="AH67" s="3">
        <f t="shared" ref="AH67:AH130" si="1">S67-K67-AA67</f>
        <v>0</v>
      </c>
      <c r="AJ67" s="27">
        <f t="shared" ref="AJ67:AJ130" si="2">R67+B67</f>
        <v>1226622</v>
      </c>
      <c r="AK67" s="27">
        <f t="shared" ref="AK67:AK130" si="3">S67+C67</f>
        <v>920969</v>
      </c>
      <c r="AM67" s="7"/>
    </row>
    <row r="68" spans="1:39" s="3" customFormat="1">
      <c r="A68" s="32">
        <v>39017</v>
      </c>
      <c r="B68" s="27">
        <v>72417</v>
      </c>
      <c r="C68" s="27">
        <v>53975</v>
      </c>
      <c r="D68" s="27">
        <v>430327</v>
      </c>
      <c r="E68" s="27">
        <v>7785298</v>
      </c>
      <c r="F68" s="27">
        <v>235</v>
      </c>
      <c r="G68" s="27">
        <v>303495223</v>
      </c>
      <c r="I68" s="21">
        <v>39017</v>
      </c>
      <c r="J68" s="27">
        <v>676037</v>
      </c>
      <c r="K68" s="27">
        <v>617189</v>
      </c>
      <c r="L68" s="27">
        <v>68871</v>
      </c>
      <c r="M68" s="27">
        <v>102154</v>
      </c>
      <c r="N68" s="27">
        <v>168</v>
      </c>
      <c r="O68" s="27">
        <v>5492793</v>
      </c>
      <c r="Q68" s="21">
        <v>39017</v>
      </c>
      <c r="R68" s="27">
        <v>1518331</v>
      </c>
      <c r="S68" s="27">
        <v>1245477</v>
      </c>
      <c r="T68" s="27">
        <v>54957</v>
      </c>
      <c r="U68" s="27">
        <v>91717</v>
      </c>
      <c r="V68" s="27">
        <v>168</v>
      </c>
      <c r="W68" s="27">
        <v>6863180</v>
      </c>
      <c r="Y68" s="21">
        <v>39017</v>
      </c>
      <c r="Z68" s="27">
        <v>842294</v>
      </c>
      <c r="AA68" s="27">
        <v>628288</v>
      </c>
      <c r="AB68" s="27">
        <v>43790</v>
      </c>
      <c r="AC68" s="27">
        <v>80671</v>
      </c>
      <c r="AD68" s="27">
        <v>171</v>
      </c>
      <c r="AE68" s="27">
        <v>6863180</v>
      </c>
      <c r="AG68" s="3">
        <f t="shared" si="0"/>
        <v>0</v>
      </c>
      <c r="AH68" s="3">
        <f t="shared" si="1"/>
        <v>0</v>
      </c>
      <c r="AJ68" s="27">
        <f t="shared" si="2"/>
        <v>1590748</v>
      </c>
      <c r="AK68" s="27">
        <f t="shared" si="3"/>
        <v>1299452</v>
      </c>
      <c r="AM68" s="7"/>
    </row>
    <row r="69" spans="1:39" s="3" customFormat="1">
      <c r="A69" s="32">
        <v>39016</v>
      </c>
      <c r="B69" s="27">
        <v>69984</v>
      </c>
      <c r="C69" s="27">
        <v>49398</v>
      </c>
      <c r="D69" s="27">
        <v>565696</v>
      </c>
      <c r="E69" s="27">
        <v>11936173</v>
      </c>
      <c r="F69" s="27">
        <v>169</v>
      </c>
      <c r="G69" s="27">
        <v>610929335</v>
      </c>
      <c r="I69" s="21">
        <v>39016</v>
      </c>
      <c r="J69" s="27">
        <v>342290</v>
      </c>
      <c r="K69" s="27">
        <v>295904</v>
      </c>
      <c r="L69" s="27">
        <v>56157</v>
      </c>
      <c r="M69" s="27">
        <v>108488</v>
      </c>
      <c r="N69" s="27">
        <v>169</v>
      </c>
      <c r="O69" s="27">
        <v>2960836</v>
      </c>
      <c r="Q69" s="21">
        <v>39016</v>
      </c>
      <c r="R69" s="27">
        <v>860465</v>
      </c>
      <c r="S69" s="27">
        <v>606340</v>
      </c>
      <c r="T69" s="27">
        <v>36649</v>
      </c>
      <c r="U69" s="27">
        <v>89078</v>
      </c>
      <c r="V69" s="27">
        <v>169</v>
      </c>
      <c r="W69" s="27">
        <v>6561553</v>
      </c>
      <c r="Y69" s="21">
        <v>39016</v>
      </c>
      <c r="Z69" s="27">
        <v>518175</v>
      </c>
      <c r="AA69" s="27">
        <v>310436</v>
      </c>
      <c r="AB69" s="27">
        <v>23762</v>
      </c>
      <c r="AC69" s="27">
        <v>70600</v>
      </c>
      <c r="AD69" s="27">
        <v>170</v>
      </c>
      <c r="AE69" s="27">
        <v>6561553</v>
      </c>
      <c r="AG69" s="3">
        <f t="shared" si="0"/>
        <v>0</v>
      </c>
      <c r="AH69" s="3">
        <f t="shared" si="1"/>
        <v>0</v>
      </c>
      <c r="AJ69" s="27">
        <f t="shared" si="2"/>
        <v>930449</v>
      </c>
      <c r="AK69" s="27">
        <f t="shared" si="3"/>
        <v>655738</v>
      </c>
      <c r="AM69" s="7"/>
    </row>
    <row r="70" spans="1:39" s="3" customFormat="1">
      <c r="A70" s="32">
        <v>39015</v>
      </c>
      <c r="B70" s="27">
        <v>97327</v>
      </c>
      <c r="C70" s="27">
        <v>76596</v>
      </c>
      <c r="D70" s="27">
        <v>422969</v>
      </c>
      <c r="E70" s="27">
        <v>8349959</v>
      </c>
      <c r="F70" s="27">
        <v>167</v>
      </c>
      <c r="G70" s="27">
        <v>514236561</v>
      </c>
      <c r="I70" s="21">
        <v>39015</v>
      </c>
      <c r="J70" s="27">
        <v>840556</v>
      </c>
      <c r="K70" s="27">
        <v>761130</v>
      </c>
      <c r="L70" s="27">
        <v>56803</v>
      </c>
      <c r="M70" s="27">
        <v>81770</v>
      </c>
      <c r="N70" s="27">
        <v>168</v>
      </c>
      <c r="O70" s="27">
        <v>5439052</v>
      </c>
      <c r="Q70" s="21">
        <v>39015</v>
      </c>
      <c r="R70" s="27">
        <v>1621207</v>
      </c>
      <c r="S70" s="27">
        <v>1330469</v>
      </c>
      <c r="T70" s="27">
        <v>49902</v>
      </c>
      <c r="U70" s="27">
        <v>79227</v>
      </c>
      <c r="V70" s="27">
        <v>168</v>
      </c>
      <c r="W70" s="27">
        <v>5468782</v>
      </c>
      <c r="Y70" s="21">
        <v>39015</v>
      </c>
      <c r="Z70" s="27">
        <v>780651</v>
      </c>
      <c r="AA70" s="27">
        <v>569339</v>
      </c>
      <c r="AB70" s="27">
        <v>42472</v>
      </c>
      <c r="AC70" s="27">
        <v>75693</v>
      </c>
      <c r="AD70" s="27">
        <v>172</v>
      </c>
      <c r="AE70" s="27">
        <v>5468782</v>
      </c>
      <c r="AG70" s="3">
        <f t="shared" si="0"/>
        <v>0</v>
      </c>
      <c r="AH70" s="3">
        <f t="shared" si="1"/>
        <v>0</v>
      </c>
      <c r="AJ70" s="27">
        <f t="shared" si="2"/>
        <v>1718534</v>
      </c>
      <c r="AK70" s="27">
        <f t="shared" si="3"/>
        <v>1407065</v>
      </c>
      <c r="AM70" s="7"/>
    </row>
    <row r="71" spans="1:39" s="3" customFormat="1">
      <c r="A71" s="32">
        <v>39014</v>
      </c>
      <c r="B71" s="27">
        <v>68143</v>
      </c>
      <c r="C71" s="27">
        <v>52110</v>
      </c>
      <c r="D71" s="27">
        <v>1852008</v>
      </c>
      <c r="E71" s="27">
        <v>33062808</v>
      </c>
      <c r="F71" s="27">
        <v>234</v>
      </c>
      <c r="G71" s="27">
        <v>1686991334</v>
      </c>
      <c r="I71" s="21">
        <v>39014</v>
      </c>
      <c r="J71" s="27">
        <v>900514</v>
      </c>
      <c r="K71" s="27">
        <v>826059</v>
      </c>
      <c r="L71" s="27">
        <v>56243</v>
      </c>
      <c r="M71" s="27">
        <v>78183</v>
      </c>
      <c r="N71" s="27">
        <v>168</v>
      </c>
      <c r="O71" s="27">
        <v>5491206</v>
      </c>
      <c r="Q71" s="21">
        <v>39014</v>
      </c>
      <c r="R71" s="27">
        <v>1548236</v>
      </c>
      <c r="S71" s="27">
        <v>1266086</v>
      </c>
      <c r="T71" s="27">
        <v>50766</v>
      </c>
      <c r="U71" s="27">
        <v>79241</v>
      </c>
      <c r="V71" s="27">
        <v>168</v>
      </c>
      <c r="W71" s="27">
        <v>5491206</v>
      </c>
      <c r="Y71" s="21">
        <v>39014</v>
      </c>
      <c r="Z71" s="27">
        <v>647722</v>
      </c>
      <c r="AA71" s="27">
        <v>440027</v>
      </c>
      <c r="AB71" s="27">
        <v>43151</v>
      </c>
      <c r="AC71" s="27">
        <v>80069</v>
      </c>
      <c r="AD71" s="27">
        <v>172</v>
      </c>
      <c r="AE71" s="27">
        <v>3524040</v>
      </c>
      <c r="AG71" s="3">
        <f t="shared" si="0"/>
        <v>0</v>
      </c>
      <c r="AH71" s="3">
        <f t="shared" si="1"/>
        <v>0</v>
      </c>
      <c r="AJ71" s="27">
        <f t="shared" si="2"/>
        <v>1616379</v>
      </c>
      <c r="AK71" s="27">
        <f t="shared" si="3"/>
        <v>1318196</v>
      </c>
      <c r="AM71" s="7"/>
    </row>
    <row r="72" spans="1:39" s="3" customFormat="1">
      <c r="A72" s="32">
        <v>39013</v>
      </c>
      <c r="B72" s="27">
        <v>32557</v>
      </c>
      <c r="C72" s="27">
        <v>21134</v>
      </c>
      <c r="D72" s="27">
        <v>12949333</v>
      </c>
      <c r="E72" s="27">
        <v>100982221</v>
      </c>
      <c r="F72" s="27">
        <v>169</v>
      </c>
      <c r="G72" s="27">
        <v>3815395593</v>
      </c>
      <c r="I72" s="21">
        <v>39013</v>
      </c>
      <c r="J72" s="27">
        <v>635032</v>
      </c>
      <c r="K72" s="27">
        <v>576370</v>
      </c>
      <c r="L72" s="27">
        <v>62663</v>
      </c>
      <c r="M72" s="27">
        <v>83908</v>
      </c>
      <c r="N72" s="27">
        <v>171</v>
      </c>
      <c r="O72" s="27">
        <v>5496772</v>
      </c>
      <c r="Q72" s="21">
        <v>39013</v>
      </c>
      <c r="R72" s="27">
        <v>1282789</v>
      </c>
      <c r="S72" s="27">
        <v>1023943</v>
      </c>
      <c r="T72" s="27">
        <v>53099</v>
      </c>
      <c r="U72" s="27">
        <v>115943</v>
      </c>
      <c r="V72" s="27">
        <v>171</v>
      </c>
      <c r="W72" s="27">
        <v>12183257</v>
      </c>
      <c r="Y72" s="21">
        <v>39013</v>
      </c>
      <c r="Z72" s="27">
        <v>647757</v>
      </c>
      <c r="AA72" s="27">
        <v>447573</v>
      </c>
      <c r="AB72" s="27">
        <v>43722</v>
      </c>
      <c r="AC72" s="27">
        <v>139792</v>
      </c>
      <c r="AD72" s="27">
        <v>171</v>
      </c>
      <c r="AE72" s="27">
        <v>12183257</v>
      </c>
      <c r="AG72" s="3">
        <f t="shared" si="0"/>
        <v>0</v>
      </c>
      <c r="AH72" s="3">
        <f t="shared" si="1"/>
        <v>0</v>
      </c>
      <c r="AJ72" s="27">
        <f t="shared" si="2"/>
        <v>1315346</v>
      </c>
      <c r="AK72" s="27">
        <f t="shared" si="3"/>
        <v>1045077</v>
      </c>
      <c r="AM72" s="7"/>
    </row>
    <row r="73" spans="1:39" s="3" customFormat="1">
      <c r="A73" s="32">
        <v>39012</v>
      </c>
      <c r="B73" s="27">
        <v>25070</v>
      </c>
      <c r="C73" s="27">
        <v>16963</v>
      </c>
      <c r="D73" s="27">
        <v>857530</v>
      </c>
      <c r="E73" s="27">
        <v>11867268</v>
      </c>
      <c r="F73" s="27">
        <v>235</v>
      </c>
      <c r="G73" s="27">
        <v>354289879</v>
      </c>
      <c r="I73" s="21">
        <v>39012</v>
      </c>
      <c r="J73" s="27">
        <v>174072</v>
      </c>
      <c r="K73" s="27">
        <v>135981</v>
      </c>
      <c r="L73" s="27">
        <v>51388</v>
      </c>
      <c r="M73" s="27">
        <v>83602</v>
      </c>
      <c r="N73" s="27">
        <v>168</v>
      </c>
      <c r="O73" s="27">
        <v>2305430</v>
      </c>
      <c r="Q73" s="21">
        <v>39012</v>
      </c>
      <c r="R73" s="27">
        <v>643434</v>
      </c>
      <c r="S73" s="27">
        <v>418744</v>
      </c>
      <c r="T73" s="27">
        <v>31256</v>
      </c>
      <c r="U73" s="27">
        <v>73430</v>
      </c>
      <c r="V73" s="27">
        <v>168</v>
      </c>
      <c r="W73" s="27">
        <v>6274139</v>
      </c>
      <c r="Y73" s="21">
        <v>39012</v>
      </c>
      <c r="Z73" s="27">
        <v>469362</v>
      </c>
      <c r="AA73" s="27">
        <v>282763</v>
      </c>
      <c r="AB73" s="27">
        <v>23790</v>
      </c>
      <c r="AC73" s="27">
        <v>67775</v>
      </c>
      <c r="AD73" s="27">
        <v>171</v>
      </c>
      <c r="AE73" s="27">
        <v>6274139</v>
      </c>
      <c r="AG73" s="3">
        <f t="shared" si="0"/>
        <v>0</v>
      </c>
      <c r="AH73" s="3">
        <f t="shared" si="1"/>
        <v>0</v>
      </c>
      <c r="AJ73" s="27">
        <f t="shared" si="2"/>
        <v>668504</v>
      </c>
      <c r="AK73" s="27">
        <f t="shared" si="3"/>
        <v>435707</v>
      </c>
      <c r="AM73" s="7"/>
    </row>
    <row r="74" spans="1:39" s="3" customFormat="1">
      <c r="A74" s="32">
        <v>39011</v>
      </c>
      <c r="B74" s="27">
        <v>18108</v>
      </c>
      <c r="C74" s="27">
        <v>10213</v>
      </c>
      <c r="D74" s="27">
        <v>296783</v>
      </c>
      <c r="E74" s="27">
        <v>2484964</v>
      </c>
      <c r="F74" s="27">
        <v>237</v>
      </c>
      <c r="G74" s="27">
        <v>133898567</v>
      </c>
      <c r="I74" s="21">
        <v>39011</v>
      </c>
      <c r="J74" s="27">
        <v>123844</v>
      </c>
      <c r="K74" s="27">
        <v>93175</v>
      </c>
      <c r="L74" s="27">
        <v>55425</v>
      </c>
      <c r="M74" s="27">
        <v>80080</v>
      </c>
      <c r="N74" s="27">
        <v>172</v>
      </c>
      <c r="O74" s="27">
        <v>5477585</v>
      </c>
      <c r="Q74" s="21">
        <v>39011</v>
      </c>
      <c r="R74" s="27">
        <v>636598</v>
      </c>
      <c r="S74" s="27">
        <v>389624</v>
      </c>
      <c r="T74" s="27">
        <v>39253</v>
      </c>
      <c r="U74" s="27">
        <v>75956</v>
      </c>
      <c r="V74" s="27">
        <v>171</v>
      </c>
      <c r="W74" s="27">
        <v>11594990</v>
      </c>
      <c r="Y74" s="21">
        <v>39011</v>
      </c>
      <c r="Z74" s="27">
        <v>512754</v>
      </c>
      <c r="AA74" s="27">
        <v>296449</v>
      </c>
      <c r="AB74" s="27">
        <v>35347</v>
      </c>
      <c r="AC74" s="27">
        <v>74401</v>
      </c>
      <c r="AD74" s="27">
        <v>171</v>
      </c>
      <c r="AE74" s="27">
        <v>11594990</v>
      </c>
      <c r="AG74" s="3">
        <f t="shared" si="0"/>
        <v>0</v>
      </c>
      <c r="AH74" s="3">
        <f t="shared" si="1"/>
        <v>0</v>
      </c>
      <c r="AJ74" s="27">
        <f t="shared" si="2"/>
        <v>654706</v>
      </c>
      <c r="AK74" s="27">
        <f t="shared" si="3"/>
        <v>399837</v>
      </c>
      <c r="AM74" s="7"/>
    </row>
    <row r="75" spans="1:39" s="3" customFormat="1">
      <c r="A75" s="32">
        <v>39010</v>
      </c>
      <c r="B75" s="27">
        <v>52923</v>
      </c>
      <c r="C75" s="27">
        <v>41233</v>
      </c>
      <c r="D75" s="27">
        <v>169588</v>
      </c>
      <c r="E75" s="27">
        <v>1634111</v>
      </c>
      <c r="F75" s="27">
        <v>208</v>
      </c>
      <c r="G75" s="27">
        <v>115711554</v>
      </c>
      <c r="I75" s="21">
        <v>39010</v>
      </c>
      <c r="J75" s="27">
        <v>25741</v>
      </c>
      <c r="K75" s="27">
        <v>4880</v>
      </c>
      <c r="L75" s="27">
        <v>27857</v>
      </c>
      <c r="M75" s="27">
        <v>46007</v>
      </c>
      <c r="N75" s="27">
        <v>177</v>
      </c>
      <c r="O75" s="27">
        <v>1048130</v>
      </c>
      <c r="Q75" s="21">
        <v>39010</v>
      </c>
      <c r="R75" s="27">
        <v>247141</v>
      </c>
      <c r="S75" s="27">
        <v>50099</v>
      </c>
      <c r="T75" s="27">
        <v>12314</v>
      </c>
      <c r="U75" s="27">
        <v>42157</v>
      </c>
      <c r="V75" s="27">
        <v>171</v>
      </c>
      <c r="W75" s="27">
        <v>1494896</v>
      </c>
      <c r="Y75" s="21">
        <v>39010</v>
      </c>
      <c r="Z75" s="27">
        <v>221400</v>
      </c>
      <c r="AA75" s="27">
        <v>45219</v>
      </c>
      <c r="AB75" s="27">
        <v>10506</v>
      </c>
      <c r="AC75" s="27">
        <v>41309</v>
      </c>
      <c r="AD75" s="27">
        <v>171</v>
      </c>
      <c r="AE75" s="27">
        <v>1494896</v>
      </c>
      <c r="AG75" s="3">
        <f t="shared" si="0"/>
        <v>0</v>
      </c>
      <c r="AH75" s="3">
        <f t="shared" si="1"/>
        <v>0</v>
      </c>
      <c r="AJ75" s="27">
        <f t="shared" si="2"/>
        <v>300064</v>
      </c>
      <c r="AK75" s="27">
        <f t="shared" si="3"/>
        <v>91332</v>
      </c>
      <c r="AM75" s="7"/>
    </row>
    <row r="76" spans="1:39" s="3" customFormat="1">
      <c r="A76" s="32">
        <v>39009</v>
      </c>
      <c r="B76" s="27">
        <v>78096</v>
      </c>
      <c r="C76" s="27">
        <v>61502</v>
      </c>
      <c r="D76" s="27">
        <v>137126</v>
      </c>
      <c r="E76" s="27">
        <v>973911</v>
      </c>
      <c r="F76" s="27">
        <v>172</v>
      </c>
      <c r="G76" s="27">
        <v>90629652</v>
      </c>
      <c r="I76" s="21">
        <v>39009</v>
      </c>
      <c r="J76" s="27">
        <v>63058</v>
      </c>
      <c r="K76" s="27">
        <v>32912</v>
      </c>
      <c r="L76" s="27">
        <v>29366</v>
      </c>
      <c r="M76" s="27">
        <v>44396</v>
      </c>
      <c r="N76" s="27">
        <v>171</v>
      </c>
      <c r="O76" s="27">
        <v>897459</v>
      </c>
      <c r="Q76" s="21">
        <v>39009</v>
      </c>
      <c r="R76" s="27">
        <v>296833</v>
      </c>
      <c r="S76" s="27">
        <v>91588</v>
      </c>
      <c r="T76" s="27">
        <v>15467</v>
      </c>
      <c r="U76" s="27">
        <v>43073</v>
      </c>
      <c r="V76" s="27">
        <v>171</v>
      </c>
      <c r="W76" s="27">
        <v>1827535</v>
      </c>
      <c r="Y76" s="21">
        <v>39009</v>
      </c>
      <c r="Z76" s="27">
        <v>233775</v>
      </c>
      <c r="AA76" s="27">
        <v>58676</v>
      </c>
      <c r="AB76" s="27">
        <v>11717</v>
      </c>
      <c r="AC76" s="27">
        <v>41928</v>
      </c>
      <c r="AD76" s="27">
        <v>172</v>
      </c>
      <c r="AE76" s="27">
        <v>1827535</v>
      </c>
      <c r="AG76" s="3">
        <f t="shared" si="0"/>
        <v>0</v>
      </c>
      <c r="AH76" s="3">
        <f t="shared" si="1"/>
        <v>0</v>
      </c>
      <c r="AJ76" s="27">
        <f t="shared" si="2"/>
        <v>374929</v>
      </c>
      <c r="AK76" s="27">
        <f t="shared" si="3"/>
        <v>153090</v>
      </c>
      <c r="AM76" s="7"/>
    </row>
    <row r="77" spans="1:39" s="3" customFormat="1">
      <c r="A77" s="32">
        <v>39008</v>
      </c>
      <c r="B77" s="27">
        <v>54682</v>
      </c>
      <c r="C77" s="27">
        <v>43091</v>
      </c>
      <c r="D77" s="27">
        <v>323131</v>
      </c>
      <c r="E77" s="27">
        <v>5341864</v>
      </c>
      <c r="F77" s="27">
        <v>210</v>
      </c>
      <c r="G77" s="27">
        <v>247559804</v>
      </c>
      <c r="I77" s="21">
        <v>39008</v>
      </c>
      <c r="J77" s="27">
        <v>216558</v>
      </c>
      <c r="K77" s="27">
        <v>159343</v>
      </c>
      <c r="L77" s="27">
        <v>44313</v>
      </c>
      <c r="M77" s="27">
        <v>61360</v>
      </c>
      <c r="N77" s="27">
        <v>170</v>
      </c>
      <c r="O77" s="27">
        <v>1260781</v>
      </c>
      <c r="Q77" s="21">
        <v>39008</v>
      </c>
      <c r="R77" s="27">
        <v>583520</v>
      </c>
      <c r="S77" s="27">
        <v>344722</v>
      </c>
      <c r="T77" s="27">
        <v>33874</v>
      </c>
      <c r="U77" s="27">
        <v>54062</v>
      </c>
      <c r="V77" s="27">
        <v>170</v>
      </c>
      <c r="W77" s="27">
        <v>8335748</v>
      </c>
      <c r="Y77" s="21">
        <v>39008</v>
      </c>
      <c r="Z77" s="27">
        <v>366962</v>
      </c>
      <c r="AA77" s="27">
        <v>185379</v>
      </c>
      <c r="AB77" s="27">
        <v>27714</v>
      </c>
      <c r="AC77" s="27">
        <v>48201</v>
      </c>
      <c r="AD77" s="27">
        <v>173</v>
      </c>
      <c r="AE77" s="27">
        <v>8335748</v>
      </c>
      <c r="AG77" s="3">
        <f t="shared" si="0"/>
        <v>0</v>
      </c>
      <c r="AH77" s="3">
        <f t="shared" si="1"/>
        <v>0</v>
      </c>
      <c r="AJ77" s="27">
        <f t="shared" si="2"/>
        <v>638202</v>
      </c>
      <c r="AK77" s="27">
        <f t="shared" si="3"/>
        <v>387813</v>
      </c>
      <c r="AM77" s="7"/>
    </row>
    <row r="78" spans="1:39" s="3" customFormat="1">
      <c r="A78" s="32">
        <v>39007</v>
      </c>
      <c r="B78" s="27">
        <v>58986</v>
      </c>
      <c r="C78" s="27">
        <v>44873</v>
      </c>
      <c r="D78" s="27">
        <v>547535</v>
      </c>
      <c r="E78" s="27">
        <v>8259187</v>
      </c>
      <c r="F78" s="27">
        <v>233</v>
      </c>
      <c r="G78" s="27">
        <v>404195338</v>
      </c>
      <c r="I78" s="21">
        <v>39007</v>
      </c>
      <c r="J78" s="27">
        <v>648192</v>
      </c>
      <c r="K78" s="27">
        <v>556598</v>
      </c>
      <c r="L78" s="27">
        <v>45485</v>
      </c>
      <c r="M78" s="27">
        <v>67504</v>
      </c>
      <c r="N78" s="27">
        <v>168</v>
      </c>
      <c r="O78" s="27">
        <v>2093714</v>
      </c>
      <c r="Q78" s="21">
        <v>39007</v>
      </c>
      <c r="R78" s="27">
        <v>1235194</v>
      </c>
      <c r="S78" s="27">
        <v>940862</v>
      </c>
      <c r="T78" s="27">
        <v>40282</v>
      </c>
      <c r="U78" s="27">
        <v>79624</v>
      </c>
      <c r="V78" s="27">
        <v>168</v>
      </c>
      <c r="W78" s="27">
        <v>14494212</v>
      </c>
      <c r="Y78" s="21">
        <v>39007</v>
      </c>
      <c r="Z78" s="27">
        <v>587002</v>
      </c>
      <c r="AA78" s="27">
        <v>384264</v>
      </c>
      <c r="AB78" s="27">
        <v>34536</v>
      </c>
      <c r="AC78" s="27">
        <v>90808</v>
      </c>
      <c r="AD78" s="27">
        <v>171</v>
      </c>
      <c r="AE78" s="27">
        <v>14494212</v>
      </c>
      <c r="AG78" s="3">
        <f t="shared" si="0"/>
        <v>0</v>
      </c>
      <c r="AH78" s="3">
        <f t="shared" si="1"/>
        <v>0</v>
      </c>
      <c r="AJ78" s="27">
        <f t="shared" si="2"/>
        <v>1294180</v>
      </c>
      <c r="AK78" s="27">
        <f t="shared" si="3"/>
        <v>985735</v>
      </c>
      <c r="AM78" s="7"/>
    </row>
    <row r="79" spans="1:39" s="3" customFormat="1">
      <c r="A79" s="32">
        <v>39006</v>
      </c>
      <c r="B79" s="27">
        <v>43454</v>
      </c>
      <c r="C79" s="27">
        <v>31109</v>
      </c>
      <c r="D79" s="27">
        <v>964890</v>
      </c>
      <c r="E79" s="27">
        <v>7707060</v>
      </c>
      <c r="F79" s="27">
        <v>237</v>
      </c>
      <c r="G79" s="27">
        <v>410270070</v>
      </c>
      <c r="I79" s="21">
        <v>39006</v>
      </c>
      <c r="J79" s="27">
        <v>894899</v>
      </c>
      <c r="K79" s="27">
        <v>785073</v>
      </c>
      <c r="L79" s="27">
        <v>49139</v>
      </c>
      <c r="M79" s="27">
        <v>69070</v>
      </c>
      <c r="N79" s="27">
        <v>169</v>
      </c>
      <c r="O79" s="27">
        <v>5521820</v>
      </c>
      <c r="Q79" s="21">
        <v>39006</v>
      </c>
      <c r="R79" s="27">
        <v>1582905</v>
      </c>
      <c r="S79" s="27">
        <v>1283569</v>
      </c>
      <c r="T79" s="27">
        <v>48117</v>
      </c>
      <c r="U79" s="27">
        <v>87563</v>
      </c>
      <c r="V79" s="27">
        <v>169</v>
      </c>
      <c r="W79" s="27">
        <v>14429296</v>
      </c>
      <c r="Y79" s="21">
        <v>39006</v>
      </c>
      <c r="Z79" s="27">
        <v>688006</v>
      </c>
      <c r="AA79" s="27">
        <v>498496</v>
      </c>
      <c r="AB79" s="27">
        <v>46787</v>
      </c>
      <c r="AC79" s="27">
        <v>106919</v>
      </c>
      <c r="AD79" s="27">
        <v>171</v>
      </c>
      <c r="AE79" s="27">
        <v>14429296</v>
      </c>
      <c r="AG79" s="3">
        <f t="shared" si="0"/>
        <v>0</v>
      </c>
      <c r="AH79" s="3">
        <f t="shared" si="1"/>
        <v>0</v>
      </c>
      <c r="AJ79" s="27">
        <f t="shared" si="2"/>
        <v>1626359</v>
      </c>
      <c r="AK79" s="27">
        <f t="shared" si="3"/>
        <v>1314678</v>
      </c>
      <c r="AM79" s="7"/>
    </row>
    <row r="80" spans="1:39" s="3" customFormat="1">
      <c r="A80" s="32">
        <v>39005</v>
      </c>
      <c r="B80" s="27">
        <v>45416</v>
      </c>
      <c r="C80" s="27">
        <v>30450</v>
      </c>
      <c r="D80" s="27">
        <v>4747221</v>
      </c>
      <c r="E80" s="27">
        <v>44822907</v>
      </c>
      <c r="F80" s="27">
        <v>234</v>
      </c>
      <c r="G80" s="27">
        <v>1681145063</v>
      </c>
      <c r="I80" s="21">
        <v>39005</v>
      </c>
      <c r="J80" s="27">
        <v>646870</v>
      </c>
      <c r="K80" s="27">
        <v>549744</v>
      </c>
      <c r="L80" s="27">
        <v>46062</v>
      </c>
      <c r="M80" s="27">
        <v>76673</v>
      </c>
      <c r="N80" s="27">
        <v>170</v>
      </c>
      <c r="O80" s="27">
        <v>5495841</v>
      </c>
      <c r="Q80" s="21">
        <v>39005</v>
      </c>
      <c r="R80" s="27">
        <v>1347876</v>
      </c>
      <c r="S80" s="27">
        <v>1060051</v>
      </c>
      <c r="T80" s="27">
        <v>42864</v>
      </c>
      <c r="U80" s="27">
        <v>79071</v>
      </c>
      <c r="V80" s="27">
        <v>170</v>
      </c>
      <c r="W80" s="27">
        <v>15024409</v>
      </c>
      <c r="Y80" s="21">
        <v>39005</v>
      </c>
      <c r="Z80" s="27">
        <v>701006</v>
      </c>
      <c r="AA80" s="27">
        <v>510307</v>
      </c>
      <c r="AB80" s="27">
        <v>39913</v>
      </c>
      <c r="AC80" s="27">
        <v>81109</v>
      </c>
      <c r="AD80" s="27">
        <v>171</v>
      </c>
      <c r="AE80" s="27">
        <v>15024409</v>
      </c>
      <c r="AG80" s="3">
        <f t="shared" si="0"/>
        <v>0</v>
      </c>
      <c r="AH80" s="3">
        <f t="shared" si="1"/>
        <v>0</v>
      </c>
      <c r="AJ80" s="27">
        <f t="shared" si="2"/>
        <v>1393292</v>
      </c>
      <c r="AK80" s="27">
        <f t="shared" si="3"/>
        <v>1090501</v>
      </c>
      <c r="AM80" s="7"/>
    </row>
    <row r="81" spans="1:39" s="3" customFormat="1">
      <c r="A81" s="32">
        <v>39004</v>
      </c>
      <c r="B81" s="27">
        <v>43781</v>
      </c>
      <c r="C81" s="27">
        <v>25969</v>
      </c>
      <c r="D81" s="27">
        <v>1675202</v>
      </c>
      <c r="E81" s="27">
        <v>18761159</v>
      </c>
      <c r="F81" s="27">
        <v>165</v>
      </c>
      <c r="G81" s="27">
        <v>646940421</v>
      </c>
      <c r="I81" s="21">
        <v>39004</v>
      </c>
      <c r="J81" s="27">
        <v>597810</v>
      </c>
      <c r="K81" s="27">
        <v>483622</v>
      </c>
      <c r="L81" s="27">
        <v>55455</v>
      </c>
      <c r="M81" s="27">
        <v>90269</v>
      </c>
      <c r="N81" s="27">
        <v>169</v>
      </c>
      <c r="O81" s="27">
        <v>5518597</v>
      </c>
      <c r="Q81" s="21">
        <v>39004</v>
      </c>
      <c r="R81" s="27">
        <v>1335122</v>
      </c>
      <c r="S81" s="27">
        <v>1029514</v>
      </c>
      <c r="T81" s="27">
        <v>47685</v>
      </c>
      <c r="U81" s="27">
        <v>78237</v>
      </c>
      <c r="V81" s="27">
        <v>169</v>
      </c>
      <c r="W81" s="27">
        <v>8736538</v>
      </c>
      <c r="Y81" s="21">
        <v>39004</v>
      </c>
      <c r="Z81" s="27">
        <v>737312</v>
      </c>
      <c r="AA81" s="27">
        <v>545892</v>
      </c>
      <c r="AB81" s="27">
        <v>41385</v>
      </c>
      <c r="AC81" s="27">
        <v>66245</v>
      </c>
      <c r="AD81" s="27">
        <v>171</v>
      </c>
      <c r="AE81" s="27">
        <v>8736538</v>
      </c>
      <c r="AG81" s="3">
        <f t="shared" si="0"/>
        <v>0</v>
      </c>
      <c r="AH81" s="3">
        <f t="shared" si="1"/>
        <v>0</v>
      </c>
      <c r="AJ81" s="27">
        <f t="shared" si="2"/>
        <v>1378903</v>
      </c>
      <c r="AK81" s="27">
        <f t="shared" si="3"/>
        <v>1055483</v>
      </c>
      <c r="AM81" s="7"/>
    </row>
    <row r="82" spans="1:39" s="3" customFormat="1">
      <c r="A82" s="32">
        <v>39003</v>
      </c>
      <c r="B82" s="27">
        <v>53925</v>
      </c>
      <c r="C82" s="27">
        <v>33495</v>
      </c>
      <c r="D82" s="27">
        <v>1076295</v>
      </c>
      <c r="E82" s="27">
        <v>7280221</v>
      </c>
      <c r="F82" s="27">
        <v>164</v>
      </c>
      <c r="G82" s="27">
        <v>357945496</v>
      </c>
      <c r="I82" s="21">
        <v>39003</v>
      </c>
      <c r="J82" s="27">
        <v>946360</v>
      </c>
      <c r="K82" s="27">
        <v>854489</v>
      </c>
      <c r="L82" s="27">
        <v>56614</v>
      </c>
      <c r="M82" s="27">
        <v>115063</v>
      </c>
      <c r="N82" s="27">
        <v>169</v>
      </c>
      <c r="O82" s="27">
        <v>5558104</v>
      </c>
      <c r="Q82" s="21">
        <v>39003</v>
      </c>
      <c r="R82" s="27">
        <v>1906554</v>
      </c>
      <c r="S82" s="27">
        <v>1585973</v>
      </c>
      <c r="T82" s="27">
        <v>50909</v>
      </c>
      <c r="U82" s="27">
        <v>95693</v>
      </c>
      <c r="V82" s="27">
        <v>169</v>
      </c>
      <c r="W82" s="27">
        <v>5558104</v>
      </c>
      <c r="Y82" s="21">
        <v>39003</v>
      </c>
      <c r="Z82" s="27">
        <v>960194</v>
      </c>
      <c r="AA82" s="27">
        <v>731484</v>
      </c>
      <c r="AB82" s="27">
        <v>45286</v>
      </c>
      <c r="AC82" s="27">
        <v>71203</v>
      </c>
      <c r="AD82" s="27">
        <v>171</v>
      </c>
      <c r="AE82" s="27">
        <v>5518933</v>
      </c>
      <c r="AG82" s="3">
        <f t="shared" si="0"/>
        <v>0</v>
      </c>
      <c r="AH82" s="3">
        <f t="shared" si="1"/>
        <v>0</v>
      </c>
      <c r="AJ82" s="27">
        <f t="shared" si="2"/>
        <v>1960479</v>
      </c>
      <c r="AK82" s="27">
        <f t="shared" si="3"/>
        <v>1619468</v>
      </c>
      <c r="AM82" s="7"/>
    </row>
    <row r="83" spans="1:39" s="3" customFormat="1">
      <c r="A83" s="32">
        <v>39002</v>
      </c>
      <c r="B83" s="27">
        <v>54688</v>
      </c>
      <c r="C83" s="27">
        <v>37580</v>
      </c>
      <c r="D83" s="27">
        <v>921212</v>
      </c>
      <c r="E83" s="27">
        <v>14117172</v>
      </c>
      <c r="F83" s="27">
        <v>177</v>
      </c>
      <c r="G83" s="27">
        <v>486678389</v>
      </c>
      <c r="I83" s="21">
        <v>39002</v>
      </c>
      <c r="J83" s="27">
        <v>698345</v>
      </c>
      <c r="K83" s="27">
        <v>613650</v>
      </c>
      <c r="L83" s="27">
        <v>47506</v>
      </c>
      <c r="M83" s="27">
        <v>83983</v>
      </c>
      <c r="N83" s="27">
        <v>169</v>
      </c>
      <c r="O83" s="27">
        <v>5494598</v>
      </c>
      <c r="Q83" s="21">
        <v>39002</v>
      </c>
      <c r="R83" s="27">
        <v>1488770</v>
      </c>
      <c r="S83" s="27">
        <v>1209170</v>
      </c>
      <c r="T83" s="27">
        <v>40900</v>
      </c>
      <c r="U83" s="27">
        <v>75812</v>
      </c>
      <c r="V83" s="27">
        <v>131</v>
      </c>
      <c r="W83" s="27">
        <v>6538365</v>
      </c>
      <c r="Y83" s="21">
        <v>39002</v>
      </c>
      <c r="Z83" s="27">
        <v>790425</v>
      </c>
      <c r="AA83" s="27">
        <v>595520</v>
      </c>
      <c r="AB83" s="27">
        <v>35064</v>
      </c>
      <c r="AC83" s="27">
        <v>67242</v>
      </c>
      <c r="AD83" s="27">
        <v>131</v>
      </c>
      <c r="AE83" s="27">
        <v>6538365</v>
      </c>
      <c r="AG83" s="3">
        <f t="shared" si="0"/>
        <v>0</v>
      </c>
      <c r="AH83" s="3">
        <f t="shared" si="1"/>
        <v>0</v>
      </c>
      <c r="AJ83" s="27">
        <f t="shared" si="2"/>
        <v>1543458</v>
      </c>
      <c r="AK83" s="27">
        <f t="shared" si="3"/>
        <v>1246750</v>
      </c>
      <c r="AM83" s="7"/>
    </row>
    <row r="84" spans="1:39" s="3" customFormat="1">
      <c r="A84" s="32">
        <v>39001</v>
      </c>
      <c r="B84" s="27">
        <v>102774</v>
      </c>
      <c r="C84" s="27">
        <v>81336</v>
      </c>
      <c r="D84" s="27">
        <v>1605418</v>
      </c>
      <c r="E84" s="27">
        <v>26253397</v>
      </c>
      <c r="F84" s="27">
        <v>210</v>
      </c>
      <c r="G84" s="27">
        <v>1506759419</v>
      </c>
      <c r="I84" s="21">
        <v>39001</v>
      </c>
      <c r="J84" s="27">
        <v>686175</v>
      </c>
      <c r="K84" s="27">
        <v>609848</v>
      </c>
      <c r="L84" s="27">
        <v>59233</v>
      </c>
      <c r="M84" s="27">
        <v>81746</v>
      </c>
      <c r="N84" s="27">
        <v>169</v>
      </c>
      <c r="O84" s="27">
        <v>5511455</v>
      </c>
      <c r="Q84" s="21">
        <v>39001</v>
      </c>
      <c r="R84" s="27">
        <v>1460157</v>
      </c>
      <c r="S84" s="27">
        <v>1187044</v>
      </c>
      <c r="T84" s="27">
        <v>49761</v>
      </c>
      <c r="U84" s="27">
        <v>78924</v>
      </c>
      <c r="V84" s="27">
        <v>169</v>
      </c>
      <c r="W84" s="27">
        <v>8697977</v>
      </c>
      <c r="Y84" s="21">
        <v>39001</v>
      </c>
      <c r="Z84" s="27">
        <v>773982</v>
      </c>
      <c r="AA84" s="27">
        <v>577196</v>
      </c>
      <c r="AB84" s="27">
        <v>41363</v>
      </c>
      <c r="AC84" s="27">
        <v>75346</v>
      </c>
      <c r="AD84" s="27">
        <v>170</v>
      </c>
      <c r="AE84" s="27">
        <v>8697977</v>
      </c>
      <c r="AG84" s="3">
        <f t="shared" si="0"/>
        <v>0</v>
      </c>
      <c r="AH84" s="3">
        <f t="shared" si="1"/>
        <v>0</v>
      </c>
      <c r="AJ84" s="27">
        <f t="shared" si="2"/>
        <v>1562931</v>
      </c>
      <c r="AK84" s="27">
        <f t="shared" si="3"/>
        <v>1268380</v>
      </c>
      <c r="AM84" s="7"/>
    </row>
    <row r="85" spans="1:39" s="3" customFormat="1">
      <c r="A85" s="32">
        <v>39000</v>
      </c>
      <c r="B85" s="27">
        <v>98686</v>
      </c>
      <c r="C85" s="27">
        <v>78590</v>
      </c>
      <c r="D85" s="27">
        <v>1888196</v>
      </c>
      <c r="E85" s="27">
        <v>29460734</v>
      </c>
      <c r="F85" s="27">
        <v>185</v>
      </c>
      <c r="G85" s="27">
        <v>1735093559</v>
      </c>
      <c r="I85" s="21">
        <v>39000</v>
      </c>
      <c r="J85" s="27">
        <v>535162</v>
      </c>
      <c r="K85" s="27">
        <v>455835</v>
      </c>
      <c r="L85" s="27">
        <v>56313</v>
      </c>
      <c r="M85" s="27">
        <v>88597</v>
      </c>
      <c r="N85" s="27">
        <v>170</v>
      </c>
      <c r="O85" s="27">
        <v>2862177</v>
      </c>
      <c r="Q85" s="21">
        <v>39000</v>
      </c>
      <c r="R85" s="27">
        <v>1406248</v>
      </c>
      <c r="S85" s="27">
        <v>1131273</v>
      </c>
      <c r="T85" s="27">
        <v>48562</v>
      </c>
      <c r="U85" s="27">
        <v>78016</v>
      </c>
      <c r="V85" s="27">
        <v>170</v>
      </c>
      <c r="W85" s="27">
        <v>5483806</v>
      </c>
      <c r="Y85" s="21">
        <v>39000</v>
      </c>
      <c r="Z85" s="27">
        <v>871086</v>
      </c>
      <c r="AA85" s="27">
        <v>675438</v>
      </c>
      <c r="AB85" s="27">
        <v>43801</v>
      </c>
      <c r="AC85" s="27">
        <v>70313</v>
      </c>
      <c r="AD85" s="27">
        <v>172</v>
      </c>
      <c r="AE85" s="27">
        <v>5483806</v>
      </c>
      <c r="AG85" s="3">
        <f t="shared" si="0"/>
        <v>0</v>
      </c>
      <c r="AH85" s="3">
        <f t="shared" si="1"/>
        <v>0</v>
      </c>
      <c r="AJ85" s="27">
        <f t="shared" si="2"/>
        <v>1504934</v>
      </c>
      <c r="AK85" s="27">
        <f t="shared" si="3"/>
        <v>1209863</v>
      </c>
      <c r="AM85" s="7"/>
    </row>
    <row r="86" spans="1:39" s="3" customFormat="1">
      <c r="A86" s="32">
        <v>38999</v>
      </c>
      <c r="B86" s="27">
        <v>66174</v>
      </c>
      <c r="C86" s="27">
        <v>52104</v>
      </c>
      <c r="D86" s="27">
        <v>149926</v>
      </c>
      <c r="E86" s="27">
        <v>1805857</v>
      </c>
      <c r="F86" s="27">
        <v>174</v>
      </c>
      <c r="G86" s="27">
        <v>117045135</v>
      </c>
      <c r="I86" s="21">
        <v>38999</v>
      </c>
      <c r="J86" s="27">
        <v>601621</v>
      </c>
      <c r="K86" s="27">
        <v>513360</v>
      </c>
      <c r="L86" s="27">
        <v>53797</v>
      </c>
      <c r="M86" s="27">
        <v>87794</v>
      </c>
      <c r="N86" s="27">
        <v>170</v>
      </c>
      <c r="O86" s="27">
        <v>5317222</v>
      </c>
      <c r="Q86" s="21">
        <v>38999</v>
      </c>
      <c r="R86" s="27">
        <v>1395694</v>
      </c>
      <c r="S86" s="27">
        <v>1123385</v>
      </c>
      <c r="T86" s="27">
        <v>47390</v>
      </c>
      <c r="U86" s="27">
        <v>73314</v>
      </c>
      <c r="V86" s="27">
        <v>170</v>
      </c>
      <c r="W86" s="27">
        <v>5317222</v>
      </c>
      <c r="Y86" s="21">
        <v>38999</v>
      </c>
      <c r="Z86" s="27">
        <v>794073</v>
      </c>
      <c r="AA86" s="27">
        <v>610025</v>
      </c>
      <c r="AB86" s="27">
        <v>42536</v>
      </c>
      <c r="AC86" s="27">
        <v>59606</v>
      </c>
      <c r="AD86" s="27">
        <v>171</v>
      </c>
      <c r="AE86" s="27">
        <v>2055913</v>
      </c>
      <c r="AG86" s="3">
        <f t="shared" si="0"/>
        <v>0</v>
      </c>
      <c r="AH86" s="3">
        <f t="shared" si="1"/>
        <v>0</v>
      </c>
      <c r="AJ86" s="27">
        <f t="shared" si="2"/>
        <v>1461868</v>
      </c>
      <c r="AK86" s="27">
        <f t="shared" si="3"/>
        <v>1175489</v>
      </c>
      <c r="AM86" s="7"/>
    </row>
    <row r="87" spans="1:39" s="3" customFormat="1">
      <c r="A87" s="32">
        <v>38998</v>
      </c>
      <c r="B87" s="27">
        <v>55753</v>
      </c>
      <c r="C87" s="27">
        <v>41581</v>
      </c>
      <c r="D87" s="27">
        <v>381419</v>
      </c>
      <c r="E87" s="27">
        <v>6958260</v>
      </c>
      <c r="F87" s="27">
        <v>208</v>
      </c>
      <c r="G87" s="27">
        <v>355879940</v>
      </c>
      <c r="I87" s="21">
        <v>38998</v>
      </c>
      <c r="J87" s="27">
        <v>442424</v>
      </c>
      <c r="K87" s="27">
        <v>363090</v>
      </c>
      <c r="L87" s="27">
        <v>61665</v>
      </c>
      <c r="M87" s="27">
        <v>112566</v>
      </c>
      <c r="N87" s="27">
        <v>168</v>
      </c>
      <c r="O87" s="27">
        <v>5554589</v>
      </c>
      <c r="Q87" s="21">
        <v>38998</v>
      </c>
      <c r="R87" s="27">
        <v>1219394</v>
      </c>
      <c r="S87" s="27">
        <v>929960</v>
      </c>
      <c r="T87" s="27">
        <v>48835</v>
      </c>
      <c r="U87" s="27">
        <v>87775</v>
      </c>
      <c r="V87" s="27">
        <v>168</v>
      </c>
      <c r="W87" s="27">
        <v>5554589</v>
      </c>
      <c r="Y87" s="21">
        <v>38998</v>
      </c>
      <c r="Z87" s="27">
        <v>776970</v>
      </c>
      <c r="AA87" s="27">
        <v>566870</v>
      </c>
      <c r="AB87" s="27">
        <v>41529</v>
      </c>
      <c r="AC87" s="27">
        <v>68769</v>
      </c>
      <c r="AD87" s="27">
        <v>171</v>
      </c>
      <c r="AE87" s="27">
        <v>5377382</v>
      </c>
      <c r="AG87" s="3">
        <f t="shared" si="0"/>
        <v>0</v>
      </c>
      <c r="AH87" s="3">
        <f t="shared" si="1"/>
        <v>0</v>
      </c>
      <c r="AJ87" s="27">
        <f t="shared" si="2"/>
        <v>1275147</v>
      </c>
      <c r="AK87" s="27">
        <f t="shared" si="3"/>
        <v>971541</v>
      </c>
      <c r="AM87" s="7"/>
    </row>
    <row r="88" spans="1:39" s="3" customFormat="1">
      <c r="A88" s="32">
        <v>38997</v>
      </c>
      <c r="B88" s="27">
        <v>68982</v>
      </c>
      <c r="C88" s="27">
        <v>51888</v>
      </c>
      <c r="D88" s="27">
        <v>289406</v>
      </c>
      <c r="E88" s="27">
        <v>7215260</v>
      </c>
      <c r="F88" s="27">
        <v>206</v>
      </c>
      <c r="G88" s="27">
        <v>495486387</v>
      </c>
      <c r="I88" s="21">
        <v>38997</v>
      </c>
      <c r="J88" s="27">
        <v>558379</v>
      </c>
      <c r="K88" s="27">
        <v>465257</v>
      </c>
      <c r="L88" s="27">
        <v>58166</v>
      </c>
      <c r="M88" s="27">
        <v>98058</v>
      </c>
      <c r="N88" s="27">
        <v>167</v>
      </c>
      <c r="O88" s="27">
        <v>3138224</v>
      </c>
      <c r="Q88" s="21">
        <v>38997</v>
      </c>
      <c r="R88" s="27">
        <v>1351755</v>
      </c>
      <c r="S88" s="27">
        <v>1068184</v>
      </c>
      <c r="T88" s="27">
        <v>51346</v>
      </c>
      <c r="U88" s="27">
        <v>92063</v>
      </c>
      <c r="V88" s="27">
        <v>167</v>
      </c>
      <c r="W88" s="27">
        <v>13991306</v>
      </c>
      <c r="Y88" s="21">
        <v>38997</v>
      </c>
      <c r="Z88" s="27">
        <v>793376</v>
      </c>
      <c r="AA88" s="27">
        <v>602927</v>
      </c>
      <c r="AB88" s="27">
        <v>46546</v>
      </c>
      <c r="AC88" s="27">
        <v>87279</v>
      </c>
      <c r="AD88" s="27">
        <v>170</v>
      </c>
      <c r="AE88" s="27">
        <v>13991306</v>
      </c>
      <c r="AG88" s="3">
        <f t="shared" si="0"/>
        <v>0</v>
      </c>
      <c r="AH88" s="3">
        <f t="shared" si="1"/>
        <v>0</v>
      </c>
      <c r="AJ88" s="27">
        <f t="shared" si="2"/>
        <v>1420737</v>
      </c>
      <c r="AK88" s="27">
        <f t="shared" si="3"/>
        <v>1120072</v>
      </c>
      <c r="AM88" s="7"/>
    </row>
    <row r="89" spans="1:39" s="3" customFormat="1">
      <c r="A89" s="32">
        <v>38996</v>
      </c>
      <c r="B89" s="27">
        <v>61319</v>
      </c>
      <c r="C89" s="27">
        <v>47477</v>
      </c>
      <c r="D89" s="27">
        <v>336676</v>
      </c>
      <c r="E89" s="27">
        <v>5123793</v>
      </c>
      <c r="F89" s="27">
        <v>171</v>
      </c>
      <c r="G89" s="27">
        <v>267872516</v>
      </c>
      <c r="I89" s="21">
        <v>38996</v>
      </c>
      <c r="J89" s="27">
        <v>493381</v>
      </c>
      <c r="K89" s="27">
        <v>403195</v>
      </c>
      <c r="L89" s="27">
        <v>63240</v>
      </c>
      <c r="M89" s="27">
        <v>99888</v>
      </c>
      <c r="N89" s="27">
        <v>170</v>
      </c>
      <c r="O89" s="27">
        <v>3323181</v>
      </c>
      <c r="Q89" s="21">
        <v>38996</v>
      </c>
      <c r="R89" s="27">
        <v>1350883</v>
      </c>
      <c r="S89" s="27">
        <v>1049276</v>
      </c>
      <c r="T89" s="27">
        <v>54339</v>
      </c>
      <c r="U89" s="27">
        <v>88328</v>
      </c>
      <c r="V89" s="27">
        <v>170</v>
      </c>
      <c r="W89" s="27">
        <v>3323181</v>
      </c>
      <c r="Y89" s="21">
        <v>38996</v>
      </c>
      <c r="Z89" s="27">
        <v>857502</v>
      </c>
      <c r="AA89" s="27">
        <v>646081</v>
      </c>
      <c r="AB89" s="27">
        <v>49218</v>
      </c>
      <c r="AC89" s="27">
        <v>80487</v>
      </c>
      <c r="AD89" s="27">
        <v>171</v>
      </c>
      <c r="AE89" s="27">
        <v>3031226</v>
      </c>
      <c r="AG89" s="3">
        <f t="shared" si="0"/>
        <v>0</v>
      </c>
      <c r="AH89" s="3">
        <f t="shared" si="1"/>
        <v>0</v>
      </c>
      <c r="AJ89" s="27">
        <f t="shared" si="2"/>
        <v>1412202</v>
      </c>
      <c r="AK89" s="27">
        <f t="shared" si="3"/>
        <v>1096753</v>
      </c>
      <c r="AM89" s="7"/>
    </row>
    <row r="90" spans="1:39" s="3" customFormat="1">
      <c r="A90" s="32">
        <v>38995</v>
      </c>
      <c r="B90" s="27">
        <v>76538</v>
      </c>
      <c r="C90" s="27">
        <v>59340</v>
      </c>
      <c r="D90" s="27">
        <v>629060</v>
      </c>
      <c r="E90" s="27">
        <v>10629487</v>
      </c>
      <c r="F90" s="27">
        <v>170</v>
      </c>
      <c r="G90" s="27">
        <v>479207204</v>
      </c>
      <c r="I90" s="21">
        <v>38995</v>
      </c>
      <c r="J90" s="27">
        <v>515398</v>
      </c>
      <c r="K90" s="27">
        <v>437378</v>
      </c>
      <c r="L90" s="27">
        <v>66500</v>
      </c>
      <c r="M90" s="27">
        <v>90040</v>
      </c>
      <c r="N90" s="27">
        <v>173</v>
      </c>
      <c r="O90" s="27">
        <v>5492425</v>
      </c>
      <c r="Q90" s="21">
        <v>38995</v>
      </c>
      <c r="R90" s="27">
        <v>1252838</v>
      </c>
      <c r="S90" s="27">
        <v>990689</v>
      </c>
      <c r="T90" s="27">
        <v>51512</v>
      </c>
      <c r="U90" s="27">
        <v>133751</v>
      </c>
      <c r="V90" s="27">
        <v>172</v>
      </c>
      <c r="W90" s="27">
        <v>20467626</v>
      </c>
      <c r="Y90" s="21">
        <v>38995</v>
      </c>
      <c r="Z90" s="27">
        <v>737440</v>
      </c>
      <c r="AA90" s="27">
        <v>553311</v>
      </c>
      <c r="AB90" s="27">
        <v>41037</v>
      </c>
      <c r="AC90" s="27">
        <v>156395</v>
      </c>
      <c r="AD90" s="27">
        <v>172</v>
      </c>
      <c r="AE90" s="27">
        <v>20467626</v>
      </c>
      <c r="AG90" s="3">
        <f t="shared" si="0"/>
        <v>0</v>
      </c>
      <c r="AH90" s="3">
        <f t="shared" si="1"/>
        <v>0</v>
      </c>
      <c r="AJ90" s="27">
        <f t="shared" si="2"/>
        <v>1329376</v>
      </c>
      <c r="AK90" s="27">
        <f t="shared" si="3"/>
        <v>1050029</v>
      </c>
      <c r="AM90" s="7"/>
    </row>
    <row r="91" spans="1:39" s="3" customFormat="1">
      <c r="A91" s="32">
        <v>38994</v>
      </c>
      <c r="B91" s="27">
        <v>78794</v>
      </c>
      <c r="C91" s="27">
        <v>59983</v>
      </c>
      <c r="D91" s="27">
        <v>274562</v>
      </c>
      <c r="E91" s="27">
        <v>4996048</v>
      </c>
      <c r="F91" s="27">
        <v>169</v>
      </c>
      <c r="G91" s="27">
        <v>359696203</v>
      </c>
      <c r="I91" s="21">
        <v>38994</v>
      </c>
      <c r="J91" s="27">
        <v>499088</v>
      </c>
      <c r="K91" s="27">
        <v>420761</v>
      </c>
      <c r="L91" s="27">
        <v>63704</v>
      </c>
      <c r="M91" s="27">
        <v>90931</v>
      </c>
      <c r="N91" s="27">
        <v>171</v>
      </c>
      <c r="O91" s="27">
        <v>5495352</v>
      </c>
      <c r="Q91" s="21">
        <v>38994</v>
      </c>
      <c r="R91" s="27">
        <v>1464264</v>
      </c>
      <c r="S91" s="27">
        <v>1211923</v>
      </c>
      <c r="T91" s="27">
        <v>51977</v>
      </c>
      <c r="U91" s="27">
        <v>96120</v>
      </c>
      <c r="V91" s="27">
        <v>171</v>
      </c>
      <c r="W91" s="27">
        <v>14702022</v>
      </c>
      <c r="Y91" s="21">
        <v>38994</v>
      </c>
      <c r="Z91" s="27">
        <v>965176</v>
      </c>
      <c r="AA91" s="27">
        <v>791162</v>
      </c>
      <c r="AB91" s="27">
        <v>45912</v>
      </c>
      <c r="AC91" s="27">
        <v>98148</v>
      </c>
      <c r="AD91" s="27">
        <v>172</v>
      </c>
      <c r="AE91" s="27">
        <v>14702022</v>
      </c>
      <c r="AG91" s="3">
        <f t="shared" si="0"/>
        <v>0</v>
      </c>
      <c r="AH91" s="3">
        <f t="shared" si="1"/>
        <v>0</v>
      </c>
      <c r="AJ91" s="27">
        <f t="shared" si="2"/>
        <v>1543058</v>
      </c>
      <c r="AK91" s="27">
        <f t="shared" si="3"/>
        <v>1271906</v>
      </c>
      <c r="AM91" s="7"/>
    </row>
    <row r="92" spans="1:39" s="3" customFormat="1">
      <c r="A92" s="32">
        <v>38993</v>
      </c>
      <c r="B92" s="27">
        <v>56048</v>
      </c>
      <c r="C92" s="27">
        <v>40601</v>
      </c>
      <c r="D92" s="27">
        <v>457851</v>
      </c>
      <c r="E92" s="27">
        <v>6858604</v>
      </c>
      <c r="F92" s="27">
        <v>166</v>
      </c>
      <c r="G92" s="27">
        <v>397488727</v>
      </c>
      <c r="I92" s="21">
        <v>38993</v>
      </c>
      <c r="J92" s="27">
        <v>430711</v>
      </c>
      <c r="K92" s="27">
        <v>355998</v>
      </c>
      <c r="L92" s="27">
        <v>56999</v>
      </c>
      <c r="M92" s="27">
        <v>110802</v>
      </c>
      <c r="N92" s="27">
        <v>170</v>
      </c>
      <c r="O92" s="27">
        <v>5520049</v>
      </c>
      <c r="Q92" s="21">
        <v>38993</v>
      </c>
      <c r="R92" s="27">
        <v>1361541</v>
      </c>
      <c r="S92" s="27">
        <v>1013648</v>
      </c>
      <c r="T92" s="27">
        <v>46599</v>
      </c>
      <c r="U92" s="27">
        <v>125629</v>
      </c>
      <c r="V92" s="27">
        <v>170</v>
      </c>
      <c r="W92" s="27">
        <v>15159364</v>
      </c>
      <c r="Y92" s="21">
        <v>38993</v>
      </c>
      <c r="Z92" s="27">
        <v>930830</v>
      </c>
      <c r="AA92" s="27">
        <v>657650</v>
      </c>
      <c r="AB92" s="27">
        <v>41787</v>
      </c>
      <c r="AC92" s="27">
        <v>131650</v>
      </c>
      <c r="AD92" s="27">
        <v>172</v>
      </c>
      <c r="AE92" s="27">
        <v>15159364</v>
      </c>
      <c r="AG92" s="3">
        <f t="shared" si="0"/>
        <v>0</v>
      </c>
      <c r="AH92" s="3">
        <f t="shared" si="1"/>
        <v>0</v>
      </c>
      <c r="AJ92" s="27">
        <f t="shared" si="2"/>
        <v>1417589</v>
      </c>
      <c r="AK92" s="27">
        <f t="shared" si="3"/>
        <v>1054249</v>
      </c>
      <c r="AM92" s="7"/>
    </row>
    <row r="93" spans="1:39" s="3" customFormat="1">
      <c r="A93" s="32">
        <v>38992</v>
      </c>
      <c r="B93" s="27">
        <v>45970</v>
      </c>
      <c r="C93" s="27">
        <v>34638</v>
      </c>
      <c r="D93" s="27">
        <v>408347</v>
      </c>
      <c r="E93" s="27">
        <v>7488180</v>
      </c>
      <c r="F93" s="27">
        <v>167</v>
      </c>
      <c r="G93" s="27">
        <v>411052595</v>
      </c>
      <c r="I93" s="21">
        <v>38992</v>
      </c>
      <c r="J93" s="27">
        <v>659582</v>
      </c>
      <c r="K93" s="27">
        <v>591813</v>
      </c>
      <c r="L93" s="27">
        <v>58578</v>
      </c>
      <c r="M93" s="27">
        <v>87325</v>
      </c>
      <c r="N93" s="27">
        <v>172</v>
      </c>
      <c r="O93" s="27">
        <v>5541962</v>
      </c>
      <c r="Q93" s="21">
        <v>38992</v>
      </c>
      <c r="R93" s="27">
        <v>1737590</v>
      </c>
      <c r="S93" s="27">
        <v>1452452</v>
      </c>
      <c r="T93" s="27">
        <v>56698</v>
      </c>
      <c r="U93" s="27">
        <v>101718</v>
      </c>
      <c r="V93" s="27">
        <v>172</v>
      </c>
      <c r="W93" s="27">
        <v>15280288</v>
      </c>
      <c r="Y93" s="21">
        <v>38992</v>
      </c>
      <c r="Z93" s="27">
        <v>1078008</v>
      </c>
      <c r="AA93" s="27">
        <v>860639</v>
      </c>
      <c r="AB93" s="27">
        <v>55547</v>
      </c>
      <c r="AC93" s="27">
        <v>109580</v>
      </c>
      <c r="AD93" s="27">
        <v>172</v>
      </c>
      <c r="AE93" s="27">
        <v>15280288</v>
      </c>
      <c r="AG93" s="3">
        <f t="shared" si="0"/>
        <v>0</v>
      </c>
      <c r="AH93" s="3">
        <f t="shared" si="1"/>
        <v>0</v>
      </c>
      <c r="AJ93" s="27">
        <f t="shared" si="2"/>
        <v>1783560</v>
      </c>
      <c r="AK93" s="27">
        <f t="shared" si="3"/>
        <v>1487090</v>
      </c>
      <c r="AM93" s="7"/>
    </row>
    <row r="94" spans="1:39" s="3" customFormat="1">
      <c r="A94" s="32">
        <v>38991</v>
      </c>
      <c r="B94" s="27">
        <v>39000</v>
      </c>
      <c r="C94" s="27">
        <v>28751</v>
      </c>
      <c r="D94" s="27">
        <v>321629</v>
      </c>
      <c r="E94" s="27">
        <v>4588607</v>
      </c>
      <c r="F94" s="27">
        <v>167</v>
      </c>
      <c r="G94" s="27">
        <v>299352036</v>
      </c>
      <c r="I94" s="21">
        <v>38991</v>
      </c>
      <c r="J94" s="27">
        <v>520813</v>
      </c>
      <c r="K94" s="27">
        <v>462617</v>
      </c>
      <c r="L94" s="27">
        <v>59158</v>
      </c>
      <c r="M94" s="27">
        <v>92439</v>
      </c>
      <c r="N94" s="27">
        <v>171</v>
      </c>
      <c r="O94" s="27">
        <v>3027496</v>
      </c>
      <c r="Q94" s="21">
        <v>38991</v>
      </c>
      <c r="R94" s="27">
        <v>1470146</v>
      </c>
      <c r="S94" s="27">
        <v>1196827</v>
      </c>
      <c r="T94" s="27">
        <v>52816</v>
      </c>
      <c r="U94" s="27">
        <v>87102</v>
      </c>
      <c r="V94" s="27">
        <v>171</v>
      </c>
      <c r="W94" s="27">
        <v>14747592</v>
      </c>
      <c r="Y94" s="21">
        <v>38991</v>
      </c>
      <c r="Z94" s="27">
        <v>949333</v>
      </c>
      <c r="AA94" s="27">
        <v>734210</v>
      </c>
      <c r="AB94" s="27">
        <v>49337</v>
      </c>
      <c r="AC94" s="27">
        <v>83826</v>
      </c>
      <c r="AD94" s="27">
        <v>172</v>
      </c>
      <c r="AE94" s="27">
        <v>14747592</v>
      </c>
      <c r="AG94" s="3">
        <f t="shared" si="0"/>
        <v>0</v>
      </c>
      <c r="AH94" s="3">
        <f t="shared" si="1"/>
        <v>0</v>
      </c>
      <c r="AJ94" s="27">
        <f t="shared" si="2"/>
        <v>1509146</v>
      </c>
      <c r="AK94" s="27">
        <f t="shared" si="3"/>
        <v>1225578</v>
      </c>
      <c r="AM94" s="7"/>
    </row>
    <row r="95" spans="1:39" s="3" customFormat="1">
      <c r="A95" s="32">
        <v>38990</v>
      </c>
      <c r="B95" s="27">
        <v>56144</v>
      </c>
      <c r="C95" s="27">
        <v>34965</v>
      </c>
      <c r="D95" s="27">
        <v>1161943</v>
      </c>
      <c r="E95" s="27">
        <v>4291379</v>
      </c>
      <c r="F95" s="27">
        <v>162</v>
      </c>
      <c r="G95" s="27">
        <v>190449962</v>
      </c>
      <c r="I95" s="21">
        <v>38990</v>
      </c>
      <c r="J95" s="27">
        <v>420849</v>
      </c>
      <c r="K95" s="27">
        <v>360071</v>
      </c>
      <c r="L95" s="27">
        <v>49704</v>
      </c>
      <c r="M95" s="27">
        <v>96031</v>
      </c>
      <c r="N95" s="27">
        <v>172</v>
      </c>
      <c r="O95" s="27">
        <v>2410109</v>
      </c>
      <c r="Q95" s="21">
        <v>38990</v>
      </c>
      <c r="R95" s="27">
        <v>1214376</v>
      </c>
      <c r="S95" s="27">
        <v>933389</v>
      </c>
      <c r="T95" s="27">
        <v>42326</v>
      </c>
      <c r="U95" s="27">
        <v>77462</v>
      </c>
      <c r="V95" s="27">
        <v>171</v>
      </c>
      <c r="W95" s="27">
        <v>14675368</v>
      </c>
      <c r="Y95" s="21">
        <v>38990</v>
      </c>
      <c r="Z95" s="27">
        <v>793527</v>
      </c>
      <c r="AA95" s="27">
        <v>573318</v>
      </c>
      <c r="AB95" s="27">
        <v>38413</v>
      </c>
      <c r="AC95" s="27">
        <v>65174</v>
      </c>
      <c r="AD95" s="27">
        <v>171</v>
      </c>
      <c r="AE95" s="27">
        <v>14675368</v>
      </c>
      <c r="AG95" s="3">
        <f t="shared" si="0"/>
        <v>0</v>
      </c>
      <c r="AH95" s="3">
        <f t="shared" si="1"/>
        <v>0</v>
      </c>
      <c r="AJ95" s="27">
        <f t="shared" si="2"/>
        <v>1270520</v>
      </c>
      <c r="AK95" s="27">
        <f t="shared" si="3"/>
        <v>968354</v>
      </c>
      <c r="AM95" s="7"/>
    </row>
    <row r="96" spans="1:39" s="3" customFormat="1">
      <c r="A96" s="32">
        <v>38989</v>
      </c>
      <c r="B96" s="27">
        <v>79846</v>
      </c>
      <c r="C96" s="27">
        <v>61149</v>
      </c>
      <c r="D96" s="27">
        <v>459288</v>
      </c>
      <c r="E96" s="27">
        <v>5987006</v>
      </c>
      <c r="F96" s="27">
        <v>165</v>
      </c>
      <c r="G96" s="27">
        <v>478677692</v>
      </c>
      <c r="I96" s="21">
        <v>38989</v>
      </c>
      <c r="J96" s="27">
        <v>541737</v>
      </c>
      <c r="K96" s="27">
        <v>464400</v>
      </c>
      <c r="L96" s="27">
        <v>54624</v>
      </c>
      <c r="M96" s="27">
        <v>77581</v>
      </c>
      <c r="N96" s="27">
        <v>170</v>
      </c>
      <c r="O96" s="27">
        <v>2605984</v>
      </c>
      <c r="Q96" s="21">
        <v>38989</v>
      </c>
      <c r="R96" s="27">
        <v>1445182</v>
      </c>
      <c r="S96" s="27">
        <v>1158666</v>
      </c>
      <c r="T96" s="27">
        <v>52408</v>
      </c>
      <c r="U96" s="27">
        <v>91658</v>
      </c>
      <c r="V96" s="27">
        <v>170</v>
      </c>
      <c r="W96" s="27">
        <v>13985841</v>
      </c>
      <c r="Y96" s="21">
        <v>38989</v>
      </c>
      <c r="Z96" s="27">
        <v>903445</v>
      </c>
      <c r="AA96" s="27">
        <v>694266</v>
      </c>
      <c r="AB96" s="27">
        <v>51079</v>
      </c>
      <c r="AC96" s="27">
        <v>99121</v>
      </c>
      <c r="AD96" s="27">
        <v>171</v>
      </c>
      <c r="AE96" s="27">
        <v>13985841</v>
      </c>
      <c r="AG96" s="3">
        <f t="shared" si="0"/>
        <v>0</v>
      </c>
      <c r="AH96" s="3">
        <f t="shared" si="1"/>
        <v>0</v>
      </c>
      <c r="AJ96" s="27">
        <f t="shared" si="2"/>
        <v>1525028</v>
      </c>
      <c r="AK96" s="27">
        <f t="shared" si="3"/>
        <v>1219815</v>
      </c>
      <c r="AM96" s="7"/>
    </row>
    <row r="97" spans="1:39" s="3" customFormat="1">
      <c r="A97" s="32">
        <v>38988</v>
      </c>
      <c r="B97" s="27">
        <v>84742</v>
      </c>
      <c r="C97" s="27">
        <v>67743</v>
      </c>
      <c r="D97" s="27">
        <v>159361</v>
      </c>
      <c r="E97" s="27">
        <v>3232355</v>
      </c>
      <c r="F97" s="27">
        <v>233</v>
      </c>
      <c r="G97" s="27">
        <v>278350959</v>
      </c>
      <c r="I97" s="21">
        <v>38988</v>
      </c>
      <c r="J97" s="27">
        <v>637052</v>
      </c>
      <c r="K97" s="27">
        <v>538898</v>
      </c>
      <c r="L97" s="27">
        <v>55362</v>
      </c>
      <c r="M97" s="27">
        <v>95529</v>
      </c>
      <c r="N97" s="27">
        <v>173</v>
      </c>
      <c r="O97" s="27">
        <v>5501367</v>
      </c>
      <c r="Q97" s="21">
        <v>38988</v>
      </c>
      <c r="R97" s="27">
        <v>1439212</v>
      </c>
      <c r="S97" s="27">
        <v>1138438</v>
      </c>
      <c r="T97" s="27">
        <v>48127</v>
      </c>
      <c r="U97" s="27">
        <v>91671</v>
      </c>
      <c r="V97" s="27">
        <v>171</v>
      </c>
      <c r="W97" s="27">
        <v>14745909</v>
      </c>
      <c r="Y97" s="21">
        <v>38988</v>
      </c>
      <c r="Z97" s="27">
        <v>802160</v>
      </c>
      <c r="AA97" s="27">
        <v>599540</v>
      </c>
      <c r="AB97" s="27">
        <v>42381</v>
      </c>
      <c r="AC97" s="27">
        <v>88066</v>
      </c>
      <c r="AD97" s="27">
        <v>171</v>
      </c>
      <c r="AE97" s="27">
        <v>14745909</v>
      </c>
      <c r="AG97" s="3">
        <f t="shared" si="0"/>
        <v>0</v>
      </c>
      <c r="AH97" s="3">
        <f t="shared" si="1"/>
        <v>0</v>
      </c>
      <c r="AJ97" s="27">
        <f t="shared" si="2"/>
        <v>1523954</v>
      </c>
      <c r="AK97" s="27">
        <f t="shared" si="3"/>
        <v>1206181</v>
      </c>
      <c r="AM97" s="7"/>
    </row>
    <row r="98" spans="1:39" s="3" customFormat="1">
      <c r="A98" s="32">
        <v>38987</v>
      </c>
      <c r="B98" s="27">
        <v>116086</v>
      </c>
      <c r="C98" s="27">
        <v>95502</v>
      </c>
      <c r="D98" s="27">
        <v>590057</v>
      </c>
      <c r="E98" s="27">
        <v>14490159</v>
      </c>
      <c r="F98" s="27">
        <v>230</v>
      </c>
      <c r="G98" s="27">
        <v>736845430</v>
      </c>
      <c r="I98" s="21">
        <v>38987</v>
      </c>
      <c r="J98" s="27">
        <v>776300</v>
      </c>
      <c r="K98" s="27">
        <v>672268</v>
      </c>
      <c r="L98" s="27">
        <v>62327</v>
      </c>
      <c r="M98" s="27">
        <v>101732</v>
      </c>
      <c r="N98" s="27">
        <v>169</v>
      </c>
      <c r="O98" s="27">
        <v>5524239</v>
      </c>
      <c r="Q98" s="21">
        <v>38987</v>
      </c>
      <c r="R98" s="27">
        <v>1682381</v>
      </c>
      <c r="S98" s="27">
        <v>1363606</v>
      </c>
      <c r="T98" s="27">
        <v>56529</v>
      </c>
      <c r="U98" s="27">
        <v>101653</v>
      </c>
      <c r="V98" s="27">
        <v>169</v>
      </c>
      <c r="W98" s="27">
        <v>15444885</v>
      </c>
      <c r="Y98" s="21">
        <v>38987</v>
      </c>
      <c r="Z98" s="27">
        <v>906081</v>
      </c>
      <c r="AA98" s="27">
        <v>691338</v>
      </c>
      <c r="AB98" s="27">
        <v>51561</v>
      </c>
      <c r="AC98" s="27">
        <v>101321</v>
      </c>
      <c r="AD98" s="27">
        <v>171</v>
      </c>
      <c r="AE98" s="27">
        <v>15444885</v>
      </c>
      <c r="AG98" s="3">
        <f t="shared" si="0"/>
        <v>0</v>
      </c>
      <c r="AH98" s="3">
        <f t="shared" si="1"/>
        <v>0</v>
      </c>
      <c r="AJ98" s="27">
        <f t="shared" si="2"/>
        <v>1798467</v>
      </c>
      <c r="AK98" s="27">
        <f t="shared" si="3"/>
        <v>1459108</v>
      </c>
      <c r="AM98" s="7"/>
    </row>
    <row r="99" spans="1:39" s="3" customFormat="1">
      <c r="A99" s="32">
        <v>38986</v>
      </c>
      <c r="B99" s="27">
        <v>108122</v>
      </c>
      <c r="C99" s="27">
        <v>86826</v>
      </c>
      <c r="D99" s="27">
        <v>4028618</v>
      </c>
      <c r="E99" s="27">
        <v>58722123</v>
      </c>
      <c r="F99" s="27">
        <v>230</v>
      </c>
      <c r="G99" s="27">
        <v>4885332200</v>
      </c>
      <c r="I99" s="21">
        <v>38986</v>
      </c>
      <c r="J99" s="27">
        <v>417691</v>
      </c>
      <c r="K99" s="27">
        <v>332213</v>
      </c>
      <c r="L99" s="27">
        <v>64871</v>
      </c>
      <c r="M99" s="27">
        <v>131473</v>
      </c>
      <c r="N99" s="27">
        <v>166</v>
      </c>
      <c r="O99" s="27">
        <v>5522955</v>
      </c>
      <c r="Q99" s="21">
        <v>38986</v>
      </c>
      <c r="R99" s="27">
        <v>1306669</v>
      </c>
      <c r="S99" s="27">
        <v>1003629</v>
      </c>
      <c r="T99" s="27">
        <v>52633</v>
      </c>
      <c r="U99" s="27">
        <v>112907</v>
      </c>
      <c r="V99" s="27">
        <v>166</v>
      </c>
      <c r="W99" s="27">
        <v>15213070</v>
      </c>
      <c r="Y99" s="21">
        <v>38986</v>
      </c>
      <c r="Z99" s="27">
        <v>888978</v>
      </c>
      <c r="AA99" s="27">
        <v>671416</v>
      </c>
      <c r="AB99" s="27">
        <v>46883</v>
      </c>
      <c r="AC99" s="27">
        <v>102532</v>
      </c>
      <c r="AD99" s="27">
        <v>171</v>
      </c>
      <c r="AE99" s="27">
        <v>15213070</v>
      </c>
      <c r="AG99" s="3">
        <f t="shared" si="0"/>
        <v>0</v>
      </c>
      <c r="AH99" s="3">
        <f t="shared" si="1"/>
        <v>0</v>
      </c>
      <c r="AJ99" s="27">
        <f t="shared" si="2"/>
        <v>1414791</v>
      </c>
      <c r="AK99" s="27">
        <f t="shared" si="3"/>
        <v>1090455</v>
      </c>
      <c r="AM99" s="7"/>
    </row>
    <row r="100" spans="1:39" s="3" customFormat="1">
      <c r="A100" s="32">
        <v>38985</v>
      </c>
      <c r="B100" s="27">
        <v>57448</v>
      </c>
      <c r="C100" s="27">
        <v>46682</v>
      </c>
      <c r="D100" s="27">
        <v>113238</v>
      </c>
      <c r="E100" s="27">
        <v>1361089</v>
      </c>
      <c r="F100" s="27">
        <v>167</v>
      </c>
      <c r="G100" s="27">
        <v>82832294</v>
      </c>
      <c r="I100" s="21">
        <v>38985</v>
      </c>
      <c r="J100" s="27">
        <v>660344</v>
      </c>
      <c r="K100" s="27">
        <v>590336</v>
      </c>
      <c r="L100" s="27">
        <v>69902</v>
      </c>
      <c r="M100" s="27">
        <v>92529</v>
      </c>
      <c r="N100" s="27">
        <v>169</v>
      </c>
      <c r="O100" s="27">
        <v>4826685</v>
      </c>
      <c r="Q100" s="21">
        <v>38985</v>
      </c>
      <c r="R100" s="27">
        <v>1602895</v>
      </c>
      <c r="S100" s="27">
        <v>1338924</v>
      </c>
      <c r="T100" s="27">
        <v>59226</v>
      </c>
      <c r="U100" s="27">
        <v>86825</v>
      </c>
      <c r="V100" s="27">
        <v>169</v>
      </c>
      <c r="W100" s="27">
        <v>5529689</v>
      </c>
      <c r="Y100" s="21">
        <v>38985</v>
      </c>
      <c r="Z100" s="27">
        <v>942551</v>
      </c>
      <c r="AA100" s="27">
        <v>748588</v>
      </c>
      <c r="AB100" s="27">
        <v>51746</v>
      </c>
      <c r="AC100" s="27">
        <v>81768</v>
      </c>
      <c r="AD100" s="27">
        <v>173</v>
      </c>
      <c r="AE100" s="27">
        <v>5529689</v>
      </c>
      <c r="AG100" s="3">
        <f t="shared" si="0"/>
        <v>0</v>
      </c>
      <c r="AH100" s="3">
        <f t="shared" si="1"/>
        <v>0</v>
      </c>
      <c r="AJ100" s="27">
        <f t="shared" si="2"/>
        <v>1660343</v>
      </c>
      <c r="AK100" s="27">
        <f t="shared" si="3"/>
        <v>1385606</v>
      </c>
      <c r="AM100" s="7"/>
    </row>
    <row r="101" spans="1:39" s="3" customFormat="1">
      <c r="A101" s="32">
        <v>38984</v>
      </c>
      <c r="B101" s="27">
        <v>43358</v>
      </c>
      <c r="C101" s="27">
        <v>33595</v>
      </c>
      <c r="D101" s="27">
        <v>244505</v>
      </c>
      <c r="E101" s="27">
        <v>5464688</v>
      </c>
      <c r="F101" s="27">
        <v>237</v>
      </c>
      <c r="G101" s="27">
        <v>365672179</v>
      </c>
      <c r="I101" s="21">
        <v>38984</v>
      </c>
      <c r="J101" s="27">
        <v>634783</v>
      </c>
      <c r="K101" s="27">
        <v>554909</v>
      </c>
      <c r="L101" s="27">
        <v>55749</v>
      </c>
      <c r="M101" s="27">
        <v>88539</v>
      </c>
      <c r="N101" s="27">
        <v>169</v>
      </c>
      <c r="O101" s="27">
        <v>5897032</v>
      </c>
      <c r="Q101" s="21">
        <v>38984</v>
      </c>
      <c r="R101" s="27">
        <v>1546710</v>
      </c>
      <c r="S101" s="27">
        <v>1274992</v>
      </c>
      <c r="T101" s="27">
        <v>50497</v>
      </c>
      <c r="U101" s="27">
        <v>89084</v>
      </c>
      <c r="V101" s="27">
        <v>169</v>
      </c>
      <c r="W101" s="27">
        <v>11126202</v>
      </c>
      <c r="Y101" s="21">
        <v>38984</v>
      </c>
      <c r="Z101" s="27">
        <v>911927</v>
      </c>
      <c r="AA101" s="27">
        <v>720083</v>
      </c>
      <c r="AB101" s="27">
        <v>46842</v>
      </c>
      <c r="AC101" s="27">
        <v>89279</v>
      </c>
      <c r="AD101" s="27">
        <v>171</v>
      </c>
      <c r="AE101" s="27">
        <v>11126202</v>
      </c>
      <c r="AG101" s="3">
        <f t="shared" si="0"/>
        <v>0</v>
      </c>
      <c r="AH101" s="3">
        <f t="shared" si="1"/>
        <v>0</v>
      </c>
      <c r="AJ101" s="27">
        <f t="shared" si="2"/>
        <v>1590068</v>
      </c>
      <c r="AK101" s="27">
        <f t="shared" si="3"/>
        <v>1308587</v>
      </c>
      <c r="AM101" s="7"/>
    </row>
    <row r="102" spans="1:39" s="3" customFormat="1">
      <c r="A102" s="32">
        <v>38983</v>
      </c>
      <c r="B102" s="27">
        <v>71565</v>
      </c>
      <c r="C102" s="27">
        <v>54402</v>
      </c>
      <c r="D102" s="27">
        <v>955917</v>
      </c>
      <c r="E102" s="27">
        <v>12284935</v>
      </c>
      <c r="F102" s="27">
        <v>233</v>
      </c>
      <c r="G102" s="27">
        <v>1114501603</v>
      </c>
      <c r="I102" s="21">
        <v>38983</v>
      </c>
      <c r="J102" s="27">
        <v>638618</v>
      </c>
      <c r="K102" s="27">
        <v>563944</v>
      </c>
      <c r="L102" s="27">
        <v>64998</v>
      </c>
      <c r="M102" s="27">
        <v>97609</v>
      </c>
      <c r="N102" s="27">
        <v>169</v>
      </c>
      <c r="O102" s="27">
        <v>8472976</v>
      </c>
      <c r="Q102" s="21">
        <v>38983</v>
      </c>
      <c r="R102" s="27">
        <v>1642977</v>
      </c>
      <c r="S102" s="27">
        <v>1374274</v>
      </c>
      <c r="T102" s="27">
        <v>57001</v>
      </c>
      <c r="U102" s="27">
        <v>90252</v>
      </c>
      <c r="V102" s="27">
        <v>169</v>
      </c>
      <c r="W102" s="27">
        <v>8472976</v>
      </c>
      <c r="Y102" s="21">
        <v>38983</v>
      </c>
      <c r="Z102" s="27">
        <v>1004359</v>
      </c>
      <c r="AA102" s="27">
        <v>810330</v>
      </c>
      <c r="AB102" s="27">
        <v>51917</v>
      </c>
      <c r="AC102" s="27">
        <v>84854</v>
      </c>
      <c r="AD102" s="27">
        <v>171</v>
      </c>
      <c r="AE102" s="27">
        <v>5490686</v>
      </c>
      <c r="AG102" s="3">
        <f t="shared" si="0"/>
        <v>0</v>
      </c>
      <c r="AH102" s="3">
        <f t="shared" si="1"/>
        <v>0</v>
      </c>
      <c r="AJ102" s="27">
        <f t="shared" si="2"/>
        <v>1714542</v>
      </c>
      <c r="AK102" s="27">
        <f t="shared" si="3"/>
        <v>1428676</v>
      </c>
      <c r="AM102" s="7"/>
    </row>
    <row r="103" spans="1:39" s="3" customFormat="1">
      <c r="A103" s="32">
        <v>38982</v>
      </c>
      <c r="B103" s="27">
        <v>91939</v>
      </c>
      <c r="C103" s="27">
        <v>73418</v>
      </c>
      <c r="D103" s="27">
        <v>223815</v>
      </c>
      <c r="E103" s="27">
        <v>3724077</v>
      </c>
      <c r="F103" s="27">
        <v>198</v>
      </c>
      <c r="G103" s="27">
        <v>330060408</v>
      </c>
      <c r="I103" s="21">
        <v>38982</v>
      </c>
      <c r="J103" s="27">
        <v>1123510</v>
      </c>
      <c r="K103" s="27">
        <v>1029591</v>
      </c>
      <c r="L103" s="27">
        <v>57316</v>
      </c>
      <c r="M103" s="27">
        <v>93186</v>
      </c>
      <c r="N103" s="27">
        <v>166</v>
      </c>
      <c r="O103" s="27">
        <v>5640187</v>
      </c>
      <c r="Q103" s="21">
        <v>38982</v>
      </c>
      <c r="R103" s="27">
        <v>2265063</v>
      </c>
      <c r="S103" s="27">
        <v>1966206</v>
      </c>
      <c r="T103" s="27">
        <v>54480</v>
      </c>
      <c r="U103" s="27">
        <v>95139</v>
      </c>
      <c r="V103" s="27">
        <v>166</v>
      </c>
      <c r="W103" s="27">
        <v>14562567</v>
      </c>
      <c r="Y103" s="21">
        <v>38982</v>
      </c>
      <c r="Z103" s="27">
        <v>1141553</v>
      </c>
      <c r="AA103" s="27">
        <v>936615</v>
      </c>
      <c r="AB103" s="27">
        <v>51689</v>
      </c>
      <c r="AC103" s="27">
        <v>96942</v>
      </c>
      <c r="AD103" s="27">
        <v>172</v>
      </c>
      <c r="AE103" s="27">
        <v>14562567</v>
      </c>
      <c r="AG103" s="3">
        <f t="shared" si="0"/>
        <v>0</v>
      </c>
      <c r="AH103" s="3">
        <f t="shared" si="1"/>
        <v>0</v>
      </c>
      <c r="AJ103" s="27">
        <f t="shared" si="2"/>
        <v>2357002</v>
      </c>
      <c r="AK103" s="27">
        <f t="shared" si="3"/>
        <v>2039624</v>
      </c>
      <c r="AM103" s="7"/>
    </row>
    <row r="104" spans="1:39" s="3" customFormat="1">
      <c r="A104" s="32">
        <v>38981</v>
      </c>
      <c r="B104" s="27">
        <v>50357</v>
      </c>
      <c r="C104" s="27">
        <v>39361</v>
      </c>
      <c r="D104" s="27">
        <v>226785</v>
      </c>
      <c r="E104" s="27">
        <v>2479584</v>
      </c>
      <c r="F104" s="27">
        <v>232</v>
      </c>
      <c r="G104" s="27">
        <v>87904109</v>
      </c>
      <c r="I104" s="21">
        <v>38981</v>
      </c>
      <c r="J104" s="27">
        <v>405486</v>
      </c>
      <c r="K104" s="27">
        <v>357459</v>
      </c>
      <c r="L104" s="27">
        <v>69566</v>
      </c>
      <c r="M104" s="27">
        <v>115939</v>
      </c>
      <c r="N104" s="27">
        <v>169</v>
      </c>
      <c r="O104" s="27">
        <v>5582238</v>
      </c>
      <c r="Q104" s="21">
        <v>38981</v>
      </c>
      <c r="R104" s="27">
        <v>1257279</v>
      </c>
      <c r="S104" s="27">
        <v>1006567</v>
      </c>
      <c r="T104" s="27">
        <v>52314</v>
      </c>
      <c r="U104" s="27">
        <v>128100</v>
      </c>
      <c r="V104" s="27">
        <v>169</v>
      </c>
      <c r="W104" s="27">
        <v>14943109</v>
      </c>
      <c r="Y104" s="21">
        <v>38981</v>
      </c>
      <c r="Z104" s="27">
        <v>851793</v>
      </c>
      <c r="AA104" s="27">
        <v>649108</v>
      </c>
      <c r="AB104" s="27">
        <v>44101</v>
      </c>
      <c r="AC104" s="27">
        <v>132715</v>
      </c>
      <c r="AD104" s="27">
        <v>172</v>
      </c>
      <c r="AE104" s="27">
        <v>14943109</v>
      </c>
      <c r="AG104" s="3">
        <f t="shared" si="0"/>
        <v>0</v>
      </c>
      <c r="AH104" s="3">
        <f t="shared" si="1"/>
        <v>0</v>
      </c>
      <c r="AJ104" s="27">
        <f t="shared" si="2"/>
        <v>1307636</v>
      </c>
      <c r="AK104" s="27">
        <f t="shared" si="3"/>
        <v>1045928</v>
      </c>
      <c r="AM104" s="7"/>
    </row>
    <row r="105" spans="1:39" s="3" customFormat="1">
      <c r="A105" s="32">
        <v>38980</v>
      </c>
      <c r="B105" s="27">
        <v>21089</v>
      </c>
      <c r="C105" s="27">
        <v>14330</v>
      </c>
      <c r="D105" s="27">
        <v>7462847</v>
      </c>
      <c r="E105" s="27">
        <v>65909995</v>
      </c>
      <c r="F105" s="27">
        <v>271</v>
      </c>
      <c r="G105" s="27">
        <v>1203156220</v>
      </c>
      <c r="I105" s="21">
        <v>38980</v>
      </c>
      <c r="J105" s="27">
        <v>149554</v>
      </c>
      <c r="K105" s="27">
        <v>109475</v>
      </c>
      <c r="L105" s="27">
        <v>69306</v>
      </c>
      <c r="M105" s="27">
        <v>123549</v>
      </c>
      <c r="N105" s="27">
        <v>170</v>
      </c>
      <c r="O105" s="27">
        <v>5501009</v>
      </c>
      <c r="Q105" s="21">
        <v>38980</v>
      </c>
      <c r="R105" s="27">
        <v>703379</v>
      </c>
      <c r="S105" s="27">
        <v>562460</v>
      </c>
      <c r="T105" s="27">
        <v>45694</v>
      </c>
      <c r="U105" s="27">
        <v>102990</v>
      </c>
      <c r="V105" s="27">
        <v>170</v>
      </c>
      <c r="W105" s="27">
        <v>14290257</v>
      </c>
      <c r="Y105" s="21">
        <v>38980</v>
      </c>
      <c r="Z105" s="27">
        <v>553825</v>
      </c>
      <c r="AA105" s="27">
        <v>452985</v>
      </c>
      <c r="AB105" s="27">
        <v>39317</v>
      </c>
      <c r="AC105" s="27">
        <v>95697</v>
      </c>
      <c r="AD105" s="27">
        <v>172</v>
      </c>
      <c r="AE105" s="27">
        <v>14290257</v>
      </c>
      <c r="AG105" s="3">
        <f t="shared" si="0"/>
        <v>0</v>
      </c>
      <c r="AH105" s="3">
        <f t="shared" si="1"/>
        <v>0</v>
      </c>
      <c r="AJ105" s="27">
        <f t="shared" si="2"/>
        <v>724468</v>
      </c>
      <c r="AK105" s="27">
        <f t="shared" si="3"/>
        <v>576790</v>
      </c>
      <c r="AM105" s="7"/>
    </row>
    <row r="106" spans="1:39" s="3" customFormat="1">
      <c r="A106" s="32">
        <v>38979</v>
      </c>
      <c r="B106" s="27">
        <v>63717</v>
      </c>
      <c r="C106" s="27">
        <v>47582</v>
      </c>
      <c r="D106" s="27">
        <v>20283385</v>
      </c>
      <c r="E106" s="27">
        <v>143244978</v>
      </c>
      <c r="F106" s="27">
        <v>234</v>
      </c>
      <c r="G106" s="27">
        <v>5208749115</v>
      </c>
      <c r="I106" s="21">
        <v>38979</v>
      </c>
      <c r="J106" s="27">
        <v>154410</v>
      </c>
      <c r="K106" s="27">
        <v>114687</v>
      </c>
      <c r="L106" s="27">
        <v>71976</v>
      </c>
      <c r="M106" s="27">
        <v>117026</v>
      </c>
      <c r="N106" s="27">
        <v>170</v>
      </c>
      <c r="O106" s="27">
        <v>5525813</v>
      </c>
      <c r="Q106" s="21">
        <v>38979</v>
      </c>
      <c r="R106" s="27">
        <v>771540</v>
      </c>
      <c r="S106" s="27">
        <v>557356</v>
      </c>
      <c r="T106" s="27">
        <v>42070</v>
      </c>
      <c r="U106" s="27">
        <v>96430</v>
      </c>
      <c r="V106" s="27">
        <v>170</v>
      </c>
      <c r="W106" s="27">
        <v>5525813</v>
      </c>
      <c r="Y106" s="21">
        <v>38979</v>
      </c>
      <c r="Z106" s="27">
        <v>617130</v>
      </c>
      <c r="AA106" s="27">
        <v>442669</v>
      </c>
      <c r="AB106" s="27">
        <v>34588</v>
      </c>
      <c r="AC106" s="27">
        <v>88989</v>
      </c>
      <c r="AD106" s="27">
        <v>172</v>
      </c>
      <c r="AE106" s="27">
        <v>5524175</v>
      </c>
      <c r="AG106" s="3">
        <f t="shared" si="0"/>
        <v>0</v>
      </c>
      <c r="AH106" s="3">
        <f t="shared" si="1"/>
        <v>0</v>
      </c>
      <c r="AJ106" s="27">
        <f t="shared" si="2"/>
        <v>835257</v>
      </c>
      <c r="AK106" s="27">
        <f t="shared" si="3"/>
        <v>604938</v>
      </c>
      <c r="AM106" s="7"/>
    </row>
    <row r="107" spans="1:39" s="3" customFormat="1">
      <c r="A107" s="32">
        <v>38978</v>
      </c>
      <c r="B107" s="27">
        <v>26915</v>
      </c>
      <c r="C107" s="27">
        <v>17443</v>
      </c>
      <c r="D107" s="27">
        <v>273262</v>
      </c>
      <c r="E107" s="27">
        <v>3818535</v>
      </c>
      <c r="F107" s="27">
        <v>230</v>
      </c>
      <c r="G107" s="27">
        <v>140039158</v>
      </c>
      <c r="I107" s="21">
        <v>38978</v>
      </c>
      <c r="J107" s="27">
        <v>182803</v>
      </c>
      <c r="K107" s="27">
        <v>145336</v>
      </c>
      <c r="L107" s="27">
        <v>70696</v>
      </c>
      <c r="M107" s="27">
        <v>90095</v>
      </c>
      <c r="N107" s="27">
        <v>176</v>
      </c>
      <c r="O107" s="27">
        <v>2143928</v>
      </c>
      <c r="Q107" s="21">
        <v>38978</v>
      </c>
      <c r="R107" s="27">
        <v>865917</v>
      </c>
      <c r="S107" s="27">
        <v>661941</v>
      </c>
      <c r="T107" s="27">
        <v>47058</v>
      </c>
      <c r="U107" s="27">
        <v>75341</v>
      </c>
      <c r="V107" s="27">
        <v>171</v>
      </c>
      <c r="W107" s="27">
        <v>5513078</v>
      </c>
      <c r="Y107" s="21">
        <v>38978</v>
      </c>
      <c r="Z107" s="27">
        <v>683114</v>
      </c>
      <c r="AA107" s="27">
        <v>516605</v>
      </c>
      <c r="AB107" s="27">
        <v>40733</v>
      </c>
      <c r="AC107" s="27">
        <v>69524</v>
      </c>
      <c r="AD107" s="27">
        <v>171</v>
      </c>
      <c r="AE107" s="27">
        <v>5513078</v>
      </c>
      <c r="AG107" s="3">
        <f t="shared" si="0"/>
        <v>0</v>
      </c>
      <c r="AH107" s="3">
        <f t="shared" si="1"/>
        <v>0</v>
      </c>
      <c r="AJ107" s="27">
        <f t="shared" si="2"/>
        <v>892832</v>
      </c>
      <c r="AK107" s="27">
        <f t="shared" si="3"/>
        <v>679384</v>
      </c>
      <c r="AM107" s="7"/>
    </row>
    <row r="108" spans="1:39" s="3" customFormat="1">
      <c r="A108" s="32">
        <v>38977</v>
      </c>
      <c r="B108" s="27">
        <v>30875</v>
      </c>
      <c r="C108" s="27">
        <v>20519</v>
      </c>
      <c r="D108" s="27">
        <v>76057</v>
      </c>
      <c r="E108" s="27">
        <v>771272</v>
      </c>
      <c r="F108" s="27">
        <v>236</v>
      </c>
      <c r="G108" s="27">
        <v>36942674</v>
      </c>
      <c r="I108" s="21">
        <v>38977</v>
      </c>
      <c r="J108" s="27">
        <v>209770</v>
      </c>
      <c r="K108" s="27">
        <v>168851</v>
      </c>
      <c r="L108" s="27">
        <v>67908</v>
      </c>
      <c r="M108" s="27">
        <v>97599</v>
      </c>
      <c r="N108" s="27">
        <v>174</v>
      </c>
      <c r="O108" s="27">
        <v>5494073</v>
      </c>
      <c r="Q108" s="21">
        <v>38977</v>
      </c>
      <c r="R108" s="27">
        <v>881614</v>
      </c>
      <c r="S108" s="27">
        <v>674941</v>
      </c>
      <c r="T108" s="27">
        <v>46161</v>
      </c>
      <c r="U108" s="27">
        <v>79011</v>
      </c>
      <c r="V108" s="27">
        <v>172</v>
      </c>
      <c r="W108" s="27">
        <v>5494073</v>
      </c>
      <c r="Y108" s="21">
        <v>38977</v>
      </c>
      <c r="Z108" s="27">
        <v>671844</v>
      </c>
      <c r="AA108" s="27">
        <v>506090</v>
      </c>
      <c r="AB108" s="27">
        <v>39371</v>
      </c>
      <c r="AC108" s="27">
        <v>70880</v>
      </c>
      <c r="AD108" s="27">
        <v>172</v>
      </c>
      <c r="AE108" s="27">
        <v>5490182</v>
      </c>
      <c r="AG108" s="3">
        <f t="shared" si="0"/>
        <v>0</v>
      </c>
      <c r="AH108" s="3">
        <f t="shared" si="1"/>
        <v>0</v>
      </c>
      <c r="AJ108" s="27">
        <f t="shared" si="2"/>
        <v>912489</v>
      </c>
      <c r="AK108" s="27">
        <f t="shared" si="3"/>
        <v>695460</v>
      </c>
      <c r="AM108" s="7"/>
    </row>
    <row r="109" spans="1:39" s="3" customFormat="1">
      <c r="A109" s="32">
        <v>38976</v>
      </c>
      <c r="B109" s="27">
        <v>74498</v>
      </c>
      <c r="C109" s="27">
        <v>59393</v>
      </c>
      <c r="D109" s="27">
        <v>106191</v>
      </c>
      <c r="E109" s="27">
        <v>745266</v>
      </c>
      <c r="F109" s="27">
        <v>173</v>
      </c>
      <c r="G109" s="27">
        <v>50202695</v>
      </c>
      <c r="I109" s="21">
        <v>38976</v>
      </c>
      <c r="J109" s="27">
        <v>186587</v>
      </c>
      <c r="K109" s="27">
        <v>144312</v>
      </c>
      <c r="L109" s="27">
        <v>59408</v>
      </c>
      <c r="M109" s="27">
        <v>113787</v>
      </c>
      <c r="N109" s="27">
        <v>168</v>
      </c>
      <c r="O109" s="27">
        <v>5548197</v>
      </c>
      <c r="Q109" s="21">
        <v>38976</v>
      </c>
      <c r="R109" s="27">
        <v>785210</v>
      </c>
      <c r="S109" s="27">
        <v>548996</v>
      </c>
      <c r="T109" s="27">
        <v>37259</v>
      </c>
      <c r="U109" s="27">
        <v>82131</v>
      </c>
      <c r="V109" s="27">
        <v>168</v>
      </c>
      <c r="W109" s="27">
        <v>5548197</v>
      </c>
      <c r="Y109" s="21">
        <v>38976</v>
      </c>
      <c r="Z109" s="27">
        <v>598623</v>
      </c>
      <c r="AA109" s="27">
        <v>404684</v>
      </c>
      <c r="AB109" s="27">
        <v>30355</v>
      </c>
      <c r="AC109" s="27">
        <v>67910</v>
      </c>
      <c r="AD109" s="27">
        <v>172</v>
      </c>
      <c r="AE109" s="27">
        <v>5543249</v>
      </c>
      <c r="AG109" s="3">
        <f t="shared" si="0"/>
        <v>0</v>
      </c>
      <c r="AH109" s="3">
        <f t="shared" si="1"/>
        <v>0</v>
      </c>
      <c r="AJ109" s="27">
        <f t="shared" si="2"/>
        <v>859708</v>
      </c>
      <c r="AK109" s="27">
        <f t="shared" si="3"/>
        <v>608389</v>
      </c>
      <c r="AM109" s="7"/>
    </row>
    <row r="110" spans="1:39" s="3" customFormat="1">
      <c r="A110" s="32">
        <v>38975</v>
      </c>
      <c r="B110" s="27">
        <v>75434</v>
      </c>
      <c r="C110" s="27">
        <v>61032</v>
      </c>
      <c r="D110" s="27">
        <v>197005</v>
      </c>
      <c r="E110" s="27">
        <v>2538927</v>
      </c>
      <c r="F110" s="27">
        <v>235</v>
      </c>
      <c r="G110" s="27">
        <v>155739298</v>
      </c>
      <c r="I110" s="21">
        <v>38975</v>
      </c>
      <c r="J110" s="27">
        <v>299713</v>
      </c>
      <c r="K110" s="27">
        <v>258158</v>
      </c>
      <c r="L110" s="27">
        <v>65175</v>
      </c>
      <c r="M110" s="27">
        <v>126927</v>
      </c>
      <c r="N110" s="27">
        <v>172</v>
      </c>
      <c r="O110" s="27">
        <v>8188564</v>
      </c>
      <c r="Q110" s="21">
        <v>38975</v>
      </c>
      <c r="R110" s="27">
        <v>947907</v>
      </c>
      <c r="S110" s="27">
        <v>739243</v>
      </c>
      <c r="T110" s="27">
        <v>47598</v>
      </c>
      <c r="U110" s="27">
        <v>100059</v>
      </c>
      <c r="V110" s="27">
        <v>172</v>
      </c>
      <c r="W110" s="27">
        <v>10172856</v>
      </c>
      <c r="Y110" s="21">
        <v>38975</v>
      </c>
      <c r="Z110" s="27">
        <v>648194</v>
      </c>
      <c r="AA110" s="27">
        <v>481085</v>
      </c>
      <c r="AB110" s="27">
        <v>39470</v>
      </c>
      <c r="AC110" s="27">
        <v>83565</v>
      </c>
      <c r="AD110" s="27">
        <v>173</v>
      </c>
      <c r="AE110" s="27">
        <v>10172856</v>
      </c>
      <c r="AG110" s="3">
        <f t="shared" si="0"/>
        <v>0</v>
      </c>
      <c r="AH110" s="3">
        <f t="shared" si="1"/>
        <v>0</v>
      </c>
      <c r="AJ110" s="27">
        <f t="shared" si="2"/>
        <v>1023341</v>
      </c>
      <c r="AK110" s="27">
        <f t="shared" si="3"/>
        <v>800275</v>
      </c>
      <c r="AM110" s="7"/>
    </row>
    <row r="111" spans="1:39" s="3" customFormat="1">
      <c r="A111" s="32">
        <v>38974</v>
      </c>
      <c r="B111" s="27">
        <v>43189</v>
      </c>
      <c r="C111" s="27">
        <v>31732</v>
      </c>
      <c r="D111" s="27">
        <v>366898</v>
      </c>
      <c r="E111" s="27">
        <v>1620757</v>
      </c>
      <c r="F111" s="27">
        <v>171</v>
      </c>
      <c r="G111" s="27">
        <v>48428943</v>
      </c>
      <c r="I111" s="21">
        <v>38974</v>
      </c>
      <c r="J111" s="27">
        <v>309415</v>
      </c>
      <c r="K111" s="27">
        <v>256748</v>
      </c>
      <c r="L111" s="27">
        <v>59770</v>
      </c>
      <c r="M111" s="27">
        <v>163528</v>
      </c>
      <c r="N111" s="27">
        <v>169</v>
      </c>
      <c r="O111" s="27">
        <v>5550531</v>
      </c>
      <c r="Q111" s="21">
        <v>38974</v>
      </c>
      <c r="R111" s="27">
        <v>919670</v>
      </c>
      <c r="S111" s="27">
        <v>700411</v>
      </c>
      <c r="T111" s="27">
        <v>45451</v>
      </c>
      <c r="U111" s="27">
        <v>136983</v>
      </c>
      <c r="V111" s="27">
        <v>169</v>
      </c>
      <c r="W111" s="27">
        <v>13879017</v>
      </c>
      <c r="Y111" s="21">
        <v>38974</v>
      </c>
      <c r="Z111" s="27">
        <v>610255</v>
      </c>
      <c r="AA111" s="27">
        <v>443663</v>
      </c>
      <c r="AB111" s="27">
        <v>38192</v>
      </c>
      <c r="AC111" s="27">
        <v>120679</v>
      </c>
      <c r="AD111" s="27">
        <v>171</v>
      </c>
      <c r="AE111" s="27">
        <v>13879017</v>
      </c>
      <c r="AG111" s="3">
        <f t="shared" si="0"/>
        <v>0</v>
      </c>
      <c r="AH111" s="3">
        <f t="shared" si="1"/>
        <v>0</v>
      </c>
      <c r="AJ111" s="27">
        <f t="shared" si="2"/>
        <v>962859</v>
      </c>
      <c r="AK111" s="27">
        <f t="shared" si="3"/>
        <v>732143</v>
      </c>
      <c r="AM111" s="7"/>
    </row>
    <row r="112" spans="1:39" s="3" customFormat="1">
      <c r="A112" s="32">
        <v>38973</v>
      </c>
      <c r="B112" s="27">
        <v>41925</v>
      </c>
      <c r="C112" s="27">
        <v>29967</v>
      </c>
      <c r="D112" s="27">
        <v>476619</v>
      </c>
      <c r="E112" s="27">
        <v>2113693</v>
      </c>
      <c r="F112" s="27">
        <v>168</v>
      </c>
      <c r="G112" s="27">
        <v>54087819</v>
      </c>
      <c r="I112" s="21">
        <v>38973</v>
      </c>
      <c r="J112" s="27">
        <v>316838</v>
      </c>
      <c r="K112" s="27">
        <v>274368</v>
      </c>
      <c r="L112" s="27">
        <v>60171</v>
      </c>
      <c r="M112" s="27">
        <v>136901</v>
      </c>
      <c r="N112" s="27">
        <v>164</v>
      </c>
      <c r="O112" s="27">
        <v>5546264</v>
      </c>
      <c r="Q112" s="21">
        <v>38973</v>
      </c>
      <c r="R112" s="27">
        <v>828634</v>
      </c>
      <c r="S112" s="27">
        <v>605565</v>
      </c>
      <c r="T112" s="27">
        <v>38704</v>
      </c>
      <c r="U112" s="27">
        <v>106089</v>
      </c>
      <c r="V112" s="27">
        <v>164</v>
      </c>
      <c r="W112" s="27">
        <v>5558940</v>
      </c>
      <c r="Y112" s="21">
        <v>38973</v>
      </c>
      <c r="Z112" s="27">
        <v>511796</v>
      </c>
      <c r="AA112" s="27">
        <v>331197</v>
      </c>
      <c r="AB112" s="27">
        <v>25414</v>
      </c>
      <c r="AC112" s="27">
        <v>78473</v>
      </c>
      <c r="AD112" s="27">
        <v>171</v>
      </c>
      <c r="AE112" s="27">
        <v>5558940</v>
      </c>
      <c r="AG112" s="3">
        <f t="shared" si="0"/>
        <v>0</v>
      </c>
      <c r="AH112" s="3">
        <f t="shared" si="1"/>
        <v>0</v>
      </c>
      <c r="AJ112" s="27">
        <f t="shared" si="2"/>
        <v>870559</v>
      </c>
      <c r="AK112" s="27">
        <f t="shared" si="3"/>
        <v>635532</v>
      </c>
      <c r="AM112" s="7"/>
    </row>
    <row r="113" spans="1:39" s="3" customFormat="1">
      <c r="A113" s="32">
        <v>38972</v>
      </c>
      <c r="B113" s="27">
        <v>50073</v>
      </c>
      <c r="C113" s="27">
        <v>41171</v>
      </c>
      <c r="D113" s="27">
        <v>76690</v>
      </c>
      <c r="E113" s="27">
        <v>771253</v>
      </c>
      <c r="F113" s="27">
        <v>181</v>
      </c>
      <c r="G113" s="27">
        <v>48787395</v>
      </c>
      <c r="I113" s="21">
        <v>38972</v>
      </c>
      <c r="J113" s="27">
        <v>291803</v>
      </c>
      <c r="K113" s="27">
        <v>245976</v>
      </c>
      <c r="L113" s="27">
        <v>59825</v>
      </c>
      <c r="M113" s="27">
        <v>200732</v>
      </c>
      <c r="N113" s="27">
        <v>169</v>
      </c>
      <c r="O113" s="27">
        <v>5625673</v>
      </c>
      <c r="Q113" s="21">
        <v>38972</v>
      </c>
      <c r="R113" s="27">
        <v>766234</v>
      </c>
      <c r="S113" s="27">
        <v>569126</v>
      </c>
      <c r="T113" s="27">
        <v>38599</v>
      </c>
      <c r="U113" s="27">
        <v>163356</v>
      </c>
      <c r="V113" s="27">
        <v>169</v>
      </c>
      <c r="W113" s="27">
        <v>14532019</v>
      </c>
      <c r="Y113" s="21">
        <v>38972</v>
      </c>
      <c r="Z113" s="27">
        <v>474431</v>
      </c>
      <c r="AA113" s="27">
        <v>323150</v>
      </c>
      <c r="AB113" s="27">
        <v>25543</v>
      </c>
      <c r="AC113" s="27">
        <v>133670</v>
      </c>
      <c r="AD113" s="27">
        <v>172</v>
      </c>
      <c r="AE113" s="27">
        <v>14532019</v>
      </c>
      <c r="AG113" s="3">
        <f t="shared" si="0"/>
        <v>0</v>
      </c>
      <c r="AH113" s="3">
        <f t="shared" si="1"/>
        <v>0</v>
      </c>
      <c r="AJ113" s="27">
        <f t="shared" si="2"/>
        <v>816307</v>
      </c>
      <c r="AK113" s="27">
        <f t="shared" si="3"/>
        <v>610297</v>
      </c>
      <c r="AM113" s="7"/>
    </row>
    <row r="114" spans="1:39" s="3" customFormat="1">
      <c r="A114" s="32">
        <v>38971</v>
      </c>
      <c r="B114" s="27">
        <v>31104</v>
      </c>
      <c r="C114" s="27">
        <v>22306</v>
      </c>
      <c r="D114" s="27">
        <v>78028</v>
      </c>
      <c r="E114" s="27">
        <v>1068835</v>
      </c>
      <c r="F114" s="27">
        <v>233</v>
      </c>
      <c r="G114" s="27">
        <v>66935718</v>
      </c>
      <c r="I114" s="21">
        <v>38971</v>
      </c>
      <c r="J114" s="27">
        <v>391968</v>
      </c>
      <c r="K114" s="27">
        <v>348992</v>
      </c>
      <c r="L114" s="27">
        <v>53839</v>
      </c>
      <c r="M114" s="27">
        <v>87905</v>
      </c>
      <c r="N114" s="27">
        <v>170</v>
      </c>
      <c r="O114" s="27">
        <v>5495925</v>
      </c>
      <c r="Q114" s="21">
        <v>38971</v>
      </c>
      <c r="R114" s="27">
        <v>936478</v>
      </c>
      <c r="S114" s="27">
        <v>745217</v>
      </c>
      <c r="T114" s="27">
        <v>38969</v>
      </c>
      <c r="U114" s="27">
        <v>76257</v>
      </c>
      <c r="V114" s="27">
        <v>170</v>
      </c>
      <c r="W114" s="27">
        <v>14376642</v>
      </c>
      <c r="Y114" s="21">
        <v>38971</v>
      </c>
      <c r="Z114" s="27">
        <v>544510</v>
      </c>
      <c r="AA114" s="27">
        <v>396225</v>
      </c>
      <c r="AB114" s="27">
        <v>28265</v>
      </c>
      <c r="AC114" s="27">
        <v>64537</v>
      </c>
      <c r="AD114" s="27">
        <v>173</v>
      </c>
      <c r="AE114" s="27">
        <v>14376642</v>
      </c>
      <c r="AG114" s="3">
        <f t="shared" si="0"/>
        <v>0</v>
      </c>
      <c r="AH114" s="3">
        <f t="shared" si="1"/>
        <v>0</v>
      </c>
      <c r="AJ114" s="27">
        <f t="shared" si="2"/>
        <v>967582</v>
      </c>
      <c r="AK114" s="27">
        <f t="shared" si="3"/>
        <v>767523</v>
      </c>
      <c r="AM114" s="7"/>
    </row>
    <row r="115" spans="1:39" s="3" customFormat="1">
      <c r="A115" s="32">
        <v>38970</v>
      </c>
      <c r="B115" s="27">
        <v>28439</v>
      </c>
      <c r="C115" s="27">
        <v>19236</v>
      </c>
      <c r="D115" s="27">
        <v>192599</v>
      </c>
      <c r="E115" s="27">
        <v>1748997</v>
      </c>
      <c r="F115" s="27">
        <v>172</v>
      </c>
      <c r="G115" s="27">
        <v>52201801</v>
      </c>
      <c r="I115" s="21">
        <v>38970</v>
      </c>
      <c r="J115" s="27">
        <v>260488</v>
      </c>
      <c r="K115" s="27">
        <v>211741</v>
      </c>
      <c r="L115" s="27">
        <v>55140</v>
      </c>
      <c r="M115" s="27">
        <v>117317</v>
      </c>
      <c r="N115" s="27">
        <v>166</v>
      </c>
      <c r="O115" s="27">
        <v>5533365</v>
      </c>
      <c r="Q115" s="21">
        <v>38970</v>
      </c>
      <c r="R115" s="27">
        <v>742204</v>
      </c>
      <c r="S115" s="27">
        <v>524750</v>
      </c>
      <c r="T115" s="27">
        <v>33595</v>
      </c>
      <c r="U115" s="27">
        <v>82054</v>
      </c>
      <c r="V115" s="27">
        <v>166</v>
      </c>
      <c r="W115" s="27">
        <v>5533365</v>
      </c>
      <c r="Y115" s="21">
        <v>38970</v>
      </c>
      <c r="Z115" s="27">
        <v>481716</v>
      </c>
      <c r="AA115" s="27">
        <v>313009</v>
      </c>
      <c r="AB115" s="27">
        <v>21944</v>
      </c>
      <c r="AC115" s="27">
        <v>50442</v>
      </c>
      <c r="AD115" s="27">
        <v>173</v>
      </c>
      <c r="AE115" s="27">
        <v>2145374</v>
      </c>
      <c r="AG115" s="3">
        <f t="shared" si="0"/>
        <v>0</v>
      </c>
      <c r="AH115" s="3">
        <f t="shared" si="1"/>
        <v>0</v>
      </c>
      <c r="AJ115" s="27">
        <f t="shared" si="2"/>
        <v>770643</v>
      </c>
      <c r="AK115" s="27">
        <f t="shared" si="3"/>
        <v>543986</v>
      </c>
      <c r="AM115" s="7"/>
    </row>
    <row r="116" spans="1:39" s="3" customFormat="1">
      <c r="A116" s="32">
        <v>38969</v>
      </c>
      <c r="B116" s="27">
        <v>124640</v>
      </c>
      <c r="C116" s="27">
        <v>106573</v>
      </c>
      <c r="D116" s="27">
        <v>136458</v>
      </c>
      <c r="E116" s="27">
        <v>653259</v>
      </c>
      <c r="F116" s="27">
        <v>170</v>
      </c>
      <c r="G116" s="27">
        <v>42346571</v>
      </c>
      <c r="I116" s="21">
        <v>38969</v>
      </c>
      <c r="J116" s="27">
        <v>215354</v>
      </c>
      <c r="K116" s="27">
        <v>159426</v>
      </c>
      <c r="L116" s="27">
        <v>51702</v>
      </c>
      <c r="M116" s="27">
        <v>175434</v>
      </c>
      <c r="N116" s="27">
        <v>166</v>
      </c>
      <c r="O116" s="27">
        <v>5591990</v>
      </c>
      <c r="Q116" s="21">
        <v>38969</v>
      </c>
      <c r="R116" s="27">
        <v>664051</v>
      </c>
      <c r="S116" s="27">
        <v>462199</v>
      </c>
      <c r="T116" s="27">
        <v>36534</v>
      </c>
      <c r="U116" s="27">
        <v>141570</v>
      </c>
      <c r="V116" s="27">
        <v>166</v>
      </c>
      <c r="W116" s="27">
        <v>5591990</v>
      </c>
      <c r="Y116" s="21">
        <v>38969</v>
      </c>
      <c r="Z116" s="27">
        <v>448697</v>
      </c>
      <c r="AA116" s="27">
        <v>302773</v>
      </c>
      <c r="AB116" s="27">
        <v>29255</v>
      </c>
      <c r="AC116" s="27">
        <v>121352</v>
      </c>
      <c r="AD116" s="27">
        <v>173</v>
      </c>
      <c r="AE116" s="27">
        <v>5526970</v>
      </c>
      <c r="AG116" s="3">
        <f t="shared" si="0"/>
        <v>0</v>
      </c>
      <c r="AH116" s="3">
        <f t="shared" si="1"/>
        <v>0</v>
      </c>
      <c r="AJ116" s="27">
        <f t="shared" si="2"/>
        <v>788691</v>
      </c>
      <c r="AK116" s="27">
        <f t="shared" si="3"/>
        <v>568772</v>
      </c>
      <c r="AM116" s="7"/>
    </row>
    <row r="117" spans="1:39" s="3" customFormat="1">
      <c r="A117" s="32">
        <v>38968</v>
      </c>
      <c r="B117" s="27">
        <v>45160</v>
      </c>
      <c r="C117" s="27">
        <v>33529</v>
      </c>
      <c r="D117" s="27">
        <v>530555</v>
      </c>
      <c r="E117" s="27">
        <v>4721665</v>
      </c>
      <c r="F117" s="27">
        <v>206</v>
      </c>
      <c r="G117" s="27">
        <v>216347614</v>
      </c>
      <c r="I117" s="21">
        <v>38968</v>
      </c>
      <c r="J117" s="27">
        <v>254064</v>
      </c>
      <c r="K117" s="27">
        <v>191367</v>
      </c>
      <c r="L117" s="27">
        <v>38233</v>
      </c>
      <c r="M117" s="27">
        <v>73063</v>
      </c>
      <c r="N117" s="27">
        <v>169</v>
      </c>
      <c r="O117" s="27">
        <v>5488493</v>
      </c>
      <c r="Q117" s="21">
        <v>38968</v>
      </c>
      <c r="R117" s="27">
        <v>754005</v>
      </c>
      <c r="S117" s="27">
        <v>545729</v>
      </c>
      <c r="T117" s="27">
        <v>34571</v>
      </c>
      <c r="U117" s="27">
        <v>75783</v>
      </c>
      <c r="V117" s="27">
        <v>169</v>
      </c>
      <c r="W117" s="27">
        <v>8358327</v>
      </c>
      <c r="Y117" s="21">
        <v>38968</v>
      </c>
      <c r="Z117" s="27">
        <v>499941</v>
      </c>
      <c r="AA117" s="27">
        <v>354362</v>
      </c>
      <c r="AB117" s="27">
        <v>32709</v>
      </c>
      <c r="AC117" s="27">
        <v>77062</v>
      </c>
      <c r="AD117" s="27">
        <v>172</v>
      </c>
      <c r="AE117" s="27">
        <v>8358327</v>
      </c>
      <c r="AG117" s="3">
        <f t="shared" si="0"/>
        <v>0</v>
      </c>
      <c r="AH117" s="3">
        <f t="shared" si="1"/>
        <v>0</v>
      </c>
      <c r="AJ117" s="27">
        <f t="shared" si="2"/>
        <v>799165</v>
      </c>
      <c r="AK117" s="27">
        <f t="shared" si="3"/>
        <v>579258</v>
      </c>
      <c r="AM117" s="7"/>
    </row>
    <row r="118" spans="1:39" s="3" customFormat="1">
      <c r="A118" s="32">
        <v>38967</v>
      </c>
      <c r="B118" s="27">
        <v>39677</v>
      </c>
      <c r="C118" s="27">
        <v>30130</v>
      </c>
      <c r="D118" s="27">
        <v>137188</v>
      </c>
      <c r="E118" s="27">
        <v>1095557</v>
      </c>
      <c r="F118" s="27">
        <v>167</v>
      </c>
      <c r="G118" s="27">
        <v>67515297</v>
      </c>
      <c r="I118" s="21">
        <v>38967</v>
      </c>
      <c r="J118" s="27">
        <v>184562</v>
      </c>
      <c r="K118" s="27">
        <v>123900</v>
      </c>
      <c r="L118" s="27">
        <v>41732</v>
      </c>
      <c r="M118" s="27">
        <v>81346</v>
      </c>
      <c r="N118" s="27">
        <v>167</v>
      </c>
      <c r="O118" s="27">
        <v>1686684</v>
      </c>
      <c r="Q118" s="21">
        <v>38967</v>
      </c>
      <c r="R118" s="27">
        <v>642089</v>
      </c>
      <c r="S118" s="27">
        <v>412942</v>
      </c>
      <c r="T118" s="27">
        <v>30049</v>
      </c>
      <c r="U118" s="27">
        <v>102559</v>
      </c>
      <c r="V118" s="27">
        <v>167</v>
      </c>
      <c r="W118" s="27">
        <v>14793663</v>
      </c>
      <c r="Y118" s="21">
        <v>38967</v>
      </c>
      <c r="Z118" s="27">
        <v>457527</v>
      </c>
      <c r="AA118" s="27">
        <v>289042</v>
      </c>
      <c r="AB118" s="27">
        <v>25337</v>
      </c>
      <c r="AC118" s="27">
        <v>109611</v>
      </c>
      <c r="AD118" s="27">
        <v>172</v>
      </c>
      <c r="AE118" s="27">
        <v>14793663</v>
      </c>
      <c r="AG118" s="3">
        <f t="shared" si="0"/>
        <v>0</v>
      </c>
      <c r="AH118" s="3">
        <f t="shared" si="1"/>
        <v>0</v>
      </c>
      <c r="AJ118" s="27">
        <f t="shared" si="2"/>
        <v>681766</v>
      </c>
      <c r="AK118" s="27">
        <f t="shared" si="3"/>
        <v>443072</v>
      </c>
      <c r="AM118" s="7"/>
    </row>
    <row r="119" spans="1:39" s="3" customFormat="1">
      <c r="A119" s="32">
        <v>38966</v>
      </c>
      <c r="B119" s="27">
        <v>44694</v>
      </c>
      <c r="C119" s="27">
        <v>32123</v>
      </c>
      <c r="D119" s="27">
        <v>8085797</v>
      </c>
      <c r="E119" s="27">
        <v>78948353</v>
      </c>
      <c r="F119" s="27">
        <v>193</v>
      </c>
      <c r="G119" s="27">
        <v>3373366041</v>
      </c>
      <c r="I119" s="21">
        <v>38966</v>
      </c>
      <c r="J119" s="27">
        <v>280019</v>
      </c>
      <c r="K119" s="27">
        <v>217868</v>
      </c>
      <c r="L119" s="27">
        <v>60380</v>
      </c>
      <c r="M119" s="27">
        <v>92074</v>
      </c>
      <c r="N119" s="27">
        <v>168</v>
      </c>
      <c r="O119" s="27">
        <v>5499252</v>
      </c>
      <c r="Q119" s="21">
        <v>38966</v>
      </c>
      <c r="R119" s="27">
        <v>788845</v>
      </c>
      <c r="S119" s="27">
        <v>580089</v>
      </c>
      <c r="T119" s="27">
        <v>42584</v>
      </c>
      <c r="U119" s="27">
        <v>127184</v>
      </c>
      <c r="V119" s="27">
        <v>168</v>
      </c>
      <c r="W119" s="27">
        <v>14889177</v>
      </c>
      <c r="Y119" s="21">
        <v>38966</v>
      </c>
      <c r="Z119" s="27">
        <v>508826</v>
      </c>
      <c r="AA119" s="27">
        <v>362221</v>
      </c>
      <c r="AB119" s="27">
        <v>32790</v>
      </c>
      <c r="AC119" s="27">
        <v>141922</v>
      </c>
      <c r="AD119" s="27">
        <v>172</v>
      </c>
      <c r="AE119" s="27">
        <v>14889177</v>
      </c>
      <c r="AG119" s="3">
        <f t="shared" si="0"/>
        <v>0</v>
      </c>
      <c r="AH119" s="3">
        <f t="shared" si="1"/>
        <v>0</v>
      </c>
      <c r="AJ119" s="27">
        <f t="shared" si="2"/>
        <v>833539</v>
      </c>
      <c r="AK119" s="27">
        <f t="shared" si="3"/>
        <v>612212</v>
      </c>
      <c r="AM119" s="7"/>
    </row>
    <row r="120" spans="1:39" s="3" customFormat="1">
      <c r="A120" s="32">
        <v>38965</v>
      </c>
      <c r="B120" s="27">
        <v>73531</v>
      </c>
      <c r="C120" s="27">
        <v>62091</v>
      </c>
      <c r="D120" s="27">
        <v>71874</v>
      </c>
      <c r="E120" s="27">
        <v>693590</v>
      </c>
      <c r="F120" s="27">
        <v>170</v>
      </c>
      <c r="G120" s="27">
        <v>53510216</v>
      </c>
      <c r="I120" s="21">
        <v>38965</v>
      </c>
      <c r="J120" s="27">
        <v>356645</v>
      </c>
      <c r="K120" s="27">
        <v>292011</v>
      </c>
      <c r="L120" s="27">
        <v>60575</v>
      </c>
      <c r="M120" s="27">
        <v>79179</v>
      </c>
      <c r="N120" s="27">
        <v>169</v>
      </c>
      <c r="O120" s="27">
        <v>5506033</v>
      </c>
      <c r="Q120" s="21">
        <v>38965</v>
      </c>
      <c r="R120" s="27">
        <v>847811</v>
      </c>
      <c r="S120" s="27">
        <v>638103</v>
      </c>
      <c r="T120" s="27">
        <v>42262</v>
      </c>
      <c r="U120" s="27">
        <v>82931</v>
      </c>
      <c r="V120" s="27">
        <v>169</v>
      </c>
      <c r="W120" s="27">
        <v>6622685</v>
      </c>
      <c r="Y120" s="21">
        <v>38965</v>
      </c>
      <c r="Z120" s="27">
        <v>491166</v>
      </c>
      <c r="AA120" s="27">
        <v>346092</v>
      </c>
      <c r="AB120" s="27">
        <v>28965</v>
      </c>
      <c r="AC120" s="27">
        <v>83059</v>
      </c>
      <c r="AD120" s="27">
        <v>172</v>
      </c>
      <c r="AE120" s="27">
        <v>6622685</v>
      </c>
      <c r="AG120" s="3">
        <f t="shared" si="0"/>
        <v>0</v>
      </c>
      <c r="AH120" s="3">
        <f t="shared" si="1"/>
        <v>0</v>
      </c>
      <c r="AJ120" s="27">
        <f t="shared" si="2"/>
        <v>921342</v>
      </c>
      <c r="AK120" s="27">
        <f t="shared" si="3"/>
        <v>700194</v>
      </c>
      <c r="AM120" s="7"/>
    </row>
    <row r="121" spans="1:39" s="3" customFormat="1">
      <c r="A121" s="32">
        <v>38964</v>
      </c>
      <c r="B121" s="27">
        <v>21699</v>
      </c>
      <c r="C121" s="27">
        <v>15613</v>
      </c>
      <c r="D121" s="27">
        <v>69431</v>
      </c>
      <c r="E121" s="27">
        <v>898529</v>
      </c>
      <c r="F121" s="27">
        <v>234</v>
      </c>
      <c r="G121" s="27">
        <v>54228224</v>
      </c>
      <c r="I121" s="21">
        <v>38964</v>
      </c>
      <c r="J121" s="27">
        <v>157357</v>
      </c>
      <c r="K121" s="27">
        <v>119576</v>
      </c>
      <c r="L121" s="27">
        <v>59517</v>
      </c>
      <c r="M121" s="27">
        <v>90014</v>
      </c>
      <c r="N121" s="27">
        <v>173</v>
      </c>
      <c r="O121" s="27">
        <v>1694494</v>
      </c>
      <c r="Q121" s="21">
        <v>38964</v>
      </c>
      <c r="R121" s="27">
        <v>665856</v>
      </c>
      <c r="S121" s="27">
        <v>466645</v>
      </c>
      <c r="T121" s="27">
        <v>32548</v>
      </c>
      <c r="U121" s="27">
        <v>85643</v>
      </c>
      <c r="V121" s="27">
        <v>173</v>
      </c>
      <c r="W121" s="27">
        <v>14993273</v>
      </c>
      <c r="Y121" s="21">
        <v>38964</v>
      </c>
      <c r="Z121" s="27">
        <v>508499</v>
      </c>
      <c r="AA121" s="27">
        <v>347069</v>
      </c>
      <c r="AB121" s="27">
        <v>24203</v>
      </c>
      <c r="AC121" s="27">
        <v>82477</v>
      </c>
      <c r="AD121" s="27">
        <v>173</v>
      </c>
      <c r="AE121" s="27">
        <v>14993273</v>
      </c>
      <c r="AG121" s="3">
        <f t="shared" si="0"/>
        <v>0</v>
      </c>
      <c r="AH121" s="3">
        <f t="shared" si="1"/>
        <v>0</v>
      </c>
      <c r="AJ121" s="27">
        <f t="shared" si="2"/>
        <v>687555</v>
      </c>
      <c r="AK121" s="27">
        <f t="shared" si="3"/>
        <v>482258</v>
      </c>
      <c r="AM121" s="7"/>
    </row>
    <row r="122" spans="1:39" s="3" customFormat="1">
      <c r="A122" s="32">
        <v>38963</v>
      </c>
      <c r="B122" s="27">
        <v>19768</v>
      </c>
      <c r="C122" s="27">
        <v>14368</v>
      </c>
      <c r="D122" s="27">
        <v>276499</v>
      </c>
      <c r="E122" s="27">
        <v>2640627</v>
      </c>
      <c r="F122" s="27">
        <v>233</v>
      </c>
      <c r="G122" s="27">
        <v>109286702</v>
      </c>
      <c r="I122" s="21">
        <v>38963</v>
      </c>
      <c r="J122" s="27">
        <v>115937</v>
      </c>
      <c r="K122" s="27">
        <v>80470</v>
      </c>
      <c r="L122" s="27">
        <v>72986</v>
      </c>
      <c r="M122" s="27">
        <v>101944</v>
      </c>
      <c r="N122" s="27">
        <v>168</v>
      </c>
      <c r="O122" s="27">
        <v>5272285</v>
      </c>
      <c r="Q122" s="21">
        <v>38963</v>
      </c>
      <c r="R122" s="27">
        <v>626252</v>
      </c>
      <c r="S122" s="27">
        <v>454550</v>
      </c>
      <c r="T122" s="27">
        <v>39990</v>
      </c>
      <c r="U122" s="27">
        <v>88222</v>
      </c>
      <c r="V122" s="27">
        <v>168</v>
      </c>
      <c r="W122" s="27">
        <v>5496316</v>
      </c>
      <c r="Y122" s="21">
        <v>38963</v>
      </c>
      <c r="Z122" s="27">
        <v>510315</v>
      </c>
      <c r="AA122" s="27">
        <v>374080</v>
      </c>
      <c r="AB122" s="27">
        <v>32494</v>
      </c>
      <c r="AC122" s="27">
        <v>82987</v>
      </c>
      <c r="AD122" s="27">
        <v>173</v>
      </c>
      <c r="AE122" s="27">
        <v>5496316</v>
      </c>
      <c r="AG122" s="3">
        <f t="shared" si="0"/>
        <v>0</v>
      </c>
      <c r="AH122" s="3">
        <f t="shared" si="1"/>
        <v>0</v>
      </c>
      <c r="AJ122" s="27">
        <f t="shared" si="2"/>
        <v>646020</v>
      </c>
      <c r="AK122" s="27">
        <f t="shared" si="3"/>
        <v>468918</v>
      </c>
      <c r="AM122" s="7"/>
    </row>
    <row r="123" spans="1:39" s="3" customFormat="1">
      <c r="A123" s="32">
        <v>38962</v>
      </c>
      <c r="B123" s="27">
        <v>44775</v>
      </c>
      <c r="C123" s="27">
        <v>33849</v>
      </c>
      <c r="D123" s="27">
        <v>241083</v>
      </c>
      <c r="E123" s="27">
        <v>2657625</v>
      </c>
      <c r="F123" s="27">
        <v>235</v>
      </c>
      <c r="G123" s="27">
        <v>105283545</v>
      </c>
      <c r="I123" s="21">
        <v>38962</v>
      </c>
      <c r="J123" s="27">
        <v>358359</v>
      </c>
      <c r="K123" s="27">
        <v>305046</v>
      </c>
      <c r="L123" s="27">
        <v>38766</v>
      </c>
      <c r="M123" s="27">
        <v>70872</v>
      </c>
      <c r="N123" s="27">
        <v>170</v>
      </c>
      <c r="O123" s="27">
        <v>2273344</v>
      </c>
      <c r="Q123" s="21">
        <v>38962</v>
      </c>
      <c r="R123" s="27">
        <v>856223</v>
      </c>
      <c r="S123" s="27">
        <v>648721</v>
      </c>
      <c r="T123" s="27">
        <v>32923</v>
      </c>
      <c r="U123" s="27">
        <v>78165</v>
      </c>
      <c r="V123" s="27">
        <v>170</v>
      </c>
      <c r="W123" s="27">
        <v>5490404</v>
      </c>
      <c r="Y123" s="21">
        <v>38962</v>
      </c>
      <c r="Z123" s="27">
        <v>497864</v>
      </c>
      <c r="AA123" s="27">
        <v>343675</v>
      </c>
      <c r="AB123" s="27">
        <v>28718</v>
      </c>
      <c r="AC123" s="27">
        <v>82763</v>
      </c>
      <c r="AD123" s="27">
        <v>172</v>
      </c>
      <c r="AE123" s="27">
        <v>5490404</v>
      </c>
      <c r="AG123" s="3">
        <f t="shared" si="0"/>
        <v>0</v>
      </c>
      <c r="AH123" s="3">
        <f t="shared" si="1"/>
        <v>0</v>
      </c>
      <c r="AJ123" s="27">
        <f t="shared" si="2"/>
        <v>900998</v>
      </c>
      <c r="AK123" s="27">
        <f t="shared" si="3"/>
        <v>682570</v>
      </c>
      <c r="AM123" s="7"/>
    </row>
    <row r="124" spans="1:39" s="3" customFormat="1">
      <c r="A124" s="32">
        <v>38961</v>
      </c>
      <c r="B124" s="27">
        <v>47996</v>
      </c>
      <c r="C124" s="27">
        <v>37550</v>
      </c>
      <c r="D124" s="27">
        <v>145634</v>
      </c>
      <c r="E124" s="27">
        <v>1490922</v>
      </c>
      <c r="F124" s="27">
        <v>207</v>
      </c>
      <c r="G124" s="27">
        <v>77086919</v>
      </c>
      <c r="I124" s="21">
        <v>38961</v>
      </c>
      <c r="J124" s="27">
        <v>280145</v>
      </c>
      <c r="K124" s="27">
        <v>218563</v>
      </c>
      <c r="L124" s="27">
        <v>32569</v>
      </c>
      <c r="M124" s="27">
        <v>71754</v>
      </c>
      <c r="N124" s="27">
        <v>166</v>
      </c>
      <c r="O124" s="27">
        <v>2608276</v>
      </c>
      <c r="Q124" s="21">
        <v>38961</v>
      </c>
      <c r="R124" s="27">
        <v>697140</v>
      </c>
      <c r="S124" s="27">
        <v>501454</v>
      </c>
      <c r="T124" s="27">
        <v>27646</v>
      </c>
      <c r="U124" s="27">
        <v>77667</v>
      </c>
      <c r="V124" s="27">
        <v>166</v>
      </c>
      <c r="W124" s="27">
        <v>5490998</v>
      </c>
      <c r="Y124" s="21">
        <v>38961</v>
      </c>
      <c r="Z124" s="27">
        <v>416995</v>
      </c>
      <c r="AA124" s="27">
        <v>282891</v>
      </c>
      <c r="AB124" s="27">
        <v>24339</v>
      </c>
      <c r="AC124" s="27">
        <v>81230</v>
      </c>
      <c r="AD124" s="27">
        <v>173</v>
      </c>
      <c r="AE124" s="27">
        <v>5490998</v>
      </c>
      <c r="AG124" s="3">
        <f t="shared" si="0"/>
        <v>0</v>
      </c>
      <c r="AH124" s="3">
        <f t="shared" si="1"/>
        <v>0</v>
      </c>
      <c r="AJ124" s="27">
        <f t="shared" si="2"/>
        <v>745136</v>
      </c>
      <c r="AK124" s="27">
        <f t="shared" si="3"/>
        <v>539004</v>
      </c>
      <c r="AM124" s="7"/>
    </row>
    <row r="125" spans="1:39" s="3" customFormat="1">
      <c r="A125" s="32">
        <v>38960</v>
      </c>
      <c r="B125" s="27">
        <v>40310</v>
      </c>
      <c r="C125" s="27">
        <v>31910</v>
      </c>
      <c r="D125" s="27">
        <v>87263</v>
      </c>
      <c r="E125" s="27">
        <v>745090</v>
      </c>
      <c r="F125" s="27">
        <v>276</v>
      </c>
      <c r="G125" s="27">
        <v>49114634</v>
      </c>
      <c r="I125" s="21">
        <v>38960</v>
      </c>
      <c r="J125" s="27">
        <v>219494</v>
      </c>
      <c r="K125" s="27">
        <v>158797</v>
      </c>
      <c r="L125" s="27">
        <v>42569</v>
      </c>
      <c r="M125" s="27">
        <v>91040</v>
      </c>
      <c r="N125" s="27">
        <v>168</v>
      </c>
      <c r="O125" s="27">
        <v>1882325</v>
      </c>
      <c r="Q125" s="21">
        <v>38960</v>
      </c>
      <c r="R125" s="27">
        <v>582879</v>
      </c>
      <c r="S125" s="27">
        <v>385577</v>
      </c>
      <c r="T125" s="27">
        <v>26946</v>
      </c>
      <c r="U125" s="27">
        <v>85266</v>
      </c>
      <c r="V125" s="27">
        <v>168</v>
      </c>
      <c r="W125" s="27">
        <v>6950642</v>
      </c>
      <c r="Y125" s="21">
        <v>38960</v>
      </c>
      <c r="Z125" s="27">
        <v>363385</v>
      </c>
      <c r="AA125" s="27">
        <v>226780</v>
      </c>
      <c r="AB125" s="27">
        <v>17509</v>
      </c>
      <c r="AC125" s="27">
        <v>80118</v>
      </c>
      <c r="AD125" s="27">
        <v>172</v>
      </c>
      <c r="AE125" s="27">
        <v>6950642</v>
      </c>
      <c r="AG125" s="3">
        <f t="shared" si="0"/>
        <v>0</v>
      </c>
      <c r="AH125" s="3">
        <f t="shared" si="1"/>
        <v>0</v>
      </c>
      <c r="AJ125" s="27">
        <f t="shared" si="2"/>
        <v>623189</v>
      </c>
      <c r="AK125" s="27">
        <f t="shared" si="3"/>
        <v>417487</v>
      </c>
      <c r="AM125" s="7"/>
    </row>
    <row r="126" spans="1:39" s="3" customFormat="1">
      <c r="A126" s="32">
        <v>38959</v>
      </c>
      <c r="B126" s="27">
        <v>34419</v>
      </c>
      <c r="C126" s="27">
        <v>25488</v>
      </c>
      <c r="D126" s="27">
        <v>79713</v>
      </c>
      <c r="E126" s="27">
        <v>1037712</v>
      </c>
      <c r="F126" s="27">
        <v>243</v>
      </c>
      <c r="G126" s="27">
        <v>78372502</v>
      </c>
      <c r="I126" s="21">
        <v>38959</v>
      </c>
      <c r="J126" s="27">
        <v>126732</v>
      </c>
      <c r="K126" s="27">
        <v>64204</v>
      </c>
      <c r="L126" s="27">
        <v>26019</v>
      </c>
      <c r="M126" s="27">
        <v>44993</v>
      </c>
      <c r="N126" s="27">
        <v>170</v>
      </c>
      <c r="O126" s="27">
        <v>908776</v>
      </c>
      <c r="Q126" s="21">
        <v>38959</v>
      </c>
      <c r="R126" s="27">
        <v>457618</v>
      </c>
      <c r="S126" s="27">
        <v>257108</v>
      </c>
      <c r="T126" s="27">
        <v>13595</v>
      </c>
      <c r="U126" s="27">
        <v>70309</v>
      </c>
      <c r="V126" s="27">
        <v>170</v>
      </c>
      <c r="W126" s="27">
        <v>13368808</v>
      </c>
      <c r="Y126" s="21">
        <v>38959</v>
      </c>
      <c r="Z126" s="27">
        <v>330886</v>
      </c>
      <c r="AA126" s="27">
        <v>192904</v>
      </c>
      <c r="AB126" s="27">
        <v>8836</v>
      </c>
      <c r="AC126" s="27">
        <v>77327</v>
      </c>
      <c r="AD126" s="27">
        <v>172</v>
      </c>
      <c r="AE126" s="27">
        <v>13368808</v>
      </c>
      <c r="AG126" s="3">
        <f t="shared" si="0"/>
        <v>0</v>
      </c>
      <c r="AH126" s="3">
        <f t="shared" si="1"/>
        <v>0</v>
      </c>
      <c r="AJ126" s="27">
        <f t="shared" si="2"/>
        <v>492037</v>
      </c>
      <c r="AK126" s="27">
        <f t="shared" si="3"/>
        <v>282596</v>
      </c>
      <c r="AM126" s="7"/>
    </row>
    <row r="127" spans="1:39" s="3" customFormat="1">
      <c r="A127" s="32">
        <v>38958</v>
      </c>
      <c r="B127" s="27">
        <v>50022</v>
      </c>
      <c r="C127" s="27">
        <v>37776</v>
      </c>
      <c r="D127" s="27">
        <v>136422</v>
      </c>
      <c r="E127" s="27">
        <v>2153332</v>
      </c>
      <c r="F127" s="27">
        <v>234</v>
      </c>
      <c r="G127" s="27">
        <v>172054132</v>
      </c>
      <c r="I127" s="21">
        <v>38958</v>
      </c>
      <c r="J127" s="27">
        <v>413951</v>
      </c>
      <c r="K127" s="27">
        <v>353618</v>
      </c>
      <c r="L127" s="27">
        <v>59731</v>
      </c>
      <c r="M127" s="27">
        <v>76339</v>
      </c>
      <c r="N127" s="27">
        <v>169</v>
      </c>
      <c r="O127" s="27">
        <v>3456179</v>
      </c>
      <c r="Q127" s="21">
        <v>38958</v>
      </c>
      <c r="R127" s="27">
        <v>824551</v>
      </c>
      <c r="S127" s="27">
        <v>633989</v>
      </c>
      <c r="T127" s="27">
        <v>45801</v>
      </c>
      <c r="U127" s="27">
        <v>113435</v>
      </c>
      <c r="V127" s="27">
        <v>169</v>
      </c>
      <c r="W127" s="27">
        <v>15144158</v>
      </c>
      <c r="Y127" s="21">
        <v>38958</v>
      </c>
      <c r="Z127" s="27">
        <v>410600</v>
      </c>
      <c r="AA127" s="27">
        <v>280371</v>
      </c>
      <c r="AB127" s="27">
        <v>31758</v>
      </c>
      <c r="AC127" s="27">
        <v>139900</v>
      </c>
      <c r="AD127" s="27">
        <v>172</v>
      </c>
      <c r="AE127" s="27">
        <v>15144158</v>
      </c>
      <c r="AG127" s="3">
        <f t="shared" si="0"/>
        <v>0</v>
      </c>
      <c r="AH127" s="3">
        <f t="shared" si="1"/>
        <v>0</v>
      </c>
      <c r="AJ127" s="27">
        <f t="shared" si="2"/>
        <v>874573</v>
      </c>
      <c r="AK127" s="27">
        <f t="shared" si="3"/>
        <v>671765</v>
      </c>
      <c r="AM127" s="7"/>
    </row>
    <row r="128" spans="1:39" s="3" customFormat="1">
      <c r="A128" s="32">
        <v>38957</v>
      </c>
      <c r="B128" s="27">
        <v>33439</v>
      </c>
      <c r="C128" s="27">
        <v>24963</v>
      </c>
      <c r="D128" s="27">
        <v>307387</v>
      </c>
      <c r="E128" s="27">
        <v>4407353</v>
      </c>
      <c r="F128" s="27">
        <v>243</v>
      </c>
      <c r="G128" s="27">
        <v>227597775</v>
      </c>
      <c r="I128" s="21">
        <v>38957</v>
      </c>
      <c r="J128" s="27">
        <v>760775</v>
      </c>
      <c r="K128" s="27">
        <v>699151</v>
      </c>
      <c r="L128" s="27">
        <v>73192</v>
      </c>
      <c r="M128" s="27">
        <v>81168</v>
      </c>
      <c r="N128" s="27">
        <v>174</v>
      </c>
      <c r="O128" s="27">
        <v>5498030</v>
      </c>
      <c r="Q128" s="21">
        <v>38957</v>
      </c>
      <c r="R128" s="27">
        <v>1467138</v>
      </c>
      <c r="S128" s="27">
        <v>1256453</v>
      </c>
      <c r="T128" s="27">
        <v>60703</v>
      </c>
      <c r="U128" s="27">
        <v>92506</v>
      </c>
      <c r="V128" s="27">
        <v>172</v>
      </c>
      <c r="W128" s="27">
        <v>14413180</v>
      </c>
      <c r="Y128" s="21">
        <v>38957</v>
      </c>
      <c r="Z128" s="27">
        <v>706363</v>
      </c>
      <c r="AA128" s="27">
        <v>557302</v>
      </c>
      <c r="AB128" s="27">
        <v>47253</v>
      </c>
      <c r="AC128" s="27">
        <v>101633</v>
      </c>
      <c r="AD128" s="27">
        <v>172</v>
      </c>
      <c r="AE128" s="27">
        <v>14413180</v>
      </c>
      <c r="AG128" s="3">
        <f t="shared" si="0"/>
        <v>0</v>
      </c>
      <c r="AH128" s="3">
        <f t="shared" si="1"/>
        <v>0</v>
      </c>
      <c r="AJ128" s="27">
        <f t="shared" si="2"/>
        <v>1500577</v>
      </c>
      <c r="AK128" s="27">
        <f t="shared" si="3"/>
        <v>1281416</v>
      </c>
      <c r="AM128" s="7"/>
    </row>
    <row r="129" spans="1:39" s="3" customFormat="1">
      <c r="A129" s="32">
        <v>38956</v>
      </c>
      <c r="B129" s="27">
        <v>36174</v>
      </c>
      <c r="C129" s="27">
        <v>25765</v>
      </c>
      <c r="D129" s="27">
        <v>150941</v>
      </c>
      <c r="E129" s="27">
        <v>1318434</v>
      </c>
      <c r="F129" s="27">
        <v>232</v>
      </c>
      <c r="G129" s="27">
        <v>59091197</v>
      </c>
      <c r="I129" s="21">
        <v>38956</v>
      </c>
      <c r="J129" s="27">
        <v>502227</v>
      </c>
      <c r="K129" s="27">
        <v>434104</v>
      </c>
      <c r="L129" s="27">
        <v>71092</v>
      </c>
      <c r="M129" s="27">
        <v>105587</v>
      </c>
      <c r="N129" s="27">
        <v>169</v>
      </c>
      <c r="O129" s="27">
        <v>5524682</v>
      </c>
      <c r="Q129" s="21">
        <v>38956</v>
      </c>
      <c r="R129" s="27">
        <v>1012237</v>
      </c>
      <c r="S129" s="27">
        <v>816530</v>
      </c>
      <c r="T129" s="27">
        <v>51765</v>
      </c>
      <c r="U129" s="27">
        <v>91331</v>
      </c>
      <c r="V129" s="27">
        <v>169</v>
      </c>
      <c r="W129" s="27">
        <v>5524682</v>
      </c>
      <c r="Y129" s="21">
        <v>38956</v>
      </c>
      <c r="Z129" s="27">
        <v>510010</v>
      </c>
      <c r="AA129" s="27">
        <v>382426</v>
      </c>
      <c r="AB129" s="27">
        <v>32733</v>
      </c>
      <c r="AC129" s="27">
        <v>69619</v>
      </c>
      <c r="AD129" s="27">
        <v>173</v>
      </c>
      <c r="AE129" s="27">
        <v>5383176</v>
      </c>
      <c r="AG129" s="3">
        <f t="shared" si="0"/>
        <v>0</v>
      </c>
      <c r="AH129" s="3">
        <f t="shared" si="1"/>
        <v>0</v>
      </c>
      <c r="AJ129" s="27">
        <f t="shared" si="2"/>
        <v>1048411</v>
      </c>
      <c r="AK129" s="27">
        <f t="shared" si="3"/>
        <v>842295</v>
      </c>
      <c r="AM129" s="7"/>
    </row>
    <row r="130" spans="1:39" s="3" customFormat="1">
      <c r="A130" s="32">
        <v>38955</v>
      </c>
      <c r="B130" s="27">
        <v>61807</v>
      </c>
      <c r="C130" s="27">
        <v>45188</v>
      </c>
      <c r="D130" s="27">
        <v>308672</v>
      </c>
      <c r="E130" s="27">
        <v>5051116</v>
      </c>
      <c r="F130" s="27">
        <v>239</v>
      </c>
      <c r="G130" s="27">
        <v>321137735</v>
      </c>
      <c r="I130" s="21">
        <v>38955</v>
      </c>
      <c r="J130" s="27">
        <v>529959</v>
      </c>
      <c r="K130" s="27">
        <v>459203</v>
      </c>
      <c r="L130" s="27">
        <v>67061</v>
      </c>
      <c r="M130" s="27">
        <v>89877</v>
      </c>
      <c r="N130" s="27">
        <v>169</v>
      </c>
      <c r="O130" s="27">
        <v>5513257</v>
      </c>
      <c r="Q130" s="21">
        <v>38955</v>
      </c>
      <c r="R130" s="27">
        <v>1074058</v>
      </c>
      <c r="S130" s="27">
        <v>901722</v>
      </c>
      <c r="T130" s="27">
        <v>53445</v>
      </c>
      <c r="U130" s="27">
        <v>84706</v>
      </c>
      <c r="V130" s="27">
        <v>169</v>
      </c>
      <c r="W130" s="27">
        <v>5513257</v>
      </c>
      <c r="Y130" s="21">
        <v>38955</v>
      </c>
      <c r="Z130" s="27">
        <v>544099</v>
      </c>
      <c r="AA130" s="27">
        <v>442519</v>
      </c>
      <c r="AB130" s="27">
        <v>40183</v>
      </c>
      <c r="AC130" s="27">
        <v>77068</v>
      </c>
      <c r="AD130" s="27">
        <v>172</v>
      </c>
      <c r="AE130" s="27">
        <v>5487277</v>
      </c>
      <c r="AG130" s="3">
        <f t="shared" si="0"/>
        <v>0</v>
      </c>
      <c r="AH130" s="3">
        <f t="shared" si="1"/>
        <v>0</v>
      </c>
      <c r="AJ130" s="27">
        <f t="shared" si="2"/>
        <v>1135865</v>
      </c>
      <c r="AK130" s="27">
        <f t="shared" si="3"/>
        <v>946910</v>
      </c>
      <c r="AM130" s="7"/>
    </row>
    <row r="131" spans="1:39" s="3" customFormat="1">
      <c r="A131" s="32">
        <v>38954</v>
      </c>
      <c r="B131" s="27">
        <v>46270</v>
      </c>
      <c r="C131" s="27">
        <v>32919</v>
      </c>
      <c r="D131" s="27">
        <v>384658</v>
      </c>
      <c r="E131" s="27">
        <v>5736441</v>
      </c>
      <c r="F131" s="27">
        <v>241</v>
      </c>
      <c r="G131" s="27">
        <v>202430396</v>
      </c>
      <c r="I131" s="21">
        <v>38954</v>
      </c>
      <c r="J131" s="27">
        <v>571038</v>
      </c>
      <c r="K131" s="27">
        <v>506872</v>
      </c>
      <c r="L131" s="27">
        <v>76607</v>
      </c>
      <c r="M131" s="27">
        <v>101190</v>
      </c>
      <c r="N131" s="27">
        <v>173</v>
      </c>
      <c r="O131" s="27">
        <v>6772737</v>
      </c>
      <c r="Q131" s="21">
        <v>38954</v>
      </c>
      <c r="R131" s="27">
        <v>1233181</v>
      </c>
      <c r="S131" s="27">
        <v>1117816</v>
      </c>
      <c r="T131" s="27">
        <v>63826</v>
      </c>
      <c r="U131" s="27">
        <v>93685</v>
      </c>
      <c r="V131" s="27">
        <v>172</v>
      </c>
      <c r="W131" s="27">
        <v>6772737</v>
      </c>
      <c r="Y131" s="21">
        <v>38954</v>
      </c>
      <c r="Z131" s="27">
        <v>662143</v>
      </c>
      <c r="AA131" s="27">
        <v>610944</v>
      </c>
      <c r="AB131" s="27">
        <v>52804</v>
      </c>
      <c r="AC131" s="27">
        <v>85166</v>
      </c>
      <c r="AD131" s="27">
        <v>172</v>
      </c>
      <c r="AE131" s="27">
        <v>5481509</v>
      </c>
      <c r="AG131" s="3">
        <f t="shared" ref="AG131:AG194" si="4">R131-J131-Z131</f>
        <v>0</v>
      </c>
      <c r="AH131" s="3">
        <f t="shared" ref="AH131:AH194" si="5">S131-K131-AA131</f>
        <v>0</v>
      </c>
      <c r="AJ131" s="27">
        <f t="shared" ref="AJ131:AJ194" si="6">R131+B131</f>
        <v>1279451</v>
      </c>
      <c r="AK131" s="27">
        <f t="shared" ref="AK131:AK194" si="7">S131+C131</f>
        <v>1150735</v>
      </c>
      <c r="AM131" s="7"/>
    </row>
    <row r="132" spans="1:39" s="3" customFormat="1">
      <c r="A132" s="32">
        <v>38953</v>
      </c>
      <c r="B132" s="27">
        <v>58691</v>
      </c>
      <c r="C132" s="27">
        <v>42374</v>
      </c>
      <c r="D132" s="27">
        <v>202318</v>
      </c>
      <c r="E132" s="27">
        <v>2481918</v>
      </c>
      <c r="F132" s="27">
        <v>173</v>
      </c>
      <c r="G132" s="27">
        <v>117547100</v>
      </c>
      <c r="I132" s="21">
        <v>38953</v>
      </c>
      <c r="J132" s="27">
        <v>596720</v>
      </c>
      <c r="K132" s="27">
        <v>531714</v>
      </c>
      <c r="L132" s="27">
        <v>69807</v>
      </c>
      <c r="M132" s="27">
        <v>98245</v>
      </c>
      <c r="N132" s="27">
        <v>170</v>
      </c>
      <c r="O132" s="27">
        <v>5502123</v>
      </c>
      <c r="Q132" s="21">
        <v>38953</v>
      </c>
      <c r="R132" s="27">
        <v>1164219</v>
      </c>
      <c r="S132" s="27">
        <v>999915</v>
      </c>
      <c r="T132" s="27">
        <v>59084</v>
      </c>
      <c r="U132" s="27">
        <v>105913</v>
      </c>
      <c r="V132" s="27">
        <v>170</v>
      </c>
      <c r="W132" s="27">
        <v>14361042</v>
      </c>
      <c r="Y132" s="21">
        <v>38953</v>
      </c>
      <c r="Z132" s="27">
        <v>567499</v>
      </c>
      <c r="AA132" s="27">
        <v>468201</v>
      </c>
      <c r="AB132" s="27">
        <v>47808</v>
      </c>
      <c r="AC132" s="27">
        <v>112320</v>
      </c>
      <c r="AD132" s="27">
        <v>170</v>
      </c>
      <c r="AE132" s="27">
        <v>14361042</v>
      </c>
      <c r="AG132" s="3">
        <f t="shared" si="4"/>
        <v>0</v>
      </c>
      <c r="AH132" s="3">
        <f t="shared" si="5"/>
        <v>0</v>
      </c>
      <c r="AJ132" s="27">
        <f t="shared" si="6"/>
        <v>1222910</v>
      </c>
      <c r="AK132" s="27">
        <f t="shared" si="7"/>
        <v>1042289</v>
      </c>
      <c r="AM132" s="7"/>
    </row>
    <row r="133" spans="1:39" s="3" customFormat="1">
      <c r="A133" s="32">
        <v>38952</v>
      </c>
      <c r="B133" s="27">
        <v>126555</v>
      </c>
      <c r="C133" s="27">
        <v>104534</v>
      </c>
      <c r="D133" s="27">
        <v>116657</v>
      </c>
      <c r="E133" s="27">
        <v>1331414</v>
      </c>
      <c r="F133" s="27">
        <v>209</v>
      </c>
      <c r="G133" s="27">
        <v>119104373</v>
      </c>
      <c r="I133" s="21">
        <v>38952</v>
      </c>
      <c r="J133" s="27">
        <v>763947</v>
      </c>
      <c r="K133" s="27">
        <v>692296</v>
      </c>
      <c r="L133" s="27">
        <v>70989</v>
      </c>
      <c r="M133" s="27">
        <v>99879</v>
      </c>
      <c r="N133" s="27">
        <v>169</v>
      </c>
      <c r="O133" s="27">
        <v>12231564</v>
      </c>
      <c r="Q133" s="21">
        <v>38952</v>
      </c>
      <c r="R133" s="27">
        <v>1409834</v>
      </c>
      <c r="S133" s="27">
        <v>1185576</v>
      </c>
      <c r="T133" s="27">
        <v>59783</v>
      </c>
      <c r="U133" s="27">
        <v>99567</v>
      </c>
      <c r="V133" s="27">
        <v>169</v>
      </c>
      <c r="W133" s="27">
        <v>14110323</v>
      </c>
      <c r="Y133" s="21">
        <v>38952</v>
      </c>
      <c r="Z133" s="27">
        <v>645887</v>
      </c>
      <c r="AA133" s="27">
        <v>493280</v>
      </c>
      <c r="AB133" s="27">
        <v>46529</v>
      </c>
      <c r="AC133" s="27">
        <v>97549</v>
      </c>
      <c r="AD133" s="27">
        <v>172</v>
      </c>
      <c r="AE133" s="27">
        <v>14110323</v>
      </c>
      <c r="AG133" s="3">
        <f t="shared" si="4"/>
        <v>0</v>
      </c>
      <c r="AH133" s="3">
        <f t="shared" si="5"/>
        <v>0</v>
      </c>
      <c r="AJ133" s="27">
        <f t="shared" si="6"/>
        <v>1536389</v>
      </c>
      <c r="AK133" s="27">
        <f t="shared" si="7"/>
        <v>1290110</v>
      </c>
      <c r="AM133" s="7"/>
    </row>
    <row r="134" spans="1:39" s="3" customFormat="1">
      <c r="A134" s="32">
        <v>38951</v>
      </c>
      <c r="B134" s="27">
        <v>84760</v>
      </c>
      <c r="C134" s="27">
        <v>68839</v>
      </c>
      <c r="D134" s="27">
        <v>163406</v>
      </c>
      <c r="E134" s="27">
        <v>3923900</v>
      </c>
      <c r="F134" s="27">
        <v>178</v>
      </c>
      <c r="G134" s="27">
        <v>476900805</v>
      </c>
      <c r="I134" s="21">
        <v>38951</v>
      </c>
      <c r="J134" s="27">
        <v>833009</v>
      </c>
      <c r="K134" s="27">
        <v>757147</v>
      </c>
      <c r="L134" s="27">
        <v>73808</v>
      </c>
      <c r="M134" s="27">
        <v>116153</v>
      </c>
      <c r="N134" s="27">
        <v>170</v>
      </c>
      <c r="O134" s="27">
        <v>14780107</v>
      </c>
      <c r="Q134" s="21">
        <v>38951</v>
      </c>
      <c r="R134" s="27">
        <v>1609828</v>
      </c>
      <c r="S134" s="27">
        <v>1398535</v>
      </c>
      <c r="T134" s="27">
        <v>63505</v>
      </c>
      <c r="U134" s="27">
        <v>129864</v>
      </c>
      <c r="V134" s="27">
        <v>170</v>
      </c>
      <c r="W134" s="27">
        <v>14980638</v>
      </c>
      <c r="Y134" s="21">
        <v>38951</v>
      </c>
      <c r="Z134" s="27">
        <v>776819</v>
      </c>
      <c r="AA134" s="27">
        <v>641388</v>
      </c>
      <c r="AB134" s="27">
        <v>52458</v>
      </c>
      <c r="AC134" s="27">
        <v>142288</v>
      </c>
      <c r="AD134" s="27">
        <v>172</v>
      </c>
      <c r="AE134" s="27">
        <v>14980638</v>
      </c>
      <c r="AG134" s="3">
        <f t="shared" si="4"/>
        <v>0</v>
      </c>
      <c r="AH134" s="3">
        <f t="shared" si="5"/>
        <v>0</v>
      </c>
      <c r="AJ134" s="27">
        <f t="shared" si="6"/>
        <v>1694588</v>
      </c>
      <c r="AK134" s="27">
        <f t="shared" si="7"/>
        <v>1467374</v>
      </c>
      <c r="AM134" s="7"/>
    </row>
    <row r="135" spans="1:39" s="3" customFormat="1">
      <c r="A135" s="32">
        <v>38950</v>
      </c>
      <c r="B135" s="27">
        <v>36980</v>
      </c>
      <c r="C135" s="27">
        <v>26542</v>
      </c>
      <c r="D135" s="27">
        <v>176782</v>
      </c>
      <c r="E135" s="27">
        <v>2211427</v>
      </c>
      <c r="F135" s="27">
        <v>241</v>
      </c>
      <c r="G135" s="27">
        <v>98583223</v>
      </c>
      <c r="I135" s="21">
        <v>38950</v>
      </c>
      <c r="J135" s="27">
        <v>558039</v>
      </c>
      <c r="K135" s="27">
        <v>492750</v>
      </c>
      <c r="L135" s="27">
        <v>72496</v>
      </c>
      <c r="M135" s="27">
        <v>89591</v>
      </c>
      <c r="N135" s="27">
        <v>169</v>
      </c>
      <c r="O135" s="27">
        <v>2528534</v>
      </c>
      <c r="Q135" s="21">
        <v>38950</v>
      </c>
      <c r="R135" s="27">
        <v>1123897</v>
      </c>
      <c r="S135" s="27">
        <v>917881</v>
      </c>
      <c r="T135" s="27">
        <v>53376</v>
      </c>
      <c r="U135" s="27">
        <v>89802</v>
      </c>
      <c r="V135" s="27">
        <v>169</v>
      </c>
      <c r="W135" s="27">
        <v>7523885</v>
      </c>
      <c r="Y135" s="21">
        <v>38950</v>
      </c>
      <c r="Z135" s="27">
        <v>565858</v>
      </c>
      <c r="AA135" s="27">
        <v>425131</v>
      </c>
      <c r="AB135" s="27">
        <v>34522</v>
      </c>
      <c r="AC135" s="27">
        <v>85941</v>
      </c>
      <c r="AD135" s="27">
        <v>172</v>
      </c>
      <c r="AE135" s="27">
        <v>7523885</v>
      </c>
      <c r="AG135" s="3">
        <f t="shared" si="4"/>
        <v>0</v>
      </c>
      <c r="AH135" s="3">
        <f t="shared" si="5"/>
        <v>0</v>
      </c>
      <c r="AJ135" s="27">
        <f t="shared" si="6"/>
        <v>1160877</v>
      </c>
      <c r="AK135" s="27">
        <f t="shared" si="7"/>
        <v>944423</v>
      </c>
      <c r="AM135" s="7"/>
    </row>
    <row r="136" spans="1:39" s="3" customFormat="1">
      <c r="A136" s="32">
        <v>38949</v>
      </c>
      <c r="B136" s="27">
        <v>43248</v>
      </c>
      <c r="C136" s="27">
        <v>32218</v>
      </c>
      <c r="D136" s="27">
        <v>155870</v>
      </c>
      <c r="E136" s="27">
        <v>1205859</v>
      </c>
      <c r="F136" s="27">
        <v>174</v>
      </c>
      <c r="G136" s="27">
        <v>57210218</v>
      </c>
      <c r="I136" s="21">
        <v>38949</v>
      </c>
      <c r="J136" s="27">
        <v>412025</v>
      </c>
      <c r="K136" s="27">
        <v>334362</v>
      </c>
      <c r="L136" s="27">
        <v>71437</v>
      </c>
      <c r="M136" s="27">
        <v>91847</v>
      </c>
      <c r="N136" s="27">
        <v>171</v>
      </c>
      <c r="O136" s="27">
        <v>5439900</v>
      </c>
      <c r="Q136" s="21">
        <v>38949</v>
      </c>
      <c r="R136" s="27">
        <v>880136</v>
      </c>
      <c r="S136" s="27">
        <v>678870</v>
      </c>
      <c r="T136" s="27">
        <v>49544</v>
      </c>
      <c r="U136" s="27">
        <v>90598</v>
      </c>
      <c r="V136" s="27">
        <v>171</v>
      </c>
      <c r="W136" s="27">
        <v>5488940</v>
      </c>
      <c r="Y136" s="21">
        <v>38949</v>
      </c>
      <c r="Z136" s="27">
        <v>468111</v>
      </c>
      <c r="AA136" s="27">
        <v>344508</v>
      </c>
      <c r="AB136" s="27">
        <v>30274</v>
      </c>
      <c r="AC136" s="27">
        <v>84937</v>
      </c>
      <c r="AD136" s="27">
        <v>172</v>
      </c>
      <c r="AE136" s="27">
        <v>5488940</v>
      </c>
      <c r="AG136" s="3">
        <f t="shared" si="4"/>
        <v>0</v>
      </c>
      <c r="AH136" s="3">
        <f t="shared" si="5"/>
        <v>0</v>
      </c>
      <c r="AJ136" s="27">
        <f t="shared" si="6"/>
        <v>923384</v>
      </c>
      <c r="AK136" s="27">
        <f t="shared" si="7"/>
        <v>711088</v>
      </c>
      <c r="AM136" s="7"/>
    </row>
    <row r="137" spans="1:39" s="3" customFormat="1">
      <c r="A137" s="32">
        <v>38948</v>
      </c>
      <c r="B137" s="27">
        <v>71070</v>
      </c>
      <c r="C137" s="27">
        <v>51961</v>
      </c>
      <c r="D137" s="27">
        <v>235180</v>
      </c>
      <c r="E137" s="27">
        <v>3275674</v>
      </c>
      <c r="F137" s="27">
        <v>208</v>
      </c>
      <c r="G137" s="27">
        <v>154644063</v>
      </c>
      <c r="I137" s="21">
        <v>38948</v>
      </c>
      <c r="J137" s="27">
        <v>986931</v>
      </c>
      <c r="K137" s="27">
        <v>888757</v>
      </c>
      <c r="L137" s="27">
        <v>62943</v>
      </c>
      <c r="M137" s="27">
        <v>82075</v>
      </c>
      <c r="N137" s="27">
        <v>168</v>
      </c>
      <c r="O137" s="27">
        <v>5497573</v>
      </c>
      <c r="Q137" s="21">
        <v>38948</v>
      </c>
      <c r="R137" s="27">
        <v>1681513</v>
      </c>
      <c r="S137" s="27">
        <v>1439221</v>
      </c>
      <c r="T137" s="27">
        <v>55248</v>
      </c>
      <c r="U137" s="27">
        <v>79140</v>
      </c>
      <c r="V137" s="27">
        <v>168</v>
      </c>
      <c r="W137" s="27">
        <v>5497573</v>
      </c>
      <c r="Y137" s="21">
        <v>38948</v>
      </c>
      <c r="Z137" s="27">
        <v>694582</v>
      </c>
      <c r="AA137" s="27">
        <v>550464</v>
      </c>
      <c r="AB137" s="27">
        <v>44314</v>
      </c>
      <c r="AC137" s="27">
        <v>73397</v>
      </c>
      <c r="AD137" s="27">
        <v>172</v>
      </c>
      <c r="AE137" s="27">
        <v>5361270</v>
      </c>
      <c r="AG137" s="3">
        <f t="shared" si="4"/>
        <v>0</v>
      </c>
      <c r="AH137" s="3">
        <f t="shared" si="5"/>
        <v>0</v>
      </c>
      <c r="AJ137" s="27">
        <f t="shared" si="6"/>
        <v>1752583</v>
      </c>
      <c r="AK137" s="27">
        <f t="shared" si="7"/>
        <v>1491182</v>
      </c>
      <c r="AM137" s="7"/>
    </row>
    <row r="138" spans="1:39" s="3" customFormat="1">
      <c r="A138" s="32">
        <v>38947</v>
      </c>
      <c r="B138" s="27">
        <v>76228</v>
      </c>
      <c r="C138" s="27">
        <v>58176</v>
      </c>
      <c r="D138" s="27">
        <v>175557</v>
      </c>
      <c r="E138" s="27">
        <v>2959256</v>
      </c>
      <c r="F138" s="27">
        <v>195</v>
      </c>
      <c r="G138" s="27">
        <v>258916429</v>
      </c>
      <c r="I138" s="21">
        <v>38947</v>
      </c>
      <c r="J138" s="27">
        <v>647088</v>
      </c>
      <c r="K138" s="27">
        <v>538698</v>
      </c>
      <c r="L138" s="27">
        <v>61852</v>
      </c>
      <c r="M138" s="27">
        <v>107655</v>
      </c>
      <c r="N138" s="27">
        <v>165</v>
      </c>
      <c r="O138" s="27">
        <v>5496444</v>
      </c>
      <c r="Q138" s="21">
        <v>38947</v>
      </c>
      <c r="R138" s="27">
        <v>1148761</v>
      </c>
      <c r="S138" s="27">
        <v>922379</v>
      </c>
      <c r="T138" s="27">
        <v>47063</v>
      </c>
      <c r="U138" s="27">
        <v>106583</v>
      </c>
      <c r="V138" s="27">
        <v>165</v>
      </c>
      <c r="W138" s="27">
        <v>14259184</v>
      </c>
      <c r="Y138" s="21">
        <v>38947</v>
      </c>
      <c r="Z138" s="27">
        <v>501673</v>
      </c>
      <c r="AA138" s="27">
        <v>383681</v>
      </c>
      <c r="AB138" s="27">
        <v>27987</v>
      </c>
      <c r="AC138" s="27">
        <v>102068</v>
      </c>
      <c r="AD138" s="27">
        <v>171</v>
      </c>
      <c r="AE138" s="27">
        <v>14259184</v>
      </c>
      <c r="AG138" s="3">
        <f t="shared" si="4"/>
        <v>0</v>
      </c>
      <c r="AH138" s="3">
        <f t="shared" si="5"/>
        <v>0</v>
      </c>
      <c r="AJ138" s="27">
        <f t="shared" si="6"/>
        <v>1224989</v>
      </c>
      <c r="AK138" s="27">
        <f t="shared" si="7"/>
        <v>980555</v>
      </c>
      <c r="AM138" s="7"/>
    </row>
    <row r="139" spans="1:39" s="3" customFormat="1">
      <c r="A139" s="32">
        <v>38946</v>
      </c>
      <c r="B139" s="27">
        <v>71338</v>
      </c>
      <c r="C139" s="27">
        <v>54095</v>
      </c>
      <c r="D139" s="27">
        <v>155204</v>
      </c>
      <c r="E139" s="27">
        <v>2074202</v>
      </c>
      <c r="F139" s="27">
        <v>205</v>
      </c>
      <c r="G139" s="27">
        <v>128541949</v>
      </c>
      <c r="I139" s="21">
        <v>38946</v>
      </c>
      <c r="J139" s="27">
        <v>1215228</v>
      </c>
      <c r="K139" s="27">
        <v>1100863</v>
      </c>
      <c r="L139" s="27">
        <v>65719</v>
      </c>
      <c r="M139" s="27">
        <v>98239</v>
      </c>
      <c r="N139" s="27">
        <v>166</v>
      </c>
      <c r="O139" s="27">
        <v>13791007</v>
      </c>
      <c r="Q139" s="21">
        <v>38946</v>
      </c>
      <c r="R139" s="27">
        <v>1870809</v>
      </c>
      <c r="S139" s="27">
        <v>1618635</v>
      </c>
      <c r="T139" s="27">
        <v>59485</v>
      </c>
      <c r="U139" s="27">
        <v>105513</v>
      </c>
      <c r="V139" s="27">
        <v>166</v>
      </c>
      <c r="W139" s="27">
        <v>14862461</v>
      </c>
      <c r="Y139" s="21">
        <v>38946</v>
      </c>
      <c r="Z139" s="27">
        <v>655581</v>
      </c>
      <c r="AA139" s="27">
        <v>517772</v>
      </c>
      <c r="AB139" s="27">
        <v>47930</v>
      </c>
      <c r="AC139" s="27">
        <v>116939</v>
      </c>
      <c r="AD139" s="27">
        <v>172</v>
      </c>
      <c r="AE139" s="27">
        <v>14862461</v>
      </c>
      <c r="AG139" s="3">
        <f t="shared" si="4"/>
        <v>0</v>
      </c>
      <c r="AH139" s="3">
        <f t="shared" si="5"/>
        <v>0</v>
      </c>
      <c r="AJ139" s="27">
        <f t="shared" si="6"/>
        <v>1942147</v>
      </c>
      <c r="AK139" s="27">
        <f t="shared" si="7"/>
        <v>1672730</v>
      </c>
      <c r="AM139" s="7"/>
    </row>
    <row r="140" spans="1:39" s="3" customFormat="1">
      <c r="A140" s="32">
        <v>38945</v>
      </c>
      <c r="B140" s="27">
        <v>81017</v>
      </c>
      <c r="C140" s="27">
        <v>63753</v>
      </c>
      <c r="D140" s="27">
        <v>151385</v>
      </c>
      <c r="E140" s="27">
        <v>1526481</v>
      </c>
      <c r="F140" s="27">
        <v>170</v>
      </c>
      <c r="G140" s="27">
        <v>91716212</v>
      </c>
      <c r="I140" s="21">
        <v>38945</v>
      </c>
      <c r="J140" s="27">
        <v>493943</v>
      </c>
      <c r="K140" s="27">
        <v>415650</v>
      </c>
      <c r="L140" s="27">
        <v>56853</v>
      </c>
      <c r="M140" s="27">
        <v>139484</v>
      </c>
      <c r="N140" s="27">
        <v>167</v>
      </c>
      <c r="O140" s="27">
        <v>6167555</v>
      </c>
      <c r="Q140" s="21">
        <v>38945</v>
      </c>
      <c r="R140" s="27">
        <v>988211</v>
      </c>
      <c r="S140" s="27">
        <v>780277</v>
      </c>
      <c r="T140" s="27">
        <v>43004</v>
      </c>
      <c r="U140" s="27">
        <v>108265</v>
      </c>
      <c r="V140" s="27">
        <v>167</v>
      </c>
      <c r="W140" s="27">
        <v>6167555</v>
      </c>
      <c r="Y140" s="21">
        <v>38945</v>
      </c>
      <c r="Z140" s="27">
        <v>494268</v>
      </c>
      <c r="AA140" s="27">
        <v>364627</v>
      </c>
      <c r="AB140" s="27">
        <v>29165</v>
      </c>
      <c r="AC140" s="27">
        <v>60072</v>
      </c>
      <c r="AD140" s="27">
        <v>172</v>
      </c>
      <c r="AE140" s="27">
        <v>2303825</v>
      </c>
      <c r="AG140" s="3">
        <f t="shared" si="4"/>
        <v>0</v>
      </c>
      <c r="AH140" s="3">
        <f t="shared" si="5"/>
        <v>0</v>
      </c>
      <c r="AJ140" s="27">
        <f t="shared" si="6"/>
        <v>1069228</v>
      </c>
      <c r="AK140" s="27">
        <f t="shared" si="7"/>
        <v>844030</v>
      </c>
      <c r="AM140" s="7"/>
    </row>
    <row r="141" spans="1:39" s="3" customFormat="1">
      <c r="A141" s="32">
        <v>38944</v>
      </c>
      <c r="B141" s="27">
        <v>63437</v>
      </c>
      <c r="C141" s="27">
        <v>48764</v>
      </c>
      <c r="D141" s="27">
        <v>625912</v>
      </c>
      <c r="E141" s="27">
        <v>10963347</v>
      </c>
      <c r="F141" s="27">
        <v>234</v>
      </c>
      <c r="G141" s="27">
        <v>447439062</v>
      </c>
      <c r="I141" s="21">
        <v>38944</v>
      </c>
      <c r="J141" s="27">
        <v>662151</v>
      </c>
      <c r="K141" s="27">
        <v>588351</v>
      </c>
      <c r="L141" s="27">
        <v>64062</v>
      </c>
      <c r="M141" s="27">
        <v>138270</v>
      </c>
      <c r="N141" s="27">
        <v>166</v>
      </c>
      <c r="O141" s="27">
        <v>15397404</v>
      </c>
      <c r="Q141" s="21">
        <v>38944</v>
      </c>
      <c r="R141" s="27">
        <v>964628</v>
      </c>
      <c r="S141" s="27">
        <v>786455</v>
      </c>
      <c r="T141" s="27">
        <v>54950</v>
      </c>
      <c r="U141" s="27">
        <v>138027</v>
      </c>
      <c r="V141" s="27">
        <v>166</v>
      </c>
      <c r="W141" s="27">
        <v>15397404</v>
      </c>
      <c r="Y141" s="21">
        <v>38944</v>
      </c>
      <c r="Z141" s="27">
        <v>302477</v>
      </c>
      <c r="AA141" s="27">
        <v>198104</v>
      </c>
      <c r="AB141" s="27">
        <v>35003</v>
      </c>
      <c r="AC141" s="27">
        <v>135369</v>
      </c>
      <c r="AD141" s="27">
        <v>172</v>
      </c>
      <c r="AE141" s="27">
        <v>9807081</v>
      </c>
      <c r="AG141" s="3">
        <f t="shared" si="4"/>
        <v>0</v>
      </c>
      <c r="AH141" s="3">
        <f t="shared" si="5"/>
        <v>0</v>
      </c>
      <c r="AJ141" s="27">
        <f t="shared" si="6"/>
        <v>1028065</v>
      </c>
      <c r="AK141" s="27">
        <f t="shared" si="7"/>
        <v>835219</v>
      </c>
      <c r="AM141" s="7"/>
    </row>
    <row r="142" spans="1:39" s="3" customFormat="1">
      <c r="A142" s="32">
        <v>38943</v>
      </c>
      <c r="B142" s="27">
        <v>35105</v>
      </c>
      <c r="C142" s="27">
        <v>26291</v>
      </c>
      <c r="D142" s="27">
        <v>320997</v>
      </c>
      <c r="E142" s="27">
        <v>4833554</v>
      </c>
      <c r="F142" s="27">
        <v>230</v>
      </c>
      <c r="G142" s="27">
        <v>259815410</v>
      </c>
      <c r="I142" s="21">
        <v>38943</v>
      </c>
      <c r="J142" s="27">
        <v>761645</v>
      </c>
      <c r="K142" s="27">
        <v>686967</v>
      </c>
      <c r="L142" s="27">
        <v>66693</v>
      </c>
      <c r="M142" s="27">
        <v>115337</v>
      </c>
      <c r="N142" s="27">
        <v>170</v>
      </c>
      <c r="O142" s="27">
        <v>21578969</v>
      </c>
      <c r="Q142" s="21">
        <v>38943</v>
      </c>
      <c r="R142" s="27">
        <v>966432</v>
      </c>
      <c r="S142" s="27">
        <v>782552</v>
      </c>
      <c r="T142" s="27">
        <v>59424</v>
      </c>
      <c r="U142" s="27">
        <v>110292</v>
      </c>
      <c r="V142" s="27">
        <v>170</v>
      </c>
      <c r="W142" s="27">
        <v>21578969</v>
      </c>
      <c r="Y142" s="21">
        <v>38943</v>
      </c>
      <c r="Z142" s="27">
        <v>204787</v>
      </c>
      <c r="AA142" s="27">
        <v>95585</v>
      </c>
      <c r="AB142" s="27">
        <v>32388</v>
      </c>
      <c r="AC142" s="27">
        <v>83681</v>
      </c>
      <c r="AD142" s="27">
        <v>177</v>
      </c>
      <c r="AE142" s="27">
        <v>4134119</v>
      </c>
      <c r="AG142" s="3">
        <f t="shared" si="4"/>
        <v>0</v>
      </c>
      <c r="AH142" s="3">
        <f t="shared" si="5"/>
        <v>0</v>
      </c>
      <c r="AJ142" s="27">
        <f t="shared" si="6"/>
        <v>1001537</v>
      </c>
      <c r="AK142" s="27">
        <f t="shared" si="7"/>
        <v>808843</v>
      </c>
      <c r="AM142" s="7"/>
    </row>
    <row r="143" spans="1:39" s="3" customFormat="1">
      <c r="A143" s="32">
        <v>38942</v>
      </c>
      <c r="B143" s="27">
        <v>22519</v>
      </c>
      <c r="C143" s="27">
        <v>14895</v>
      </c>
      <c r="D143" s="27">
        <v>461368</v>
      </c>
      <c r="E143" s="27">
        <v>5123304</v>
      </c>
      <c r="F143" s="27">
        <v>175</v>
      </c>
      <c r="G143" s="27">
        <v>216778984</v>
      </c>
      <c r="I143" s="21">
        <v>38942</v>
      </c>
      <c r="J143" s="27">
        <v>747121</v>
      </c>
      <c r="K143" s="27">
        <v>665846</v>
      </c>
      <c r="L143" s="27">
        <v>66866</v>
      </c>
      <c r="M143" s="27">
        <v>97942</v>
      </c>
      <c r="N143" s="27">
        <v>170</v>
      </c>
      <c r="O143" s="27">
        <v>5577284</v>
      </c>
      <c r="Q143" s="21">
        <v>38942</v>
      </c>
      <c r="R143" s="27">
        <v>992533</v>
      </c>
      <c r="S143" s="27">
        <v>810823</v>
      </c>
      <c r="T143" s="27">
        <v>61110</v>
      </c>
      <c r="U143" s="27">
        <v>92724</v>
      </c>
      <c r="V143" s="27">
        <v>170</v>
      </c>
      <c r="W143" s="27">
        <v>5577284</v>
      </c>
      <c r="Y143" s="21">
        <v>38942</v>
      </c>
      <c r="Z143" s="27">
        <v>245412</v>
      </c>
      <c r="AA143" s="27">
        <v>144977</v>
      </c>
      <c r="AB143" s="27">
        <v>43587</v>
      </c>
      <c r="AC143" s="27">
        <v>71842</v>
      </c>
      <c r="AD143" s="27">
        <v>177</v>
      </c>
      <c r="AE143" s="27">
        <v>5394107</v>
      </c>
      <c r="AG143" s="3">
        <f t="shared" si="4"/>
        <v>0</v>
      </c>
      <c r="AH143" s="3">
        <f t="shared" si="5"/>
        <v>0</v>
      </c>
      <c r="AJ143" s="27">
        <f t="shared" si="6"/>
        <v>1015052</v>
      </c>
      <c r="AK143" s="27">
        <f t="shared" si="7"/>
        <v>825718</v>
      </c>
      <c r="AM143" s="7"/>
    </row>
    <row r="144" spans="1:39" s="3" customFormat="1">
      <c r="A144" s="32">
        <v>38941</v>
      </c>
      <c r="B144" s="27">
        <v>28115</v>
      </c>
      <c r="C144" s="27">
        <v>18489</v>
      </c>
      <c r="D144" s="27">
        <v>394875</v>
      </c>
      <c r="E144" s="27">
        <v>4617162</v>
      </c>
      <c r="F144" s="27">
        <v>232</v>
      </c>
      <c r="G144" s="27">
        <v>167060560</v>
      </c>
      <c r="I144" s="21">
        <v>38941</v>
      </c>
      <c r="J144" s="27">
        <v>459017</v>
      </c>
      <c r="K144" s="27">
        <v>384356</v>
      </c>
      <c r="L144" s="27">
        <v>70808</v>
      </c>
      <c r="M144" s="27">
        <v>130030</v>
      </c>
      <c r="N144" s="27">
        <v>166</v>
      </c>
      <c r="O144" s="27">
        <v>5504979</v>
      </c>
      <c r="Q144" s="21">
        <v>38941</v>
      </c>
      <c r="R144" s="27">
        <v>736166</v>
      </c>
      <c r="S144" s="27">
        <v>540453</v>
      </c>
      <c r="T144" s="27">
        <v>59311</v>
      </c>
      <c r="U144" s="27">
        <v>115415</v>
      </c>
      <c r="V144" s="27">
        <v>166</v>
      </c>
      <c r="W144" s="27">
        <v>6899092</v>
      </c>
      <c r="Y144" s="21">
        <v>38941</v>
      </c>
      <c r="Z144" s="27">
        <v>277149</v>
      </c>
      <c r="AA144" s="27">
        <v>156097</v>
      </c>
      <c r="AB144" s="27">
        <v>40270</v>
      </c>
      <c r="AC144" s="27">
        <v>82451</v>
      </c>
      <c r="AD144" s="27">
        <v>178</v>
      </c>
      <c r="AE144" s="27">
        <v>6899092</v>
      </c>
      <c r="AG144" s="3">
        <f t="shared" si="4"/>
        <v>0</v>
      </c>
      <c r="AH144" s="3">
        <f t="shared" si="5"/>
        <v>0</v>
      </c>
      <c r="AJ144" s="27">
        <f t="shared" si="6"/>
        <v>764281</v>
      </c>
      <c r="AK144" s="27">
        <f t="shared" si="7"/>
        <v>558942</v>
      </c>
      <c r="AM144" s="7"/>
    </row>
    <row r="145" spans="1:39" s="3" customFormat="1">
      <c r="A145" s="32">
        <v>38940</v>
      </c>
      <c r="B145" s="27">
        <v>49799</v>
      </c>
      <c r="C145" s="27">
        <v>38189</v>
      </c>
      <c r="D145" s="27">
        <v>187366</v>
      </c>
      <c r="E145" s="27">
        <v>2364307</v>
      </c>
      <c r="F145" s="27">
        <v>236</v>
      </c>
      <c r="G145" s="27">
        <v>113198759</v>
      </c>
      <c r="I145" s="21">
        <v>38940</v>
      </c>
      <c r="J145" s="27">
        <v>395879</v>
      </c>
      <c r="K145" s="27">
        <v>324169</v>
      </c>
      <c r="L145" s="27">
        <v>62723</v>
      </c>
      <c r="M145" s="27">
        <v>108910</v>
      </c>
      <c r="N145" s="27">
        <v>170</v>
      </c>
      <c r="O145" s="27">
        <v>5489204</v>
      </c>
      <c r="Q145" s="21">
        <v>38940</v>
      </c>
      <c r="R145" s="27">
        <v>650439</v>
      </c>
      <c r="S145" s="27">
        <v>459720</v>
      </c>
      <c r="T145" s="27">
        <v>54300</v>
      </c>
      <c r="U145" s="27">
        <v>103432</v>
      </c>
      <c r="V145" s="27">
        <v>170</v>
      </c>
      <c r="W145" s="27">
        <v>13469711</v>
      </c>
      <c r="Y145" s="21">
        <v>38940</v>
      </c>
      <c r="Z145" s="27">
        <v>254560</v>
      </c>
      <c r="AA145" s="27">
        <v>135551</v>
      </c>
      <c r="AB145" s="27">
        <v>41201</v>
      </c>
      <c r="AC145" s="27">
        <v>92777</v>
      </c>
      <c r="AD145" s="27">
        <v>177</v>
      </c>
      <c r="AE145" s="27">
        <v>13469711</v>
      </c>
      <c r="AG145" s="3">
        <f t="shared" si="4"/>
        <v>0</v>
      </c>
      <c r="AH145" s="3">
        <f t="shared" si="5"/>
        <v>0</v>
      </c>
      <c r="AJ145" s="27">
        <f t="shared" si="6"/>
        <v>700238</v>
      </c>
      <c r="AK145" s="27">
        <f t="shared" si="7"/>
        <v>497909</v>
      </c>
      <c r="AM145" s="7"/>
    </row>
    <row r="146" spans="1:39" s="3" customFormat="1">
      <c r="A146" s="32">
        <v>38939</v>
      </c>
      <c r="B146" s="27">
        <v>44199</v>
      </c>
      <c r="C146" s="27">
        <v>34085</v>
      </c>
      <c r="D146" s="27">
        <v>540906</v>
      </c>
      <c r="E146" s="27">
        <v>7804020</v>
      </c>
      <c r="F146" s="27">
        <v>237</v>
      </c>
      <c r="G146" s="27">
        <v>233506066</v>
      </c>
      <c r="I146" s="21">
        <v>38939</v>
      </c>
      <c r="J146" s="27">
        <v>313835</v>
      </c>
      <c r="K146" s="27">
        <v>220636</v>
      </c>
      <c r="L146" s="27">
        <v>56907</v>
      </c>
      <c r="M146" s="27">
        <v>107037</v>
      </c>
      <c r="N146" s="27">
        <v>169</v>
      </c>
      <c r="O146" s="27">
        <v>2943926</v>
      </c>
      <c r="Q146" s="21">
        <v>38939</v>
      </c>
      <c r="R146" s="27">
        <v>545259</v>
      </c>
      <c r="S146" s="27">
        <v>371528</v>
      </c>
      <c r="T146" s="27">
        <v>51900</v>
      </c>
      <c r="U146" s="27">
        <v>95211</v>
      </c>
      <c r="V146" s="27">
        <v>169</v>
      </c>
      <c r="W146" s="27">
        <v>3757751</v>
      </c>
      <c r="Y146" s="21">
        <v>38939</v>
      </c>
      <c r="Z146" s="27">
        <v>231424</v>
      </c>
      <c r="AA146" s="27">
        <v>150892</v>
      </c>
      <c r="AB146" s="27">
        <v>45111</v>
      </c>
      <c r="AC146" s="27">
        <v>75774</v>
      </c>
      <c r="AD146" s="27">
        <v>177</v>
      </c>
      <c r="AE146" s="27">
        <v>3757751</v>
      </c>
      <c r="AG146" s="3">
        <f t="shared" si="4"/>
        <v>0</v>
      </c>
      <c r="AH146" s="3">
        <f t="shared" si="5"/>
        <v>0</v>
      </c>
      <c r="AJ146" s="27">
        <f t="shared" si="6"/>
        <v>589458</v>
      </c>
      <c r="AK146" s="27">
        <f t="shared" si="7"/>
        <v>405613</v>
      </c>
      <c r="AM146" s="7"/>
    </row>
    <row r="147" spans="1:39" s="3" customFormat="1">
      <c r="A147" s="32">
        <v>38938</v>
      </c>
      <c r="B147" s="27">
        <v>61267</v>
      </c>
      <c r="C147" s="27">
        <v>47942</v>
      </c>
      <c r="D147" s="27">
        <v>3441508</v>
      </c>
      <c r="E147" s="27">
        <v>50935147</v>
      </c>
      <c r="F147" s="27">
        <v>232</v>
      </c>
      <c r="G147" s="27">
        <v>2122843731</v>
      </c>
      <c r="I147" s="21">
        <v>38938</v>
      </c>
      <c r="J147" s="27">
        <v>389059</v>
      </c>
      <c r="K147" s="27">
        <v>307900</v>
      </c>
      <c r="L147" s="27">
        <v>61314</v>
      </c>
      <c r="M147" s="27">
        <v>118778</v>
      </c>
      <c r="N147" s="27">
        <v>169</v>
      </c>
      <c r="O147" s="27">
        <v>5558541</v>
      </c>
      <c r="Q147" s="21">
        <v>38938</v>
      </c>
      <c r="R147" s="27">
        <v>640307</v>
      </c>
      <c r="S147" s="27">
        <v>505532</v>
      </c>
      <c r="T147" s="27">
        <v>58459</v>
      </c>
      <c r="U147" s="27">
        <v>124368</v>
      </c>
      <c r="V147" s="27">
        <v>169</v>
      </c>
      <c r="W147" s="27">
        <v>37592898</v>
      </c>
      <c r="Y147" s="21">
        <v>38938</v>
      </c>
      <c r="Z147" s="27">
        <v>251248</v>
      </c>
      <c r="AA147" s="27">
        <v>197632</v>
      </c>
      <c r="AB147" s="27">
        <v>54037</v>
      </c>
      <c r="AC147" s="27">
        <v>132437</v>
      </c>
      <c r="AD147" s="27">
        <v>178</v>
      </c>
      <c r="AE147" s="27">
        <v>37592898</v>
      </c>
      <c r="AG147" s="3">
        <f t="shared" si="4"/>
        <v>0</v>
      </c>
      <c r="AH147" s="3">
        <f t="shared" si="5"/>
        <v>0</v>
      </c>
      <c r="AJ147" s="27">
        <f t="shared" si="6"/>
        <v>701574</v>
      </c>
      <c r="AK147" s="27">
        <f t="shared" si="7"/>
        <v>553474</v>
      </c>
      <c r="AM147" s="7"/>
    </row>
    <row r="148" spans="1:39" s="3" customFormat="1">
      <c r="A148" s="32">
        <v>38937</v>
      </c>
      <c r="B148" s="27">
        <v>65657</v>
      </c>
      <c r="C148" s="27">
        <v>53698</v>
      </c>
      <c r="D148" s="27">
        <v>3820958</v>
      </c>
      <c r="E148" s="27">
        <v>60365989</v>
      </c>
      <c r="F148" s="27">
        <v>231</v>
      </c>
      <c r="G148" s="27">
        <v>2523784492</v>
      </c>
      <c r="I148" s="21">
        <v>38937</v>
      </c>
      <c r="J148" s="27">
        <v>257230</v>
      </c>
      <c r="K148" s="27">
        <v>180937</v>
      </c>
      <c r="L148" s="27">
        <v>57701</v>
      </c>
      <c r="M148" s="27">
        <v>172846</v>
      </c>
      <c r="N148" s="27">
        <v>170</v>
      </c>
      <c r="O148" s="27">
        <v>5978732</v>
      </c>
      <c r="Q148" s="21">
        <v>38937</v>
      </c>
      <c r="R148" s="27">
        <v>477485</v>
      </c>
      <c r="S148" s="27">
        <v>334604</v>
      </c>
      <c r="T148" s="27">
        <v>52758</v>
      </c>
      <c r="U148" s="27">
        <v>418839</v>
      </c>
      <c r="V148" s="27">
        <v>170</v>
      </c>
      <c r="W148" s="27">
        <v>120797969</v>
      </c>
      <c r="Y148" s="21">
        <v>38937</v>
      </c>
      <c r="Z148" s="27">
        <v>220255</v>
      </c>
      <c r="AA148" s="27">
        <v>153667</v>
      </c>
      <c r="AB148" s="27">
        <v>46985</v>
      </c>
      <c r="AC148" s="27">
        <v>587664</v>
      </c>
      <c r="AD148" s="27">
        <v>176</v>
      </c>
      <c r="AE148" s="27">
        <v>120797969</v>
      </c>
      <c r="AG148" s="3">
        <f t="shared" si="4"/>
        <v>0</v>
      </c>
      <c r="AH148" s="3">
        <f t="shared" si="5"/>
        <v>0</v>
      </c>
      <c r="AJ148" s="27">
        <f t="shared" si="6"/>
        <v>543142</v>
      </c>
      <c r="AK148" s="27">
        <f t="shared" si="7"/>
        <v>388302</v>
      </c>
      <c r="AM148" s="7"/>
    </row>
    <row r="149" spans="1:39" s="3" customFormat="1">
      <c r="A149" s="32">
        <v>38936</v>
      </c>
      <c r="B149" s="27">
        <v>38762</v>
      </c>
      <c r="C149" s="27">
        <v>28276</v>
      </c>
      <c r="D149" s="27">
        <v>256619</v>
      </c>
      <c r="E149" s="27">
        <v>3164940</v>
      </c>
      <c r="F149" s="27">
        <v>236</v>
      </c>
      <c r="G149" s="27">
        <v>121789808</v>
      </c>
      <c r="I149" s="21">
        <v>38936</v>
      </c>
      <c r="J149" s="27">
        <v>679076</v>
      </c>
      <c r="K149" s="27">
        <v>612346</v>
      </c>
      <c r="L149" s="27">
        <v>63981</v>
      </c>
      <c r="M149" s="27">
        <v>104150</v>
      </c>
      <c r="N149" s="27">
        <v>168</v>
      </c>
      <c r="O149" s="27">
        <v>5527656</v>
      </c>
      <c r="Q149" s="21">
        <v>38936</v>
      </c>
      <c r="R149" s="27">
        <v>1074298</v>
      </c>
      <c r="S149" s="27">
        <v>907470</v>
      </c>
      <c r="T149" s="27">
        <v>57889</v>
      </c>
      <c r="U149" s="27">
        <v>95142</v>
      </c>
      <c r="V149" s="27">
        <v>168</v>
      </c>
      <c r="W149" s="27">
        <v>5527656</v>
      </c>
      <c r="Y149" s="21">
        <v>38936</v>
      </c>
      <c r="Z149" s="27">
        <v>395222</v>
      </c>
      <c r="AA149" s="27">
        <v>295124</v>
      </c>
      <c r="AB149" s="27">
        <v>47421</v>
      </c>
      <c r="AC149" s="27">
        <v>76120</v>
      </c>
      <c r="AD149" s="27">
        <v>175</v>
      </c>
      <c r="AE149" s="27">
        <v>2483302</v>
      </c>
      <c r="AG149" s="3">
        <f t="shared" si="4"/>
        <v>0</v>
      </c>
      <c r="AH149" s="3">
        <f t="shared" si="5"/>
        <v>0</v>
      </c>
      <c r="AJ149" s="27">
        <f t="shared" si="6"/>
        <v>1113060</v>
      </c>
      <c r="AK149" s="27">
        <f t="shared" si="7"/>
        <v>935746</v>
      </c>
      <c r="AM149" s="7"/>
    </row>
    <row r="150" spans="1:39" s="3" customFormat="1">
      <c r="A150" s="32">
        <v>38935</v>
      </c>
      <c r="B150" s="27">
        <v>22877</v>
      </c>
      <c r="C150" s="27">
        <v>16610</v>
      </c>
      <c r="D150" s="27">
        <v>705068</v>
      </c>
      <c r="E150" s="27">
        <v>11213817</v>
      </c>
      <c r="F150" s="27">
        <v>210</v>
      </c>
      <c r="G150" s="27">
        <v>363625605</v>
      </c>
      <c r="I150" s="21">
        <v>38935</v>
      </c>
      <c r="J150" s="27">
        <v>404844</v>
      </c>
      <c r="K150" s="27">
        <v>339518</v>
      </c>
      <c r="L150" s="27">
        <v>60796</v>
      </c>
      <c r="M150" s="27">
        <v>109269</v>
      </c>
      <c r="N150" s="27">
        <v>168</v>
      </c>
      <c r="O150" s="27">
        <v>5494881</v>
      </c>
      <c r="Q150" s="21">
        <v>38935</v>
      </c>
      <c r="R150" s="27">
        <v>700727</v>
      </c>
      <c r="S150" s="27">
        <v>537448</v>
      </c>
      <c r="T150" s="27">
        <v>54245</v>
      </c>
      <c r="U150" s="27">
        <v>108799</v>
      </c>
      <c r="V150" s="27">
        <v>168</v>
      </c>
      <c r="W150" s="27">
        <v>14696629</v>
      </c>
      <c r="Y150" s="21">
        <v>38935</v>
      </c>
      <c r="Z150" s="27">
        <v>295883</v>
      </c>
      <c r="AA150" s="27">
        <v>197930</v>
      </c>
      <c r="AB150" s="27">
        <v>45281</v>
      </c>
      <c r="AC150" s="27">
        <v>107509</v>
      </c>
      <c r="AD150" s="27">
        <v>174</v>
      </c>
      <c r="AE150" s="27">
        <v>14696629</v>
      </c>
      <c r="AG150" s="3">
        <f t="shared" si="4"/>
        <v>0</v>
      </c>
      <c r="AH150" s="3">
        <f t="shared" si="5"/>
        <v>0</v>
      </c>
      <c r="AJ150" s="27">
        <f t="shared" si="6"/>
        <v>723604</v>
      </c>
      <c r="AK150" s="27">
        <f t="shared" si="7"/>
        <v>554058</v>
      </c>
      <c r="AM150" s="7"/>
    </row>
    <row r="151" spans="1:39" s="3" customFormat="1">
      <c r="A151" s="32">
        <v>38934</v>
      </c>
      <c r="B151" s="27">
        <v>48473</v>
      </c>
      <c r="C151" s="27">
        <v>36610</v>
      </c>
      <c r="D151" s="27">
        <v>386259</v>
      </c>
      <c r="E151" s="27">
        <v>3215942</v>
      </c>
      <c r="F151" s="27">
        <v>175</v>
      </c>
      <c r="G151" s="27">
        <v>120295995</v>
      </c>
      <c r="I151" s="21">
        <v>38934</v>
      </c>
      <c r="J151" s="27">
        <v>859121</v>
      </c>
      <c r="K151" s="27">
        <v>784989</v>
      </c>
      <c r="L151" s="27">
        <v>70613</v>
      </c>
      <c r="M151" s="27">
        <v>87329</v>
      </c>
      <c r="N151" s="27">
        <v>166</v>
      </c>
      <c r="O151" s="27">
        <v>5487500</v>
      </c>
      <c r="Q151" s="21">
        <v>38934</v>
      </c>
      <c r="R151" s="27">
        <v>1395075</v>
      </c>
      <c r="S151" s="27">
        <v>1226553</v>
      </c>
      <c r="T151" s="27">
        <v>66628</v>
      </c>
      <c r="U151" s="27">
        <v>89243</v>
      </c>
      <c r="V151" s="27">
        <v>166</v>
      </c>
      <c r="W151" s="27">
        <v>12161525</v>
      </c>
      <c r="Y151" s="21">
        <v>38934</v>
      </c>
      <c r="Z151" s="27">
        <v>535954</v>
      </c>
      <c r="AA151" s="27">
        <v>441564</v>
      </c>
      <c r="AB151" s="27">
        <v>60239</v>
      </c>
      <c r="AC151" s="27">
        <v>91868</v>
      </c>
      <c r="AD151" s="27">
        <v>178</v>
      </c>
      <c r="AE151" s="27">
        <v>12161525</v>
      </c>
      <c r="AG151" s="3">
        <f t="shared" si="4"/>
        <v>0</v>
      </c>
      <c r="AH151" s="3">
        <f t="shared" si="5"/>
        <v>0</v>
      </c>
      <c r="AJ151" s="27">
        <f t="shared" si="6"/>
        <v>1443548</v>
      </c>
      <c r="AK151" s="27">
        <f t="shared" si="7"/>
        <v>1263163</v>
      </c>
      <c r="AM151" s="7"/>
    </row>
    <row r="152" spans="1:39" s="3" customFormat="1">
      <c r="A152" s="32">
        <v>38933</v>
      </c>
      <c r="B152" s="27">
        <v>64780</v>
      </c>
      <c r="C152" s="27">
        <v>49679</v>
      </c>
      <c r="D152" s="27">
        <v>1052031</v>
      </c>
      <c r="E152" s="27">
        <v>14208137</v>
      </c>
      <c r="F152" s="27">
        <v>170</v>
      </c>
      <c r="G152" s="27">
        <v>638159491</v>
      </c>
      <c r="I152" s="21">
        <v>38933</v>
      </c>
      <c r="J152" s="27">
        <v>538454</v>
      </c>
      <c r="K152" s="27">
        <v>469910</v>
      </c>
      <c r="L152" s="27">
        <v>67870</v>
      </c>
      <c r="M152" s="27">
        <v>90542</v>
      </c>
      <c r="N152" s="27">
        <v>170</v>
      </c>
      <c r="O152" s="27">
        <v>4344098</v>
      </c>
      <c r="Q152" s="21">
        <v>38933</v>
      </c>
      <c r="R152" s="27">
        <v>914938</v>
      </c>
      <c r="S152" s="27">
        <v>755765</v>
      </c>
      <c r="T152" s="27">
        <v>63695</v>
      </c>
      <c r="U152" s="27">
        <v>93549</v>
      </c>
      <c r="V152" s="27">
        <v>170</v>
      </c>
      <c r="W152" s="27">
        <v>14082106</v>
      </c>
      <c r="Y152" s="21">
        <v>38933</v>
      </c>
      <c r="Z152" s="27">
        <v>376484</v>
      </c>
      <c r="AA152" s="27">
        <v>285855</v>
      </c>
      <c r="AB152" s="27">
        <v>57724</v>
      </c>
      <c r="AC152" s="27">
        <v>97377</v>
      </c>
      <c r="AD152" s="27">
        <v>175</v>
      </c>
      <c r="AE152" s="27">
        <v>14082106</v>
      </c>
      <c r="AG152" s="3">
        <f t="shared" si="4"/>
        <v>0</v>
      </c>
      <c r="AH152" s="3">
        <f t="shared" si="5"/>
        <v>0</v>
      </c>
      <c r="AJ152" s="27">
        <f t="shared" si="6"/>
        <v>979718</v>
      </c>
      <c r="AK152" s="27">
        <f t="shared" si="7"/>
        <v>805444</v>
      </c>
      <c r="AM152" s="7"/>
    </row>
    <row r="153" spans="1:39" s="3" customFormat="1">
      <c r="A153" s="32">
        <v>38932</v>
      </c>
      <c r="B153" s="27">
        <v>54411</v>
      </c>
      <c r="C153" s="27">
        <v>40943</v>
      </c>
      <c r="D153" s="27">
        <v>229101</v>
      </c>
      <c r="E153" s="27">
        <v>3699699</v>
      </c>
      <c r="F153" s="27">
        <v>237</v>
      </c>
      <c r="G153" s="27">
        <v>145009635</v>
      </c>
      <c r="I153" s="21">
        <v>38932</v>
      </c>
      <c r="J153" s="27">
        <v>542630</v>
      </c>
      <c r="K153" s="27">
        <v>464573</v>
      </c>
      <c r="L153" s="27">
        <v>64314</v>
      </c>
      <c r="M153" s="27">
        <v>105762</v>
      </c>
      <c r="N153" s="27">
        <v>172</v>
      </c>
      <c r="O153" s="27">
        <v>5494358</v>
      </c>
      <c r="Q153" s="21">
        <v>38932</v>
      </c>
      <c r="R153" s="27">
        <v>885645</v>
      </c>
      <c r="S153" s="27">
        <v>719155</v>
      </c>
      <c r="T153" s="27">
        <v>58804</v>
      </c>
      <c r="U153" s="27">
        <v>106920</v>
      </c>
      <c r="V153" s="27">
        <v>172</v>
      </c>
      <c r="W153" s="27">
        <v>14144986</v>
      </c>
      <c r="Y153" s="21">
        <v>38932</v>
      </c>
      <c r="Z153" s="27">
        <v>343015</v>
      </c>
      <c r="AA153" s="27">
        <v>254582</v>
      </c>
      <c r="AB153" s="27">
        <v>50088</v>
      </c>
      <c r="AC153" s="27">
        <v>108156</v>
      </c>
      <c r="AD153" s="27">
        <v>172</v>
      </c>
      <c r="AE153" s="27">
        <v>14144986</v>
      </c>
      <c r="AG153" s="3">
        <f t="shared" si="4"/>
        <v>0</v>
      </c>
      <c r="AH153" s="3">
        <f t="shared" si="5"/>
        <v>0</v>
      </c>
      <c r="AJ153" s="27">
        <f t="shared" si="6"/>
        <v>940056</v>
      </c>
      <c r="AK153" s="27">
        <f t="shared" si="7"/>
        <v>760098</v>
      </c>
      <c r="AM153" s="7"/>
    </row>
    <row r="154" spans="1:39" s="3" customFormat="1">
      <c r="A154" s="32">
        <v>38931</v>
      </c>
      <c r="B154" s="27">
        <v>90527</v>
      </c>
      <c r="C154" s="27">
        <v>78337</v>
      </c>
      <c r="D154" s="27">
        <v>143101</v>
      </c>
      <c r="E154" s="27">
        <v>2131530</v>
      </c>
      <c r="F154" s="27">
        <v>231</v>
      </c>
      <c r="G154" s="27">
        <v>133013018</v>
      </c>
      <c r="I154" s="21">
        <v>38931</v>
      </c>
      <c r="J154" s="27">
        <v>568242</v>
      </c>
      <c r="K154" s="27">
        <v>503368</v>
      </c>
      <c r="L154" s="27">
        <v>60193</v>
      </c>
      <c r="M154" s="27">
        <v>84119</v>
      </c>
      <c r="N154" s="27">
        <v>167</v>
      </c>
      <c r="O154" s="27">
        <v>5483393</v>
      </c>
      <c r="Q154" s="21">
        <v>38931</v>
      </c>
      <c r="R154" s="27">
        <v>1074962</v>
      </c>
      <c r="S154" s="27">
        <v>926687</v>
      </c>
      <c r="T154" s="27">
        <v>52848</v>
      </c>
      <c r="U154" s="27">
        <v>80748</v>
      </c>
      <c r="V154" s="27">
        <v>167</v>
      </c>
      <c r="W154" s="27">
        <v>8976598</v>
      </c>
      <c r="Y154" s="21">
        <v>38931</v>
      </c>
      <c r="Z154" s="27">
        <v>506720</v>
      </c>
      <c r="AA154" s="27">
        <v>423319</v>
      </c>
      <c r="AB154" s="27">
        <v>44611</v>
      </c>
      <c r="AC154" s="27">
        <v>75951</v>
      </c>
      <c r="AD154" s="27">
        <v>170</v>
      </c>
      <c r="AE154" s="27">
        <v>8976598</v>
      </c>
      <c r="AG154" s="3">
        <f t="shared" si="4"/>
        <v>0</v>
      </c>
      <c r="AH154" s="3">
        <f t="shared" si="5"/>
        <v>0</v>
      </c>
      <c r="AJ154" s="27">
        <f t="shared" si="6"/>
        <v>1165489</v>
      </c>
      <c r="AK154" s="27">
        <f t="shared" si="7"/>
        <v>1005024</v>
      </c>
      <c r="AM154" s="7"/>
    </row>
    <row r="155" spans="1:39" s="3" customFormat="1">
      <c r="A155" s="32">
        <v>38930</v>
      </c>
      <c r="B155" s="27">
        <v>73332</v>
      </c>
      <c r="C155" s="27">
        <v>60759</v>
      </c>
      <c r="D155" s="27">
        <v>120239</v>
      </c>
      <c r="E155" s="27">
        <v>1527905</v>
      </c>
      <c r="F155" s="27">
        <v>235</v>
      </c>
      <c r="G155" s="27">
        <v>105288647</v>
      </c>
      <c r="I155" s="21">
        <v>38930</v>
      </c>
      <c r="J155" s="27">
        <v>915232</v>
      </c>
      <c r="K155" s="27">
        <v>844190</v>
      </c>
      <c r="L155" s="27">
        <v>75669</v>
      </c>
      <c r="M155" s="27">
        <v>99766</v>
      </c>
      <c r="N155" s="27">
        <v>174</v>
      </c>
      <c r="O155" s="27">
        <v>30308244</v>
      </c>
      <c r="Q155" s="21">
        <v>38930</v>
      </c>
      <c r="R155" s="27">
        <v>1653256</v>
      </c>
      <c r="S155" s="27">
        <v>1479804</v>
      </c>
      <c r="T155" s="27">
        <v>65110</v>
      </c>
      <c r="U155" s="27">
        <v>107056</v>
      </c>
      <c r="V155" s="27">
        <v>171</v>
      </c>
      <c r="W155" s="27">
        <v>50858923</v>
      </c>
      <c r="Y155" s="21">
        <v>38930</v>
      </c>
      <c r="Z155" s="27">
        <v>738024</v>
      </c>
      <c r="AA155" s="27">
        <v>635614</v>
      </c>
      <c r="AB155" s="27">
        <v>52017</v>
      </c>
      <c r="AC155" s="27">
        <v>114111</v>
      </c>
      <c r="AD155" s="27">
        <v>171</v>
      </c>
      <c r="AE155" s="27">
        <v>50858923</v>
      </c>
      <c r="AG155" s="3">
        <f t="shared" si="4"/>
        <v>0</v>
      </c>
      <c r="AH155" s="3">
        <f t="shared" si="5"/>
        <v>0</v>
      </c>
      <c r="AJ155" s="27">
        <f t="shared" si="6"/>
        <v>1726588</v>
      </c>
      <c r="AK155" s="27">
        <f t="shared" si="7"/>
        <v>1540563</v>
      </c>
      <c r="AM155" s="7"/>
    </row>
    <row r="156" spans="1:39" s="3" customFormat="1">
      <c r="A156" s="32">
        <v>38929</v>
      </c>
      <c r="B156" s="27">
        <v>46325</v>
      </c>
      <c r="C156" s="27">
        <v>35725</v>
      </c>
      <c r="D156" s="27">
        <v>302988</v>
      </c>
      <c r="E156" s="27">
        <v>4501535</v>
      </c>
      <c r="F156" s="27">
        <v>233</v>
      </c>
      <c r="G156" s="27">
        <v>287764955</v>
      </c>
      <c r="I156" s="21">
        <v>38929</v>
      </c>
      <c r="J156" s="27">
        <v>641166</v>
      </c>
      <c r="K156" s="27">
        <v>592953</v>
      </c>
      <c r="L156" s="27">
        <v>87546</v>
      </c>
      <c r="M156" s="27">
        <v>104058</v>
      </c>
      <c r="N156" s="27">
        <v>174</v>
      </c>
      <c r="O156" s="27">
        <v>5498528</v>
      </c>
      <c r="Q156" s="21">
        <v>38929</v>
      </c>
      <c r="R156" s="27">
        <v>1101016</v>
      </c>
      <c r="S156" s="27">
        <v>973517</v>
      </c>
      <c r="T156" s="27">
        <v>70917</v>
      </c>
      <c r="U156" s="27">
        <v>105895</v>
      </c>
      <c r="V156" s="27">
        <v>172</v>
      </c>
      <c r="W156" s="27">
        <v>13715171</v>
      </c>
      <c r="Y156" s="21">
        <v>38929</v>
      </c>
      <c r="Z156" s="27">
        <v>459850</v>
      </c>
      <c r="AA156" s="27">
        <v>380564</v>
      </c>
      <c r="AB156" s="27">
        <v>47732</v>
      </c>
      <c r="AC156" s="27">
        <v>104059</v>
      </c>
      <c r="AD156" s="27">
        <v>172</v>
      </c>
      <c r="AE156" s="27">
        <v>13715171</v>
      </c>
      <c r="AG156" s="3">
        <f t="shared" si="4"/>
        <v>0</v>
      </c>
      <c r="AH156" s="3">
        <f t="shared" si="5"/>
        <v>0</v>
      </c>
      <c r="AJ156" s="27">
        <f t="shared" si="6"/>
        <v>1147341</v>
      </c>
      <c r="AK156" s="27">
        <f t="shared" si="7"/>
        <v>1009242</v>
      </c>
      <c r="AM156" s="7"/>
    </row>
    <row r="157" spans="1:39" s="3" customFormat="1">
      <c r="A157" s="32">
        <v>38928</v>
      </c>
      <c r="B157" s="27">
        <v>44372</v>
      </c>
      <c r="C157" s="27">
        <v>34135</v>
      </c>
      <c r="D157" s="27">
        <v>208240</v>
      </c>
      <c r="E157" s="27">
        <v>3050029</v>
      </c>
      <c r="F157" s="27">
        <v>238</v>
      </c>
      <c r="G157" s="27">
        <v>145825970</v>
      </c>
      <c r="I157" s="21">
        <v>38928</v>
      </c>
      <c r="J157" s="27">
        <v>597181</v>
      </c>
      <c r="K157" s="27">
        <v>541964</v>
      </c>
      <c r="L157" s="27">
        <v>78209</v>
      </c>
      <c r="M157" s="27">
        <v>96033</v>
      </c>
      <c r="N157" s="27">
        <v>173</v>
      </c>
      <c r="O157" s="27">
        <v>5489464</v>
      </c>
      <c r="Q157" s="21">
        <v>38928</v>
      </c>
      <c r="R157" s="27">
        <v>1160375</v>
      </c>
      <c r="S157" s="27">
        <v>1021585</v>
      </c>
      <c r="T157" s="27">
        <v>66187</v>
      </c>
      <c r="U157" s="27">
        <v>103376</v>
      </c>
      <c r="V157" s="27">
        <v>172</v>
      </c>
      <c r="W157" s="27">
        <v>15895820</v>
      </c>
      <c r="Y157" s="21">
        <v>38928</v>
      </c>
      <c r="Z157" s="27">
        <v>563194</v>
      </c>
      <c r="AA157" s="27">
        <v>479621</v>
      </c>
      <c r="AB157" s="27">
        <v>53439</v>
      </c>
      <c r="AC157" s="27">
        <v>109194</v>
      </c>
      <c r="AD157" s="27">
        <v>172</v>
      </c>
      <c r="AE157" s="27">
        <v>15895820</v>
      </c>
      <c r="AG157" s="3">
        <f t="shared" si="4"/>
        <v>0</v>
      </c>
      <c r="AH157" s="3">
        <f t="shared" si="5"/>
        <v>0</v>
      </c>
      <c r="AJ157" s="27">
        <f t="shared" si="6"/>
        <v>1204747</v>
      </c>
      <c r="AK157" s="27">
        <f t="shared" si="7"/>
        <v>1055720</v>
      </c>
      <c r="AM157" s="7"/>
    </row>
    <row r="158" spans="1:39" s="3" customFormat="1">
      <c r="A158" s="32">
        <v>38927</v>
      </c>
      <c r="B158" s="27">
        <v>66626</v>
      </c>
      <c r="C158" s="27">
        <v>53630</v>
      </c>
      <c r="D158" s="27">
        <v>349834</v>
      </c>
      <c r="E158" s="27">
        <v>5471763</v>
      </c>
      <c r="F158" s="27">
        <v>237</v>
      </c>
      <c r="G158" s="27">
        <v>238386007</v>
      </c>
      <c r="I158" s="21">
        <v>38927</v>
      </c>
      <c r="J158" s="27">
        <v>469900</v>
      </c>
      <c r="K158" s="27">
        <v>419111</v>
      </c>
      <c r="L158" s="27">
        <v>66296</v>
      </c>
      <c r="M158" s="27">
        <v>99568</v>
      </c>
      <c r="N158" s="27">
        <v>172</v>
      </c>
      <c r="O158" s="27">
        <v>5526870</v>
      </c>
      <c r="Q158" s="21">
        <v>38927</v>
      </c>
      <c r="R158" s="27">
        <v>1018433</v>
      </c>
      <c r="S158" s="27">
        <v>883343</v>
      </c>
      <c r="T158" s="27">
        <v>55430</v>
      </c>
      <c r="U158" s="27">
        <v>95394</v>
      </c>
      <c r="V158" s="27">
        <v>171</v>
      </c>
      <c r="W158" s="27">
        <v>13420781</v>
      </c>
      <c r="Y158" s="21">
        <v>38927</v>
      </c>
      <c r="Z158" s="27">
        <v>548533</v>
      </c>
      <c r="AA158" s="27">
        <v>464232</v>
      </c>
      <c r="AB158" s="27">
        <v>46121</v>
      </c>
      <c r="AC158" s="27">
        <v>90636</v>
      </c>
      <c r="AD158" s="27">
        <v>171</v>
      </c>
      <c r="AE158" s="27">
        <v>13420781</v>
      </c>
      <c r="AG158" s="3">
        <f t="shared" si="4"/>
        <v>0</v>
      </c>
      <c r="AH158" s="3">
        <f t="shared" si="5"/>
        <v>0</v>
      </c>
      <c r="AJ158" s="27">
        <f t="shared" si="6"/>
        <v>1085059</v>
      </c>
      <c r="AK158" s="27">
        <f t="shared" si="7"/>
        <v>936973</v>
      </c>
      <c r="AM158" s="7"/>
    </row>
    <row r="159" spans="1:39" s="3" customFormat="1">
      <c r="A159" s="32">
        <v>38926</v>
      </c>
      <c r="B159" s="27">
        <v>63165</v>
      </c>
      <c r="C159" s="27">
        <v>50507</v>
      </c>
      <c r="D159" s="27">
        <v>379299</v>
      </c>
      <c r="E159" s="27">
        <v>5036888</v>
      </c>
      <c r="F159" s="27">
        <v>167</v>
      </c>
      <c r="G159" s="27">
        <v>157653554</v>
      </c>
      <c r="I159" s="21">
        <v>38926</v>
      </c>
      <c r="J159" s="27">
        <v>761487</v>
      </c>
      <c r="K159" s="27">
        <v>699786</v>
      </c>
      <c r="L159" s="27">
        <v>80639</v>
      </c>
      <c r="M159" s="27">
        <v>89257</v>
      </c>
      <c r="N159" s="27">
        <v>175</v>
      </c>
      <c r="O159" s="27">
        <v>5516795</v>
      </c>
      <c r="Q159" s="21">
        <v>38926</v>
      </c>
      <c r="R159" s="27">
        <v>1331189</v>
      </c>
      <c r="S159" s="27">
        <v>1197449</v>
      </c>
      <c r="T159" s="27">
        <v>68319</v>
      </c>
      <c r="U159" s="27">
        <v>84521</v>
      </c>
      <c r="V159" s="27">
        <v>171</v>
      </c>
      <c r="W159" s="27">
        <v>5516795</v>
      </c>
      <c r="Y159" s="21">
        <v>38926</v>
      </c>
      <c r="Z159" s="27">
        <v>569702</v>
      </c>
      <c r="AA159" s="27">
        <v>497663</v>
      </c>
      <c r="AB159" s="27">
        <v>51851</v>
      </c>
      <c r="AC159" s="27">
        <v>74630</v>
      </c>
      <c r="AD159" s="27">
        <v>171</v>
      </c>
      <c r="AE159" s="27">
        <v>5341811</v>
      </c>
      <c r="AG159" s="3">
        <f t="shared" si="4"/>
        <v>0</v>
      </c>
      <c r="AH159" s="3">
        <f t="shared" si="5"/>
        <v>0</v>
      </c>
      <c r="AJ159" s="27">
        <f t="shared" si="6"/>
        <v>1394354</v>
      </c>
      <c r="AK159" s="27">
        <f t="shared" si="7"/>
        <v>1247956</v>
      </c>
      <c r="AM159" s="7"/>
    </row>
    <row r="160" spans="1:39" s="3" customFormat="1">
      <c r="A160" s="32">
        <v>38925</v>
      </c>
      <c r="B160" s="27">
        <v>58255</v>
      </c>
      <c r="C160" s="27">
        <v>47104</v>
      </c>
      <c r="D160" s="27">
        <v>72294</v>
      </c>
      <c r="E160" s="27">
        <v>542700</v>
      </c>
      <c r="F160" s="27">
        <v>232</v>
      </c>
      <c r="G160" s="27">
        <v>33667950</v>
      </c>
      <c r="I160" s="21">
        <v>38925</v>
      </c>
      <c r="J160" s="27">
        <v>536310</v>
      </c>
      <c r="K160" s="27">
        <v>465360</v>
      </c>
      <c r="L160" s="27">
        <v>78563</v>
      </c>
      <c r="M160" s="27">
        <v>91967</v>
      </c>
      <c r="N160" s="27">
        <v>171</v>
      </c>
      <c r="O160" s="27">
        <v>3207999</v>
      </c>
      <c r="Q160" s="21">
        <v>38925</v>
      </c>
      <c r="R160" s="27">
        <v>1031733</v>
      </c>
      <c r="S160" s="27">
        <v>881335</v>
      </c>
      <c r="T160" s="27">
        <v>58624</v>
      </c>
      <c r="U160" s="27">
        <v>98577</v>
      </c>
      <c r="V160" s="27">
        <v>171</v>
      </c>
      <c r="W160" s="27">
        <v>14569666</v>
      </c>
      <c r="Y160" s="21">
        <v>38925</v>
      </c>
      <c r="Z160" s="27">
        <v>495423</v>
      </c>
      <c r="AA160" s="27">
        <v>415975</v>
      </c>
      <c r="AB160" s="27">
        <v>37040</v>
      </c>
      <c r="AC160" s="27">
        <v>100919</v>
      </c>
      <c r="AD160" s="27">
        <v>171</v>
      </c>
      <c r="AE160" s="27">
        <v>14569666</v>
      </c>
      <c r="AG160" s="3">
        <f t="shared" si="4"/>
        <v>0</v>
      </c>
      <c r="AH160" s="3">
        <f t="shared" si="5"/>
        <v>0</v>
      </c>
      <c r="AJ160" s="27">
        <f t="shared" si="6"/>
        <v>1089988</v>
      </c>
      <c r="AK160" s="27">
        <f t="shared" si="7"/>
        <v>928439</v>
      </c>
      <c r="AM160" s="7"/>
    </row>
    <row r="161" spans="1:39" s="3" customFormat="1">
      <c r="A161" s="32">
        <v>38924</v>
      </c>
      <c r="B161" s="27">
        <v>40312</v>
      </c>
      <c r="C161" s="27">
        <v>32678</v>
      </c>
      <c r="D161" s="27">
        <v>56925</v>
      </c>
      <c r="E161" s="27">
        <v>449933</v>
      </c>
      <c r="F161" s="27">
        <v>192</v>
      </c>
      <c r="G161" s="27">
        <v>27114373</v>
      </c>
      <c r="I161" s="21">
        <v>38924</v>
      </c>
      <c r="J161" s="27">
        <v>400479</v>
      </c>
      <c r="K161" s="27">
        <v>338845</v>
      </c>
      <c r="L161" s="27">
        <v>67262</v>
      </c>
      <c r="M161" s="27">
        <v>85911</v>
      </c>
      <c r="N161" s="27">
        <v>168</v>
      </c>
      <c r="O161" s="27">
        <v>5493737</v>
      </c>
      <c r="Q161" s="21">
        <v>38924</v>
      </c>
      <c r="R161" s="27">
        <v>898698</v>
      </c>
      <c r="S161" s="27">
        <v>749432</v>
      </c>
      <c r="T161" s="27">
        <v>50443</v>
      </c>
      <c r="U161" s="27">
        <v>81427</v>
      </c>
      <c r="V161" s="27">
        <v>168</v>
      </c>
      <c r="W161" s="27">
        <v>5493737</v>
      </c>
      <c r="Y161" s="21">
        <v>38924</v>
      </c>
      <c r="Z161" s="27">
        <v>498219</v>
      </c>
      <c r="AA161" s="27">
        <v>410587</v>
      </c>
      <c r="AB161" s="27">
        <v>36923</v>
      </c>
      <c r="AC161" s="27">
        <v>74948</v>
      </c>
      <c r="AD161" s="27">
        <v>170</v>
      </c>
      <c r="AE161" s="27">
        <v>3805842</v>
      </c>
      <c r="AG161" s="3">
        <f t="shared" si="4"/>
        <v>0</v>
      </c>
      <c r="AH161" s="3">
        <f t="shared" si="5"/>
        <v>0</v>
      </c>
      <c r="AJ161" s="27">
        <f t="shared" si="6"/>
        <v>939010</v>
      </c>
      <c r="AK161" s="27">
        <f t="shared" si="7"/>
        <v>782110</v>
      </c>
      <c r="AM161" s="7"/>
    </row>
    <row r="162" spans="1:39" s="3" customFormat="1">
      <c r="A162" s="32">
        <v>38923</v>
      </c>
      <c r="B162" s="27">
        <v>37249</v>
      </c>
      <c r="C162" s="27">
        <v>27217</v>
      </c>
      <c r="D162" s="27">
        <v>112192</v>
      </c>
      <c r="E162" s="27">
        <v>1467370</v>
      </c>
      <c r="F162" s="27">
        <v>228</v>
      </c>
      <c r="G162" s="27">
        <v>78521175</v>
      </c>
      <c r="I162" s="21">
        <v>38923</v>
      </c>
      <c r="J162" s="27">
        <v>296967</v>
      </c>
      <c r="K162" s="27">
        <v>234256</v>
      </c>
      <c r="L162" s="27">
        <v>58693</v>
      </c>
      <c r="M162" s="27">
        <v>99921</v>
      </c>
      <c r="N162" s="27">
        <v>173</v>
      </c>
      <c r="O162" s="27">
        <v>5490334</v>
      </c>
      <c r="Q162" s="21">
        <v>38923</v>
      </c>
      <c r="R162" s="27">
        <v>722905</v>
      </c>
      <c r="S162" s="27">
        <v>589387</v>
      </c>
      <c r="T162" s="27">
        <v>42354</v>
      </c>
      <c r="U162" s="27">
        <v>92582</v>
      </c>
      <c r="V162" s="27">
        <v>173</v>
      </c>
      <c r="W162" s="27">
        <v>5582423</v>
      </c>
      <c r="Y162" s="21">
        <v>38923</v>
      </c>
      <c r="Z162" s="27">
        <v>425938</v>
      </c>
      <c r="AA162" s="27">
        <v>355131</v>
      </c>
      <c r="AB162" s="27">
        <v>30962</v>
      </c>
      <c r="AC162" s="27">
        <v>85267</v>
      </c>
      <c r="AD162" s="27">
        <v>174</v>
      </c>
      <c r="AE162" s="27">
        <v>5582423</v>
      </c>
      <c r="AG162" s="3">
        <f t="shared" si="4"/>
        <v>0</v>
      </c>
      <c r="AH162" s="3">
        <f t="shared" si="5"/>
        <v>0</v>
      </c>
      <c r="AJ162" s="27">
        <f t="shared" si="6"/>
        <v>760154</v>
      </c>
      <c r="AK162" s="27">
        <f t="shared" si="7"/>
        <v>616604</v>
      </c>
      <c r="AM162" s="7"/>
    </row>
    <row r="163" spans="1:39" s="3" customFormat="1">
      <c r="A163" s="32">
        <v>38922</v>
      </c>
      <c r="B163" s="27">
        <v>36654</v>
      </c>
      <c r="C163" s="27">
        <v>27284</v>
      </c>
      <c r="D163" s="27">
        <v>75792</v>
      </c>
      <c r="E163" s="27">
        <v>674652</v>
      </c>
      <c r="F163" s="27">
        <v>229</v>
      </c>
      <c r="G163" s="27">
        <v>30557539</v>
      </c>
      <c r="I163" s="21">
        <v>38922</v>
      </c>
      <c r="J163" s="27">
        <v>199277</v>
      </c>
      <c r="K163" s="27">
        <v>155685</v>
      </c>
      <c r="L163" s="27">
        <v>67404</v>
      </c>
      <c r="M163" s="27">
        <v>108029</v>
      </c>
      <c r="N163" s="27">
        <v>171</v>
      </c>
      <c r="O163" s="27">
        <v>2208848</v>
      </c>
      <c r="Q163" s="21">
        <v>38922</v>
      </c>
      <c r="R163" s="27">
        <v>643735</v>
      </c>
      <c r="S163" s="27">
        <v>531514</v>
      </c>
      <c r="T163" s="27">
        <v>47598</v>
      </c>
      <c r="U163" s="27">
        <v>92514</v>
      </c>
      <c r="V163" s="27">
        <v>171</v>
      </c>
      <c r="W163" s="27">
        <v>5516121</v>
      </c>
      <c r="Y163" s="21">
        <v>38922</v>
      </c>
      <c r="Z163" s="27">
        <v>444458</v>
      </c>
      <c r="AA163" s="27">
        <v>375829</v>
      </c>
      <c r="AB163" s="27">
        <v>38718</v>
      </c>
      <c r="AC163" s="27">
        <v>83121</v>
      </c>
      <c r="AD163" s="27">
        <v>173</v>
      </c>
      <c r="AE163" s="27">
        <v>5516121</v>
      </c>
      <c r="AG163" s="3">
        <f t="shared" si="4"/>
        <v>0</v>
      </c>
      <c r="AH163" s="3">
        <f t="shared" si="5"/>
        <v>0</v>
      </c>
      <c r="AJ163" s="27">
        <f t="shared" si="6"/>
        <v>680389</v>
      </c>
      <c r="AK163" s="27">
        <f t="shared" si="7"/>
        <v>558798</v>
      </c>
      <c r="AM163" s="7"/>
    </row>
    <row r="164" spans="1:39" s="3" customFormat="1">
      <c r="A164" s="32">
        <v>38921</v>
      </c>
      <c r="B164" s="27">
        <v>32626</v>
      </c>
      <c r="C164" s="27">
        <v>24420</v>
      </c>
      <c r="D164" s="27">
        <v>432535</v>
      </c>
      <c r="E164" s="27">
        <v>5123549</v>
      </c>
      <c r="F164" s="27">
        <v>232</v>
      </c>
      <c r="G164" s="27">
        <v>215420306</v>
      </c>
      <c r="I164" s="21">
        <v>38921</v>
      </c>
      <c r="J164" s="27">
        <v>284190</v>
      </c>
      <c r="K164" s="27">
        <v>250675</v>
      </c>
      <c r="L164" s="27">
        <v>58734</v>
      </c>
      <c r="M164" s="27">
        <v>100584</v>
      </c>
      <c r="N164" s="27">
        <v>172</v>
      </c>
      <c r="O164" s="27">
        <v>5539425</v>
      </c>
      <c r="Q164" s="21">
        <v>38921</v>
      </c>
      <c r="R164" s="27">
        <v>813217</v>
      </c>
      <c r="S164" s="27">
        <v>707224</v>
      </c>
      <c r="T164" s="27">
        <v>49534</v>
      </c>
      <c r="U164" s="27">
        <v>91308</v>
      </c>
      <c r="V164" s="27">
        <v>172</v>
      </c>
      <c r="W164" s="27">
        <v>5539425</v>
      </c>
      <c r="Y164" s="21">
        <v>38921</v>
      </c>
      <c r="Z164" s="27">
        <v>529027</v>
      </c>
      <c r="AA164" s="27">
        <v>456549</v>
      </c>
      <c r="AB164" s="27">
        <v>44591</v>
      </c>
      <c r="AC164" s="27">
        <v>85504</v>
      </c>
      <c r="AD164" s="27">
        <v>174</v>
      </c>
      <c r="AE164" s="27">
        <v>5530800</v>
      </c>
      <c r="AG164" s="3">
        <f t="shared" si="4"/>
        <v>0</v>
      </c>
      <c r="AH164" s="3">
        <f t="shared" si="5"/>
        <v>0</v>
      </c>
      <c r="AJ164" s="27">
        <f t="shared" si="6"/>
        <v>845843</v>
      </c>
      <c r="AK164" s="27">
        <f t="shared" si="7"/>
        <v>731644</v>
      </c>
      <c r="AM164" s="7"/>
    </row>
    <row r="165" spans="1:39" s="3" customFormat="1">
      <c r="A165" s="32">
        <v>38920</v>
      </c>
      <c r="B165" s="27">
        <v>47825</v>
      </c>
      <c r="C165" s="27">
        <v>36499</v>
      </c>
      <c r="D165" s="27">
        <v>90588</v>
      </c>
      <c r="E165" s="27">
        <v>1184235</v>
      </c>
      <c r="F165" s="27">
        <v>230</v>
      </c>
      <c r="G165" s="27">
        <v>186521739</v>
      </c>
      <c r="I165" s="21">
        <v>38920</v>
      </c>
      <c r="J165" s="27">
        <v>396619</v>
      </c>
      <c r="K165" s="27">
        <v>364880</v>
      </c>
      <c r="L165" s="27">
        <v>59992</v>
      </c>
      <c r="M165" s="27">
        <v>104154</v>
      </c>
      <c r="N165" s="27">
        <v>176</v>
      </c>
      <c r="O165" s="27">
        <v>5522094</v>
      </c>
      <c r="Q165" s="21">
        <v>38920</v>
      </c>
      <c r="R165" s="27">
        <v>1053516</v>
      </c>
      <c r="S165" s="27">
        <v>949417</v>
      </c>
      <c r="T165" s="27">
        <v>51781</v>
      </c>
      <c r="U165" s="27">
        <v>91922</v>
      </c>
      <c r="V165" s="27">
        <v>174</v>
      </c>
      <c r="W165" s="27">
        <v>5522094</v>
      </c>
      <c r="Y165" s="21">
        <v>38920</v>
      </c>
      <c r="Z165" s="27">
        <v>656897</v>
      </c>
      <c r="AA165" s="27">
        <v>584537</v>
      </c>
      <c r="AB165" s="27">
        <v>46823</v>
      </c>
      <c r="AC165" s="27">
        <v>83283</v>
      </c>
      <c r="AD165" s="27">
        <v>174</v>
      </c>
      <c r="AE165" s="27">
        <v>5519565</v>
      </c>
      <c r="AG165" s="3">
        <f t="shared" si="4"/>
        <v>0</v>
      </c>
      <c r="AH165" s="3">
        <f t="shared" si="5"/>
        <v>0</v>
      </c>
      <c r="AJ165" s="27">
        <f t="shared" si="6"/>
        <v>1101341</v>
      </c>
      <c r="AK165" s="27">
        <f t="shared" si="7"/>
        <v>985916</v>
      </c>
      <c r="AM165" s="7"/>
    </row>
    <row r="166" spans="1:39" s="3" customFormat="1">
      <c r="A166" s="32">
        <v>38919</v>
      </c>
      <c r="B166" s="27">
        <v>42510</v>
      </c>
      <c r="C166" s="27">
        <v>32923</v>
      </c>
      <c r="D166" s="27">
        <v>132901</v>
      </c>
      <c r="E166" s="27">
        <v>1836479</v>
      </c>
      <c r="F166" s="27">
        <v>193</v>
      </c>
      <c r="G166" s="27">
        <v>242603666</v>
      </c>
      <c r="I166" s="21">
        <v>38919</v>
      </c>
      <c r="J166" s="27">
        <v>297847</v>
      </c>
      <c r="K166" s="27">
        <v>265268</v>
      </c>
      <c r="L166" s="27">
        <v>57272</v>
      </c>
      <c r="M166" s="27">
        <v>93023</v>
      </c>
      <c r="N166" s="27">
        <v>171</v>
      </c>
      <c r="O166" s="27">
        <v>5398366</v>
      </c>
      <c r="Q166" s="21">
        <v>38919</v>
      </c>
      <c r="R166" s="27">
        <v>825234</v>
      </c>
      <c r="S166" s="27">
        <v>739729</v>
      </c>
      <c r="T166" s="27">
        <v>51031</v>
      </c>
      <c r="U166" s="27">
        <v>110544</v>
      </c>
      <c r="V166" s="27">
        <v>171</v>
      </c>
      <c r="W166" s="27">
        <v>21365038</v>
      </c>
      <c r="Y166" s="21">
        <v>38919</v>
      </c>
      <c r="Z166" s="27">
        <v>527387</v>
      </c>
      <c r="AA166" s="27">
        <v>474461</v>
      </c>
      <c r="AB166" s="27">
        <v>47506</v>
      </c>
      <c r="AC166" s="27">
        <v>119163</v>
      </c>
      <c r="AD166" s="27">
        <v>174</v>
      </c>
      <c r="AE166" s="27">
        <v>21365038</v>
      </c>
      <c r="AG166" s="3">
        <f t="shared" si="4"/>
        <v>0</v>
      </c>
      <c r="AH166" s="3">
        <f t="shared" si="5"/>
        <v>0</v>
      </c>
      <c r="AJ166" s="27">
        <f t="shared" si="6"/>
        <v>867744</v>
      </c>
      <c r="AK166" s="27">
        <f t="shared" si="7"/>
        <v>772652</v>
      </c>
      <c r="AM166" s="7"/>
    </row>
    <row r="167" spans="1:39" s="3" customFormat="1">
      <c r="A167" s="32">
        <v>38918</v>
      </c>
      <c r="B167" s="27">
        <v>52624</v>
      </c>
      <c r="C167" s="27">
        <v>44136</v>
      </c>
      <c r="D167" s="27">
        <v>211996</v>
      </c>
      <c r="E167" s="27">
        <v>3586271</v>
      </c>
      <c r="F167" s="27">
        <v>240</v>
      </c>
      <c r="G167" s="27">
        <v>379402842</v>
      </c>
      <c r="I167" s="21">
        <v>38918</v>
      </c>
      <c r="J167" s="27">
        <v>182763</v>
      </c>
      <c r="K167" s="27">
        <v>157212</v>
      </c>
      <c r="L167" s="27">
        <v>60501</v>
      </c>
      <c r="M167" s="27">
        <v>91926</v>
      </c>
      <c r="N167" s="27">
        <v>172</v>
      </c>
      <c r="O167" s="27">
        <v>5278760</v>
      </c>
      <c r="Q167" s="21">
        <v>38918</v>
      </c>
      <c r="R167" s="27">
        <v>647254</v>
      </c>
      <c r="S167" s="27">
        <v>556721</v>
      </c>
      <c r="T167" s="27">
        <v>49804</v>
      </c>
      <c r="U167" s="27">
        <v>184514</v>
      </c>
      <c r="V167" s="27">
        <v>172</v>
      </c>
      <c r="W167" s="27">
        <v>38609314</v>
      </c>
      <c r="Y167" s="21">
        <v>38918</v>
      </c>
      <c r="Z167" s="27">
        <v>464491</v>
      </c>
      <c r="AA167" s="27">
        <v>399509</v>
      </c>
      <c r="AB167" s="27">
        <v>45594</v>
      </c>
      <c r="AC167" s="27">
        <v>209889</v>
      </c>
      <c r="AD167" s="27">
        <v>173</v>
      </c>
      <c r="AE167" s="27">
        <v>38609314</v>
      </c>
      <c r="AG167" s="3">
        <f t="shared" si="4"/>
        <v>0</v>
      </c>
      <c r="AH167" s="3">
        <f t="shared" si="5"/>
        <v>0</v>
      </c>
      <c r="AJ167" s="27">
        <f t="shared" si="6"/>
        <v>699878</v>
      </c>
      <c r="AK167" s="27">
        <f t="shared" si="7"/>
        <v>600857</v>
      </c>
      <c r="AM167" s="7"/>
    </row>
    <row r="168" spans="1:39" s="3" customFormat="1">
      <c r="A168" s="32">
        <v>38917</v>
      </c>
      <c r="B168" s="27">
        <v>46506</v>
      </c>
      <c r="C168" s="27">
        <v>39318</v>
      </c>
      <c r="D168" s="27">
        <v>154716</v>
      </c>
      <c r="E168" s="27">
        <v>2563921</v>
      </c>
      <c r="F168" s="27">
        <v>242</v>
      </c>
      <c r="G168" s="27">
        <v>154965290</v>
      </c>
      <c r="I168" s="21">
        <v>38917</v>
      </c>
      <c r="J168" s="27">
        <v>109468</v>
      </c>
      <c r="K168" s="27">
        <v>86144</v>
      </c>
      <c r="L168" s="27">
        <v>53824</v>
      </c>
      <c r="M168" s="27">
        <v>83103</v>
      </c>
      <c r="N168" s="27">
        <v>173</v>
      </c>
      <c r="O168" s="27">
        <v>1852678</v>
      </c>
      <c r="Q168" s="21">
        <v>38917</v>
      </c>
      <c r="R168" s="27">
        <v>421285</v>
      </c>
      <c r="S168" s="27">
        <v>346758</v>
      </c>
      <c r="T168" s="27">
        <v>45484</v>
      </c>
      <c r="U168" s="27">
        <v>1740847</v>
      </c>
      <c r="V168" s="27">
        <v>173</v>
      </c>
      <c r="W168" s="27">
        <v>856351072</v>
      </c>
      <c r="Y168" s="21">
        <v>38917</v>
      </c>
      <c r="Z168" s="27">
        <v>311817</v>
      </c>
      <c r="AA168" s="27">
        <v>260614</v>
      </c>
      <c r="AB168" s="27">
        <v>42557</v>
      </c>
      <c r="AC168" s="27">
        <v>2022872</v>
      </c>
      <c r="AD168" s="27">
        <v>174</v>
      </c>
      <c r="AE168" s="27">
        <v>856351072</v>
      </c>
      <c r="AG168" s="3">
        <f t="shared" si="4"/>
        <v>0</v>
      </c>
      <c r="AH168" s="3">
        <f t="shared" si="5"/>
        <v>0</v>
      </c>
      <c r="AJ168" s="27">
        <f t="shared" si="6"/>
        <v>467791</v>
      </c>
      <c r="AK168" s="27">
        <f t="shared" si="7"/>
        <v>386076</v>
      </c>
      <c r="AM168" s="7"/>
    </row>
    <row r="169" spans="1:39" s="3" customFormat="1">
      <c r="A169" s="32">
        <v>38916</v>
      </c>
      <c r="B169" s="27">
        <v>60355</v>
      </c>
      <c r="C169" s="27">
        <v>49811</v>
      </c>
      <c r="D169" s="27">
        <v>276290</v>
      </c>
      <c r="E169" s="27">
        <v>4218472</v>
      </c>
      <c r="F169" s="27">
        <v>177</v>
      </c>
      <c r="G169" s="27">
        <v>220620256</v>
      </c>
      <c r="I169" s="21">
        <v>38916</v>
      </c>
      <c r="J169" s="27">
        <v>365297</v>
      </c>
      <c r="K169" s="27">
        <v>325251</v>
      </c>
      <c r="L169" s="27">
        <v>73262</v>
      </c>
      <c r="M169" s="27">
        <v>96820</v>
      </c>
      <c r="N169" s="27">
        <v>169</v>
      </c>
      <c r="O169" s="27">
        <v>5530306</v>
      </c>
      <c r="Q169" s="21">
        <v>38916</v>
      </c>
      <c r="R169" s="27">
        <v>537195</v>
      </c>
      <c r="S169" s="27">
        <v>452141</v>
      </c>
      <c r="T169" s="27">
        <v>66536</v>
      </c>
      <c r="U169" s="27">
        <v>94311</v>
      </c>
      <c r="V169" s="27">
        <v>169</v>
      </c>
      <c r="W169" s="27">
        <v>5530306</v>
      </c>
      <c r="Y169" s="21">
        <v>38916</v>
      </c>
      <c r="Z169" s="27">
        <v>171898</v>
      </c>
      <c r="AA169" s="27">
        <v>126890</v>
      </c>
      <c r="AB169" s="27">
        <v>52242</v>
      </c>
      <c r="AC169" s="27">
        <v>87035</v>
      </c>
      <c r="AD169" s="27">
        <v>174</v>
      </c>
      <c r="AE169" s="27">
        <v>5461923</v>
      </c>
      <c r="AG169" s="3">
        <f t="shared" si="4"/>
        <v>0</v>
      </c>
      <c r="AH169" s="3">
        <f t="shared" si="5"/>
        <v>0</v>
      </c>
      <c r="AJ169" s="27">
        <f t="shared" si="6"/>
        <v>597550</v>
      </c>
      <c r="AK169" s="27">
        <f t="shared" si="7"/>
        <v>501952</v>
      </c>
      <c r="AM169" s="7"/>
    </row>
    <row r="170" spans="1:39" s="3" customFormat="1">
      <c r="A170" s="32">
        <v>38915</v>
      </c>
      <c r="B170" s="27">
        <v>23514</v>
      </c>
      <c r="C170" s="27">
        <v>16700</v>
      </c>
      <c r="D170" s="27">
        <v>435693</v>
      </c>
      <c r="E170" s="27">
        <v>5377339</v>
      </c>
      <c r="F170" s="27">
        <v>233</v>
      </c>
      <c r="G170" s="27">
        <v>208713583</v>
      </c>
      <c r="I170" s="21">
        <v>38915</v>
      </c>
      <c r="J170" s="27">
        <v>723295</v>
      </c>
      <c r="K170" s="27">
        <v>666598</v>
      </c>
      <c r="L170" s="27">
        <v>73267</v>
      </c>
      <c r="M170" s="27">
        <v>96090</v>
      </c>
      <c r="N170" s="27">
        <v>171</v>
      </c>
      <c r="O170" s="27">
        <v>5497583</v>
      </c>
      <c r="Q170" s="21">
        <v>38915</v>
      </c>
      <c r="R170" s="27">
        <v>984634</v>
      </c>
      <c r="S170" s="27">
        <v>892644</v>
      </c>
      <c r="T170" s="27">
        <v>67825</v>
      </c>
      <c r="U170" s="27">
        <v>96379</v>
      </c>
      <c r="V170" s="27">
        <v>171</v>
      </c>
      <c r="W170" s="27">
        <v>13217484</v>
      </c>
      <c r="Y170" s="21">
        <v>38915</v>
      </c>
      <c r="Z170" s="27">
        <v>261339</v>
      </c>
      <c r="AA170" s="27">
        <v>226046</v>
      </c>
      <c r="AB170" s="27">
        <v>52761</v>
      </c>
      <c r="AC170" s="27">
        <v>95572</v>
      </c>
      <c r="AD170" s="27">
        <v>176</v>
      </c>
      <c r="AE170" s="27">
        <v>13217484</v>
      </c>
      <c r="AG170" s="3">
        <f t="shared" si="4"/>
        <v>0</v>
      </c>
      <c r="AH170" s="3">
        <f t="shared" si="5"/>
        <v>0</v>
      </c>
      <c r="AJ170" s="27">
        <f t="shared" si="6"/>
        <v>1008148</v>
      </c>
      <c r="AK170" s="27">
        <f t="shared" si="7"/>
        <v>909344</v>
      </c>
      <c r="AM170" s="7"/>
    </row>
    <row r="171" spans="1:39" s="3" customFormat="1">
      <c r="A171" s="32">
        <v>38914</v>
      </c>
      <c r="B171" s="27">
        <v>34985</v>
      </c>
      <c r="C171" s="27">
        <v>24992</v>
      </c>
      <c r="D171" s="27">
        <v>256057</v>
      </c>
      <c r="E171" s="27">
        <v>2178376</v>
      </c>
      <c r="F171" s="27">
        <v>167</v>
      </c>
      <c r="G171" s="27">
        <v>131185327</v>
      </c>
      <c r="I171" s="21">
        <v>38914</v>
      </c>
      <c r="J171" s="27">
        <v>738891</v>
      </c>
      <c r="K171" s="27">
        <v>686175</v>
      </c>
      <c r="L171" s="27">
        <v>67253</v>
      </c>
      <c r="M171" s="27">
        <v>83750</v>
      </c>
      <c r="N171" s="27">
        <v>170</v>
      </c>
      <c r="O171" s="27">
        <v>5477664</v>
      </c>
      <c r="Q171" s="21">
        <v>38914</v>
      </c>
      <c r="R171" s="27">
        <v>1000804</v>
      </c>
      <c r="S171" s="27">
        <v>912024</v>
      </c>
      <c r="T171" s="27">
        <v>62810</v>
      </c>
      <c r="U171" s="27">
        <v>85114</v>
      </c>
      <c r="V171" s="27">
        <v>170</v>
      </c>
      <c r="W171" s="27">
        <v>5518035</v>
      </c>
      <c r="Y171" s="21">
        <v>38914</v>
      </c>
      <c r="Z171" s="27">
        <v>261913</v>
      </c>
      <c r="AA171" s="27">
        <v>225849</v>
      </c>
      <c r="AB171" s="27">
        <v>50275</v>
      </c>
      <c r="AC171" s="27">
        <v>87646</v>
      </c>
      <c r="AD171" s="27">
        <v>174</v>
      </c>
      <c r="AE171" s="27">
        <v>5518035</v>
      </c>
      <c r="AG171" s="3">
        <f t="shared" si="4"/>
        <v>0</v>
      </c>
      <c r="AH171" s="3">
        <f t="shared" si="5"/>
        <v>0</v>
      </c>
      <c r="AJ171" s="27">
        <f t="shared" si="6"/>
        <v>1035789</v>
      </c>
      <c r="AK171" s="27">
        <f t="shared" si="7"/>
        <v>937016</v>
      </c>
      <c r="AM171" s="7"/>
    </row>
    <row r="172" spans="1:39" s="3" customFormat="1">
      <c r="A172" s="32">
        <v>38913</v>
      </c>
      <c r="B172" s="27">
        <v>65309</v>
      </c>
      <c r="C172" s="27">
        <v>51820</v>
      </c>
      <c r="D172" s="27">
        <v>150099</v>
      </c>
      <c r="E172" s="27">
        <v>2637161</v>
      </c>
      <c r="F172" s="27">
        <v>209</v>
      </c>
      <c r="G172" s="27">
        <v>512689752</v>
      </c>
      <c r="I172" s="21">
        <v>38913</v>
      </c>
      <c r="J172" s="27">
        <v>395300</v>
      </c>
      <c r="K172" s="27">
        <v>350659</v>
      </c>
      <c r="L172" s="27">
        <v>68670</v>
      </c>
      <c r="M172" s="27">
        <v>101168</v>
      </c>
      <c r="N172" s="27">
        <v>169</v>
      </c>
      <c r="O172" s="27">
        <v>5479887</v>
      </c>
      <c r="Q172" s="21">
        <v>38913</v>
      </c>
      <c r="R172" s="27">
        <v>547440</v>
      </c>
      <c r="S172" s="27">
        <v>471772</v>
      </c>
      <c r="T172" s="27">
        <v>64006</v>
      </c>
      <c r="U172" s="27">
        <v>95517</v>
      </c>
      <c r="V172" s="27">
        <v>169</v>
      </c>
      <c r="W172" s="27">
        <v>5479887</v>
      </c>
      <c r="Y172" s="21">
        <v>38913</v>
      </c>
      <c r="Z172" s="27">
        <v>152140</v>
      </c>
      <c r="AA172" s="27">
        <v>121113</v>
      </c>
      <c r="AB172" s="27">
        <v>51890</v>
      </c>
      <c r="AC172" s="27">
        <v>77669</v>
      </c>
      <c r="AD172" s="27">
        <v>177</v>
      </c>
      <c r="AE172" s="27">
        <v>1793942</v>
      </c>
      <c r="AG172" s="3">
        <f t="shared" si="4"/>
        <v>0</v>
      </c>
      <c r="AH172" s="3">
        <f t="shared" si="5"/>
        <v>0</v>
      </c>
      <c r="AJ172" s="27">
        <f t="shared" si="6"/>
        <v>612749</v>
      </c>
      <c r="AK172" s="27">
        <f t="shared" si="7"/>
        <v>523592</v>
      </c>
      <c r="AM172" s="7"/>
    </row>
    <row r="173" spans="1:39" s="3" customFormat="1">
      <c r="A173" s="32">
        <v>38912</v>
      </c>
      <c r="B173" s="27">
        <v>71177</v>
      </c>
      <c r="C173" s="27">
        <v>54712</v>
      </c>
      <c r="D173" s="27">
        <v>433719</v>
      </c>
      <c r="E173" s="27">
        <v>9915100</v>
      </c>
      <c r="F173" s="27">
        <v>230</v>
      </c>
      <c r="G173" s="27">
        <v>802647174</v>
      </c>
      <c r="I173" s="21">
        <v>38912</v>
      </c>
      <c r="J173" s="27">
        <v>370682</v>
      </c>
      <c r="K173" s="27">
        <v>321736</v>
      </c>
      <c r="L173" s="27">
        <v>70603</v>
      </c>
      <c r="M173" s="27">
        <v>98050</v>
      </c>
      <c r="N173" s="27">
        <v>166</v>
      </c>
      <c r="O173" s="27">
        <v>3087357</v>
      </c>
      <c r="Q173" s="21">
        <v>38912</v>
      </c>
      <c r="R173" s="27">
        <v>674571</v>
      </c>
      <c r="S173" s="27">
        <v>505883</v>
      </c>
      <c r="T173" s="27">
        <v>58732</v>
      </c>
      <c r="U173" s="27">
        <v>90328</v>
      </c>
      <c r="V173" s="27">
        <v>166</v>
      </c>
      <c r="W173" s="27">
        <v>4908089</v>
      </c>
      <c r="Y173" s="21">
        <v>38912</v>
      </c>
      <c r="Z173" s="27">
        <v>303889</v>
      </c>
      <c r="AA173" s="27">
        <v>184147</v>
      </c>
      <c r="AB173" s="27">
        <v>44250</v>
      </c>
      <c r="AC173" s="27">
        <v>77479</v>
      </c>
      <c r="AD173" s="27">
        <v>175</v>
      </c>
      <c r="AE173" s="27">
        <v>4908089</v>
      </c>
      <c r="AG173" s="3">
        <f t="shared" si="4"/>
        <v>0</v>
      </c>
      <c r="AH173" s="3">
        <f t="shared" si="5"/>
        <v>0</v>
      </c>
      <c r="AJ173" s="27">
        <f t="shared" si="6"/>
        <v>745748</v>
      </c>
      <c r="AK173" s="27">
        <f t="shared" si="7"/>
        <v>560595</v>
      </c>
      <c r="AM173" s="7"/>
    </row>
    <row r="174" spans="1:39" s="3" customFormat="1">
      <c r="A174" s="32">
        <v>38911</v>
      </c>
      <c r="B174" s="27">
        <v>74209</v>
      </c>
      <c r="C174" s="27">
        <v>60305</v>
      </c>
      <c r="D174" s="27">
        <v>196918</v>
      </c>
      <c r="E174" s="27">
        <v>2908199</v>
      </c>
      <c r="F174" s="27">
        <v>230</v>
      </c>
      <c r="G174" s="27">
        <v>162356872</v>
      </c>
      <c r="I174" s="21">
        <v>38911</v>
      </c>
      <c r="J174" s="27">
        <v>784309</v>
      </c>
      <c r="K174" s="27">
        <v>716684</v>
      </c>
      <c r="L174" s="27">
        <v>77099</v>
      </c>
      <c r="M174" s="27">
        <v>100215</v>
      </c>
      <c r="N174" s="27">
        <v>170</v>
      </c>
      <c r="O174" s="27">
        <v>5529761</v>
      </c>
      <c r="Q174" s="21">
        <v>38911</v>
      </c>
      <c r="R174" s="27">
        <v>1271021</v>
      </c>
      <c r="S174" s="27">
        <v>1023491</v>
      </c>
      <c r="T174" s="27">
        <v>64885</v>
      </c>
      <c r="U174" s="27">
        <v>93525</v>
      </c>
      <c r="V174" s="27">
        <v>170</v>
      </c>
      <c r="W174" s="27">
        <v>5529761</v>
      </c>
      <c r="Y174" s="21">
        <v>38911</v>
      </c>
      <c r="Z174" s="27">
        <v>486712</v>
      </c>
      <c r="AA174" s="27">
        <v>306807</v>
      </c>
      <c r="AB174" s="27">
        <v>45202</v>
      </c>
      <c r="AC174" s="27">
        <v>77656</v>
      </c>
      <c r="AD174" s="27">
        <v>174</v>
      </c>
      <c r="AE174" s="27">
        <v>4530377</v>
      </c>
      <c r="AG174" s="3">
        <f t="shared" si="4"/>
        <v>0</v>
      </c>
      <c r="AH174" s="3">
        <f t="shared" si="5"/>
        <v>0</v>
      </c>
      <c r="AJ174" s="27">
        <f t="shared" si="6"/>
        <v>1345230</v>
      </c>
      <c r="AK174" s="27">
        <f t="shared" si="7"/>
        <v>1083796</v>
      </c>
      <c r="AM174" s="7"/>
    </row>
    <row r="175" spans="1:39" s="3" customFormat="1">
      <c r="A175" s="32">
        <v>38910</v>
      </c>
      <c r="B175" s="27">
        <v>65102</v>
      </c>
      <c r="C175" s="27">
        <v>51776</v>
      </c>
      <c r="D175" s="27">
        <v>328060</v>
      </c>
      <c r="E175" s="27">
        <v>4321284</v>
      </c>
      <c r="F175" s="27">
        <v>234</v>
      </c>
      <c r="G175" s="27">
        <v>150416379</v>
      </c>
      <c r="I175" s="21">
        <v>38910</v>
      </c>
      <c r="J175" s="27">
        <v>823013</v>
      </c>
      <c r="K175" s="27">
        <v>761971</v>
      </c>
      <c r="L175" s="27">
        <v>81443</v>
      </c>
      <c r="M175" s="27">
        <v>114956</v>
      </c>
      <c r="N175" s="27">
        <v>170</v>
      </c>
      <c r="O175" s="27">
        <v>5512901</v>
      </c>
      <c r="Q175" s="21">
        <v>38910</v>
      </c>
      <c r="R175" s="27">
        <v>1111410</v>
      </c>
      <c r="S175" s="27">
        <v>979860</v>
      </c>
      <c r="T175" s="27">
        <v>75017</v>
      </c>
      <c r="U175" s="27">
        <v>116175</v>
      </c>
      <c r="V175" s="27">
        <v>170</v>
      </c>
      <c r="W175" s="27">
        <v>14808164</v>
      </c>
      <c r="Y175" s="21">
        <v>38910</v>
      </c>
      <c r="Z175" s="27">
        <v>288397</v>
      </c>
      <c r="AA175" s="27">
        <v>217889</v>
      </c>
      <c r="AB175" s="27">
        <v>56680</v>
      </c>
      <c r="AC175" s="27">
        <v>117674</v>
      </c>
      <c r="AD175" s="27">
        <v>175</v>
      </c>
      <c r="AE175" s="27">
        <v>14808164</v>
      </c>
      <c r="AG175" s="3">
        <f t="shared" si="4"/>
        <v>0</v>
      </c>
      <c r="AH175" s="3">
        <f t="shared" si="5"/>
        <v>0</v>
      </c>
      <c r="AJ175" s="27">
        <f t="shared" si="6"/>
        <v>1176512</v>
      </c>
      <c r="AK175" s="27">
        <f t="shared" si="7"/>
        <v>1031636</v>
      </c>
      <c r="AM175" s="7"/>
    </row>
    <row r="176" spans="1:39" s="3" customFormat="1">
      <c r="A176" s="32">
        <v>38909</v>
      </c>
      <c r="B176" s="27">
        <v>47947</v>
      </c>
      <c r="C176" s="27">
        <v>36136</v>
      </c>
      <c r="D176" s="27">
        <v>389259</v>
      </c>
      <c r="E176" s="27">
        <v>4404008</v>
      </c>
      <c r="F176" s="27">
        <v>177</v>
      </c>
      <c r="G176" s="27">
        <v>183358444</v>
      </c>
      <c r="I176" s="21">
        <v>38909</v>
      </c>
      <c r="J176" s="27">
        <v>617130</v>
      </c>
      <c r="K176" s="27">
        <v>542928</v>
      </c>
      <c r="L176" s="27">
        <v>85191</v>
      </c>
      <c r="M176" s="27">
        <v>120896</v>
      </c>
      <c r="N176" s="27">
        <v>171</v>
      </c>
      <c r="O176" s="27">
        <v>5638655</v>
      </c>
      <c r="Q176" s="21">
        <v>38909</v>
      </c>
      <c r="R176" s="27">
        <v>1014694</v>
      </c>
      <c r="S176" s="27">
        <v>668292</v>
      </c>
      <c r="T176" s="27">
        <v>63206</v>
      </c>
      <c r="U176" s="27">
        <v>199596</v>
      </c>
      <c r="V176" s="27">
        <v>171</v>
      </c>
      <c r="W176" s="27">
        <v>72453477</v>
      </c>
      <c r="Y176" s="21">
        <v>38909</v>
      </c>
      <c r="Z176" s="27">
        <v>397564</v>
      </c>
      <c r="AA176" s="27">
        <v>125364</v>
      </c>
      <c r="AB176" s="27">
        <v>29080</v>
      </c>
      <c r="AC176" s="27">
        <v>277627</v>
      </c>
      <c r="AD176" s="27">
        <v>174</v>
      </c>
      <c r="AE176" s="27">
        <v>72453477</v>
      </c>
      <c r="AG176" s="3">
        <f t="shared" si="4"/>
        <v>0</v>
      </c>
      <c r="AH176" s="3">
        <f t="shared" si="5"/>
        <v>0</v>
      </c>
      <c r="AJ176" s="27">
        <f t="shared" si="6"/>
        <v>1062641</v>
      </c>
      <c r="AK176" s="27">
        <f t="shared" si="7"/>
        <v>704428</v>
      </c>
      <c r="AM176" s="7"/>
    </row>
    <row r="177" spans="1:39" s="3" customFormat="1">
      <c r="A177" s="32">
        <v>38908</v>
      </c>
      <c r="B177" s="27">
        <v>20989</v>
      </c>
      <c r="C177" s="27">
        <v>13376</v>
      </c>
      <c r="D177" s="27">
        <v>298218</v>
      </c>
      <c r="E177" s="27">
        <v>2643296</v>
      </c>
      <c r="F177" s="27">
        <v>170</v>
      </c>
      <c r="G177" s="27">
        <v>97454519</v>
      </c>
      <c r="I177" s="21">
        <v>38908</v>
      </c>
      <c r="J177" s="27">
        <v>462607</v>
      </c>
      <c r="K177" s="27">
        <v>376701</v>
      </c>
      <c r="L177" s="27">
        <v>57109</v>
      </c>
      <c r="M177" s="27">
        <v>94032</v>
      </c>
      <c r="N177" s="27">
        <v>170</v>
      </c>
      <c r="O177" s="27">
        <v>5410051</v>
      </c>
      <c r="Q177" s="21">
        <v>38908</v>
      </c>
      <c r="R177" s="27">
        <v>817534</v>
      </c>
      <c r="S177" s="27">
        <v>478461</v>
      </c>
      <c r="T177" s="27">
        <v>40853</v>
      </c>
      <c r="U177" s="27">
        <v>81408</v>
      </c>
      <c r="V177" s="27">
        <v>170</v>
      </c>
      <c r="W177" s="27">
        <v>5495602</v>
      </c>
      <c r="Y177" s="21">
        <v>38908</v>
      </c>
      <c r="Z177" s="27">
        <v>354927</v>
      </c>
      <c r="AA177" s="27">
        <v>101760</v>
      </c>
      <c r="AB177" s="27">
        <v>19666</v>
      </c>
      <c r="AC177" s="27">
        <v>54288</v>
      </c>
      <c r="AD177" s="27">
        <v>171</v>
      </c>
      <c r="AE177" s="27">
        <v>5495602</v>
      </c>
      <c r="AG177" s="3">
        <f t="shared" si="4"/>
        <v>0</v>
      </c>
      <c r="AH177" s="3">
        <f t="shared" si="5"/>
        <v>0</v>
      </c>
      <c r="AJ177" s="27">
        <f t="shared" si="6"/>
        <v>838523</v>
      </c>
      <c r="AK177" s="27">
        <f t="shared" si="7"/>
        <v>491837</v>
      </c>
      <c r="AM177" s="7"/>
    </row>
    <row r="178" spans="1:39" s="3" customFormat="1">
      <c r="A178" s="32">
        <v>38907</v>
      </c>
      <c r="B178" s="27">
        <v>26521</v>
      </c>
      <c r="C178" s="27">
        <v>19244</v>
      </c>
      <c r="D178" s="27">
        <v>210600</v>
      </c>
      <c r="E178" s="27">
        <v>2708487</v>
      </c>
      <c r="F178" s="27">
        <v>233</v>
      </c>
      <c r="G178" s="27">
        <v>114955476</v>
      </c>
      <c r="I178" s="21">
        <v>38907</v>
      </c>
      <c r="J178" s="27">
        <v>505767</v>
      </c>
      <c r="K178" s="27">
        <v>425235</v>
      </c>
      <c r="L178" s="27">
        <v>62061</v>
      </c>
      <c r="M178" s="27">
        <v>95773</v>
      </c>
      <c r="N178" s="27">
        <v>173</v>
      </c>
      <c r="O178" s="27">
        <v>5477415</v>
      </c>
      <c r="Q178" s="21">
        <v>38907</v>
      </c>
      <c r="R178" s="27">
        <v>913915</v>
      </c>
      <c r="S178" s="27">
        <v>588189</v>
      </c>
      <c r="T178" s="27">
        <v>46628</v>
      </c>
      <c r="U178" s="27">
        <v>94235</v>
      </c>
      <c r="V178" s="27">
        <v>172</v>
      </c>
      <c r="W178" s="27">
        <v>15227618</v>
      </c>
      <c r="Y178" s="21">
        <v>38907</v>
      </c>
      <c r="Z178" s="27">
        <v>408148</v>
      </c>
      <c r="AA178" s="27">
        <v>162954</v>
      </c>
      <c r="AB178" s="27">
        <v>27504</v>
      </c>
      <c r="AC178" s="27">
        <v>88642</v>
      </c>
      <c r="AD178" s="27">
        <v>172</v>
      </c>
      <c r="AE178" s="27">
        <v>15227618</v>
      </c>
      <c r="AG178" s="3">
        <f t="shared" si="4"/>
        <v>0</v>
      </c>
      <c r="AH178" s="3">
        <f t="shared" si="5"/>
        <v>0</v>
      </c>
      <c r="AJ178" s="27">
        <f t="shared" si="6"/>
        <v>940436</v>
      </c>
      <c r="AK178" s="27">
        <f t="shared" si="7"/>
        <v>607433</v>
      </c>
      <c r="AM178" s="7"/>
    </row>
    <row r="179" spans="1:39" s="3" customFormat="1">
      <c r="A179" s="32">
        <v>38906</v>
      </c>
      <c r="B179" s="27">
        <v>40382</v>
      </c>
      <c r="C179" s="27">
        <v>29760</v>
      </c>
      <c r="D179" s="27">
        <v>290161</v>
      </c>
      <c r="E179" s="27">
        <v>4835111</v>
      </c>
      <c r="F179" s="27">
        <v>231</v>
      </c>
      <c r="G179" s="27">
        <v>183793973</v>
      </c>
      <c r="I179" s="21">
        <v>38906</v>
      </c>
      <c r="J179" s="27">
        <v>471194</v>
      </c>
      <c r="K179" s="27">
        <v>400795</v>
      </c>
      <c r="L179" s="27">
        <v>75619</v>
      </c>
      <c r="M179" s="27">
        <v>132571</v>
      </c>
      <c r="N179" s="27">
        <v>170</v>
      </c>
      <c r="O179" s="27">
        <v>5727276</v>
      </c>
      <c r="Q179" s="21">
        <v>38906</v>
      </c>
      <c r="R179" s="27">
        <v>831435</v>
      </c>
      <c r="S179" s="27">
        <v>558046</v>
      </c>
      <c r="T179" s="27">
        <v>56615</v>
      </c>
      <c r="U179" s="27">
        <v>115167</v>
      </c>
      <c r="V179" s="27">
        <v>170</v>
      </c>
      <c r="W179" s="27">
        <v>7316899</v>
      </c>
      <c r="Y179" s="21">
        <v>38906</v>
      </c>
      <c r="Z179" s="27">
        <v>360241</v>
      </c>
      <c r="AA179" s="27">
        <v>157251</v>
      </c>
      <c r="AB179" s="27">
        <v>31759</v>
      </c>
      <c r="AC179" s="27">
        <v>80833</v>
      </c>
      <c r="AD179" s="27">
        <v>173</v>
      </c>
      <c r="AE179" s="27">
        <v>7316899</v>
      </c>
      <c r="AG179" s="3">
        <f t="shared" si="4"/>
        <v>0</v>
      </c>
      <c r="AH179" s="3">
        <f t="shared" si="5"/>
        <v>0</v>
      </c>
      <c r="AJ179" s="27">
        <f t="shared" si="6"/>
        <v>871817</v>
      </c>
      <c r="AK179" s="27">
        <f t="shared" si="7"/>
        <v>587806</v>
      </c>
      <c r="AM179" s="7"/>
    </row>
    <row r="180" spans="1:39" s="3" customFormat="1">
      <c r="A180" s="32">
        <v>38905</v>
      </c>
      <c r="B180" s="27">
        <v>19818</v>
      </c>
      <c r="C180" s="27">
        <v>13605</v>
      </c>
      <c r="D180" s="27">
        <v>195824</v>
      </c>
      <c r="E180" s="27">
        <v>3501531</v>
      </c>
      <c r="F180" s="27">
        <v>232</v>
      </c>
      <c r="G180" s="27">
        <v>185023005</v>
      </c>
      <c r="I180" s="21">
        <v>38905</v>
      </c>
      <c r="J180" s="27">
        <v>448892</v>
      </c>
      <c r="K180" s="27">
        <v>377490</v>
      </c>
      <c r="L180" s="27">
        <v>72289</v>
      </c>
      <c r="M180" s="27">
        <v>116320</v>
      </c>
      <c r="N180" s="27">
        <v>172</v>
      </c>
      <c r="O180" s="27">
        <v>5496169</v>
      </c>
      <c r="Q180" s="21">
        <v>38905</v>
      </c>
      <c r="R180" s="27">
        <v>814931</v>
      </c>
      <c r="S180" s="27">
        <v>508020</v>
      </c>
      <c r="T180" s="27">
        <v>49157</v>
      </c>
      <c r="U180" s="27">
        <v>98981</v>
      </c>
      <c r="V180" s="27">
        <v>172</v>
      </c>
      <c r="W180" s="27">
        <v>13523221</v>
      </c>
      <c r="Y180" s="21">
        <v>38905</v>
      </c>
      <c r="Z180" s="27">
        <v>366039</v>
      </c>
      <c r="AA180" s="27">
        <v>130530</v>
      </c>
      <c r="AB180" s="27">
        <v>20790</v>
      </c>
      <c r="AC180" s="27">
        <v>61307</v>
      </c>
      <c r="AD180" s="27">
        <v>175</v>
      </c>
      <c r="AE180" s="27">
        <v>13523221</v>
      </c>
      <c r="AG180" s="3">
        <f t="shared" si="4"/>
        <v>0</v>
      </c>
      <c r="AH180" s="3">
        <f t="shared" si="5"/>
        <v>0</v>
      </c>
      <c r="AJ180" s="27">
        <f t="shared" si="6"/>
        <v>834749</v>
      </c>
      <c r="AK180" s="27">
        <f t="shared" si="7"/>
        <v>521625</v>
      </c>
      <c r="AM180" s="7"/>
    </row>
    <row r="181" spans="1:39" s="3" customFormat="1">
      <c r="A181" s="32">
        <v>38904</v>
      </c>
      <c r="B181" s="27">
        <v>49716</v>
      </c>
      <c r="C181" s="27">
        <v>38200</v>
      </c>
      <c r="D181" s="27">
        <v>133350</v>
      </c>
      <c r="E181" s="27">
        <v>1201081</v>
      </c>
      <c r="F181" s="27">
        <v>171</v>
      </c>
      <c r="G181" s="27">
        <v>67827022</v>
      </c>
      <c r="I181" s="21">
        <v>38904</v>
      </c>
      <c r="J181" s="27">
        <v>323083</v>
      </c>
      <c r="K181" s="27">
        <v>260307</v>
      </c>
      <c r="L181" s="27">
        <v>64314</v>
      </c>
      <c r="M181" s="27">
        <v>100904</v>
      </c>
      <c r="N181" s="27">
        <v>172</v>
      </c>
      <c r="O181" s="27">
        <v>3062010</v>
      </c>
      <c r="Q181" s="21">
        <v>38904</v>
      </c>
      <c r="R181" s="27">
        <v>733023</v>
      </c>
      <c r="S181" s="27">
        <v>455449</v>
      </c>
      <c r="T181" s="27">
        <v>42467</v>
      </c>
      <c r="U181" s="27">
        <v>100700</v>
      </c>
      <c r="V181" s="27">
        <v>172</v>
      </c>
      <c r="W181" s="27">
        <v>15061408</v>
      </c>
      <c r="Y181" s="21">
        <v>38904</v>
      </c>
      <c r="Z181" s="27">
        <v>409940</v>
      </c>
      <c r="AA181" s="27">
        <v>195142</v>
      </c>
      <c r="AB181" s="27">
        <v>25248</v>
      </c>
      <c r="AC181" s="27">
        <v>97137</v>
      </c>
      <c r="AD181" s="27">
        <v>175</v>
      </c>
      <c r="AE181" s="27">
        <v>15061408</v>
      </c>
      <c r="AG181" s="3">
        <f t="shared" si="4"/>
        <v>0</v>
      </c>
      <c r="AH181" s="3">
        <f t="shared" si="5"/>
        <v>0</v>
      </c>
      <c r="AJ181" s="27">
        <f t="shared" si="6"/>
        <v>782739</v>
      </c>
      <c r="AK181" s="27">
        <f t="shared" si="7"/>
        <v>493649</v>
      </c>
      <c r="AM181" s="7"/>
    </row>
    <row r="182" spans="1:39" s="3" customFormat="1">
      <c r="A182" s="32">
        <v>38903</v>
      </c>
      <c r="B182" s="27">
        <v>57223</v>
      </c>
      <c r="C182" s="27">
        <v>43233</v>
      </c>
      <c r="D182" s="27">
        <v>221489</v>
      </c>
      <c r="E182" s="27">
        <v>2608946</v>
      </c>
      <c r="F182" s="27">
        <v>179</v>
      </c>
      <c r="G182" s="27">
        <v>198183977</v>
      </c>
      <c r="I182" s="21">
        <v>38903</v>
      </c>
      <c r="J182" s="27">
        <v>470872</v>
      </c>
      <c r="K182" s="27">
        <v>405636</v>
      </c>
      <c r="L182" s="27">
        <v>70927</v>
      </c>
      <c r="M182" s="27">
        <v>97598</v>
      </c>
      <c r="N182" s="27">
        <v>172</v>
      </c>
      <c r="O182" s="27">
        <v>5549174</v>
      </c>
      <c r="Q182" s="21">
        <v>38903</v>
      </c>
      <c r="R182" s="27">
        <v>1041076</v>
      </c>
      <c r="S182" s="27">
        <v>722204</v>
      </c>
      <c r="T182" s="27">
        <v>48199</v>
      </c>
      <c r="U182" s="27">
        <v>80124</v>
      </c>
      <c r="V182" s="27">
        <v>172</v>
      </c>
      <c r="W182" s="27">
        <v>5549174</v>
      </c>
      <c r="Y182" s="21">
        <v>38903</v>
      </c>
      <c r="Z182" s="27">
        <v>570204</v>
      </c>
      <c r="AA182" s="27">
        <v>316568</v>
      </c>
      <c r="AB182" s="27">
        <v>29430</v>
      </c>
      <c r="AC182" s="27">
        <v>55467</v>
      </c>
      <c r="AD182" s="27">
        <v>175</v>
      </c>
      <c r="AE182" s="27">
        <v>2427704</v>
      </c>
      <c r="AG182" s="3">
        <f t="shared" si="4"/>
        <v>0</v>
      </c>
      <c r="AH182" s="3">
        <f t="shared" si="5"/>
        <v>0</v>
      </c>
      <c r="AJ182" s="27">
        <f t="shared" si="6"/>
        <v>1098299</v>
      </c>
      <c r="AK182" s="27">
        <f t="shared" si="7"/>
        <v>765437</v>
      </c>
      <c r="AM182" s="7"/>
    </row>
    <row r="183" spans="1:39" s="3" customFormat="1">
      <c r="A183" s="32">
        <v>38902</v>
      </c>
      <c r="B183" s="27">
        <v>79529</v>
      </c>
      <c r="C183" s="27">
        <v>61886</v>
      </c>
      <c r="D183" s="27">
        <v>142044</v>
      </c>
      <c r="E183" s="27">
        <v>1777273</v>
      </c>
      <c r="F183" s="27">
        <v>171</v>
      </c>
      <c r="G183" s="27">
        <v>166970485</v>
      </c>
      <c r="I183" s="21">
        <v>38902</v>
      </c>
      <c r="J183" s="27">
        <v>586876</v>
      </c>
      <c r="K183" s="27">
        <v>514079</v>
      </c>
      <c r="L183" s="27">
        <v>70933</v>
      </c>
      <c r="M183" s="27">
        <v>93521</v>
      </c>
      <c r="N183" s="27">
        <v>173</v>
      </c>
      <c r="O183" s="27">
        <v>5495736</v>
      </c>
      <c r="Q183" s="21">
        <v>38902</v>
      </c>
      <c r="R183" s="27">
        <v>1400134</v>
      </c>
      <c r="S183" s="27">
        <v>1069211</v>
      </c>
      <c r="T183" s="27">
        <v>55045</v>
      </c>
      <c r="U183" s="27">
        <v>84535</v>
      </c>
      <c r="V183" s="27">
        <v>173</v>
      </c>
      <c r="W183" s="27">
        <v>5495736</v>
      </c>
      <c r="Y183" s="21">
        <v>38902</v>
      </c>
      <c r="Z183" s="27">
        <v>813258</v>
      </c>
      <c r="AA183" s="27">
        <v>555132</v>
      </c>
      <c r="AB183" s="27">
        <v>43580</v>
      </c>
      <c r="AC183" s="27">
        <v>75353</v>
      </c>
      <c r="AD183" s="27">
        <v>174</v>
      </c>
      <c r="AE183" s="27">
        <v>5400346</v>
      </c>
      <c r="AG183" s="3">
        <f t="shared" si="4"/>
        <v>0</v>
      </c>
      <c r="AH183" s="3">
        <f t="shared" si="5"/>
        <v>0</v>
      </c>
      <c r="AJ183" s="27">
        <f t="shared" si="6"/>
        <v>1479663</v>
      </c>
      <c r="AK183" s="27">
        <f t="shared" si="7"/>
        <v>1131097</v>
      </c>
      <c r="AM183" s="7"/>
    </row>
    <row r="184" spans="1:39" s="3" customFormat="1">
      <c r="A184" s="32">
        <v>38901</v>
      </c>
      <c r="B184" s="27">
        <v>41815</v>
      </c>
      <c r="C184" s="27">
        <v>30409</v>
      </c>
      <c r="D184" s="27">
        <v>306068</v>
      </c>
      <c r="E184" s="27">
        <v>4050341</v>
      </c>
      <c r="F184" s="27">
        <v>233</v>
      </c>
      <c r="G184" s="27">
        <v>216392119</v>
      </c>
      <c r="I184" s="21">
        <v>38901</v>
      </c>
      <c r="J184" s="27">
        <v>606836</v>
      </c>
      <c r="K184" s="27">
        <v>527196</v>
      </c>
      <c r="L184" s="27">
        <v>79111</v>
      </c>
      <c r="M184" s="27">
        <v>114051</v>
      </c>
      <c r="N184" s="27">
        <v>170</v>
      </c>
      <c r="O184" s="27">
        <v>5519683</v>
      </c>
      <c r="Q184" s="21">
        <v>38901</v>
      </c>
      <c r="R184" s="27">
        <v>1223082</v>
      </c>
      <c r="S184" s="27">
        <v>931686</v>
      </c>
      <c r="T184" s="27">
        <v>58307</v>
      </c>
      <c r="U184" s="27">
        <v>96509</v>
      </c>
      <c r="V184" s="27">
        <v>170</v>
      </c>
      <c r="W184" s="27">
        <v>5519683</v>
      </c>
      <c r="Y184" s="21">
        <v>38901</v>
      </c>
      <c r="Z184" s="27">
        <v>616246</v>
      </c>
      <c r="AA184" s="27">
        <v>404490</v>
      </c>
      <c r="AB184" s="27">
        <v>37820</v>
      </c>
      <c r="AC184" s="27">
        <v>69505</v>
      </c>
      <c r="AD184" s="27">
        <v>174</v>
      </c>
      <c r="AE184" s="27">
        <v>2809988</v>
      </c>
      <c r="AG184" s="3">
        <f t="shared" si="4"/>
        <v>0</v>
      </c>
      <c r="AH184" s="3">
        <f t="shared" si="5"/>
        <v>0</v>
      </c>
      <c r="AJ184" s="27">
        <f t="shared" si="6"/>
        <v>1264897</v>
      </c>
      <c r="AK184" s="27">
        <f t="shared" si="7"/>
        <v>962095</v>
      </c>
      <c r="AM184" s="7"/>
    </row>
    <row r="185" spans="1:39" s="3" customFormat="1">
      <c r="A185" s="32">
        <v>38900</v>
      </c>
      <c r="B185" s="27">
        <v>43482</v>
      </c>
      <c r="C185" s="27">
        <v>31810</v>
      </c>
      <c r="D185" s="27">
        <v>649847</v>
      </c>
      <c r="E185" s="27">
        <v>8490599</v>
      </c>
      <c r="F185" s="27">
        <v>185</v>
      </c>
      <c r="G185" s="27">
        <v>356356089</v>
      </c>
      <c r="I185" s="21">
        <v>38900</v>
      </c>
      <c r="J185" s="27">
        <v>424545</v>
      </c>
      <c r="K185" s="27">
        <v>330150</v>
      </c>
      <c r="L185" s="27">
        <v>64567</v>
      </c>
      <c r="M185" s="27">
        <v>107642</v>
      </c>
      <c r="N185" s="27">
        <v>168</v>
      </c>
      <c r="O185" s="27">
        <v>3571974</v>
      </c>
      <c r="Q185" s="21">
        <v>38900</v>
      </c>
      <c r="R185" s="27">
        <v>825406</v>
      </c>
      <c r="S185" s="27">
        <v>500319</v>
      </c>
      <c r="T185" s="27">
        <v>44040</v>
      </c>
      <c r="U185" s="27">
        <v>91004</v>
      </c>
      <c r="V185" s="27">
        <v>168</v>
      </c>
      <c r="W185" s="27">
        <v>5643110</v>
      </c>
      <c r="Y185" s="21">
        <v>38900</v>
      </c>
      <c r="Z185" s="27">
        <v>400861</v>
      </c>
      <c r="AA185" s="27">
        <v>170169</v>
      </c>
      <c r="AB185" s="27">
        <v>22301</v>
      </c>
      <c r="AC185" s="27">
        <v>62150</v>
      </c>
      <c r="AD185" s="27">
        <v>176</v>
      </c>
      <c r="AE185" s="27">
        <v>5643110</v>
      </c>
      <c r="AG185" s="3">
        <f t="shared" si="4"/>
        <v>0</v>
      </c>
      <c r="AH185" s="3">
        <f t="shared" si="5"/>
        <v>0</v>
      </c>
      <c r="AJ185" s="27">
        <f t="shared" si="6"/>
        <v>868888</v>
      </c>
      <c r="AK185" s="27">
        <f t="shared" si="7"/>
        <v>532129</v>
      </c>
      <c r="AM185" s="7"/>
    </row>
    <row r="186" spans="1:39" s="3" customFormat="1">
      <c r="A186" s="32">
        <v>38899</v>
      </c>
      <c r="B186" s="27">
        <v>47917</v>
      </c>
      <c r="C186" s="27">
        <v>36263</v>
      </c>
      <c r="D186" s="27">
        <v>152070</v>
      </c>
      <c r="E186" s="27">
        <v>1792955</v>
      </c>
      <c r="F186" s="27">
        <v>237</v>
      </c>
      <c r="G186" s="27">
        <v>123211243</v>
      </c>
      <c r="I186" s="21">
        <v>38899</v>
      </c>
      <c r="J186" s="27">
        <v>352247</v>
      </c>
      <c r="K186" s="27">
        <v>260486</v>
      </c>
      <c r="L186" s="27">
        <v>59378</v>
      </c>
      <c r="M186" s="27">
        <v>91492</v>
      </c>
      <c r="N186" s="27">
        <v>166</v>
      </c>
      <c r="O186" s="27">
        <v>5485578</v>
      </c>
      <c r="Q186" s="21">
        <v>38899</v>
      </c>
      <c r="R186" s="27">
        <v>707451</v>
      </c>
      <c r="S186" s="27">
        <v>416113</v>
      </c>
      <c r="T186" s="27">
        <v>44615</v>
      </c>
      <c r="U186" s="27">
        <v>84723</v>
      </c>
      <c r="V186" s="27">
        <v>166</v>
      </c>
      <c r="W186" s="27">
        <v>5485578</v>
      </c>
      <c r="Y186" s="21">
        <v>38899</v>
      </c>
      <c r="Z186" s="27">
        <v>355204</v>
      </c>
      <c r="AA186" s="27">
        <v>155627</v>
      </c>
      <c r="AB186" s="27">
        <v>29975</v>
      </c>
      <c r="AC186" s="27">
        <v>74596</v>
      </c>
      <c r="AD186" s="27">
        <v>173</v>
      </c>
      <c r="AE186" s="27">
        <v>5481435</v>
      </c>
      <c r="AG186" s="3">
        <f t="shared" si="4"/>
        <v>0</v>
      </c>
      <c r="AH186" s="3">
        <f t="shared" si="5"/>
        <v>0</v>
      </c>
      <c r="AJ186" s="27">
        <f t="shared" si="6"/>
        <v>755368</v>
      </c>
      <c r="AK186" s="27">
        <f t="shared" si="7"/>
        <v>452376</v>
      </c>
      <c r="AM186" s="7"/>
    </row>
    <row r="187" spans="1:39" s="3" customFormat="1">
      <c r="A187" s="32">
        <v>38898</v>
      </c>
      <c r="B187" s="27">
        <v>44230</v>
      </c>
      <c r="C187" s="27">
        <v>28857</v>
      </c>
      <c r="D187" s="27">
        <v>268574</v>
      </c>
      <c r="E187" s="27">
        <v>3743786</v>
      </c>
      <c r="F187" s="27">
        <v>169</v>
      </c>
      <c r="G187" s="27">
        <v>200391825</v>
      </c>
      <c r="I187" s="21">
        <v>38898</v>
      </c>
      <c r="J187" s="27">
        <v>413482</v>
      </c>
      <c r="K187" s="27">
        <v>331104</v>
      </c>
      <c r="L187" s="27">
        <v>67548</v>
      </c>
      <c r="M187" s="27">
        <v>110930</v>
      </c>
      <c r="N187" s="27">
        <v>168</v>
      </c>
      <c r="O187" s="27">
        <v>6499711</v>
      </c>
      <c r="Q187" s="21">
        <v>38898</v>
      </c>
      <c r="R187" s="27">
        <v>889849</v>
      </c>
      <c r="S187" s="27">
        <v>577162</v>
      </c>
      <c r="T187" s="27">
        <v>50455</v>
      </c>
      <c r="U187" s="27">
        <v>102461</v>
      </c>
      <c r="V187" s="27">
        <v>168</v>
      </c>
      <c r="W187" s="27">
        <v>12805946</v>
      </c>
      <c r="Y187" s="21">
        <v>38898</v>
      </c>
      <c r="Z187" s="27">
        <v>476367</v>
      </c>
      <c r="AA187" s="27">
        <v>246058</v>
      </c>
      <c r="AB187" s="27">
        <v>35619</v>
      </c>
      <c r="AC187" s="27">
        <v>91957</v>
      </c>
      <c r="AD187" s="27">
        <v>176</v>
      </c>
      <c r="AE187" s="27">
        <v>12805946</v>
      </c>
      <c r="AG187" s="3">
        <f t="shared" si="4"/>
        <v>0</v>
      </c>
      <c r="AH187" s="3">
        <f t="shared" si="5"/>
        <v>0</v>
      </c>
      <c r="AJ187" s="27">
        <f t="shared" si="6"/>
        <v>934079</v>
      </c>
      <c r="AK187" s="27">
        <f t="shared" si="7"/>
        <v>606019</v>
      </c>
      <c r="AM187" s="7"/>
    </row>
    <row r="188" spans="1:39" s="3" customFormat="1">
      <c r="A188" s="32">
        <v>38897</v>
      </c>
      <c r="B188" s="27">
        <v>54464</v>
      </c>
      <c r="C188" s="27">
        <v>41927</v>
      </c>
      <c r="D188" s="27">
        <v>183422</v>
      </c>
      <c r="E188" s="27">
        <v>3075764</v>
      </c>
      <c r="F188" s="27">
        <v>172</v>
      </c>
      <c r="G188" s="27">
        <v>249616979</v>
      </c>
      <c r="I188" s="21">
        <v>38897</v>
      </c>
      <c r="J188" s="27">
        <v>397698</v>
      </c>
      <c r="K188" s="27">
        <v>299969</v>
      </c>
      <c r="L188" s="27">
        <v>57232</v>
      </c>
      <c r="M188" s="27">
        <v>97364</v>
      </c>
      <c r="N188" s="27">
        <v>167</v>
      </c>
      <c r="O188" s="27">
        <v>5497591</v>
      </c>
      <c r="Q188" s="21">
        <v>38897</v>
      </c>
      <c r="R188" s="27">
        <v>810078</v>
      </c>
      <c r="S188" s="27">
        <v>490835</v>
      </c>
      <c r="T188" s="27">
        <v>45722</v>
      </c>
      <c r="U188" s="27">
        <v>91085</v>
      </c>
      <c r="V188" s="27">
        <v>167</v>
      </c>
      <c r="W188" s="27">
        <v>9565360</v>
      </c>
      <c r="Y188" s="21">
        <v>38897</v>
      </c>
      <c r="Z188" s="27">
        <v>412380</v>
      </c>
      <c r="AA188" s="27">
        <v>190866</v>
      </c>
      <c r="AB188" s="27">
        <v>34621</v>
      </c>
      <c r="AC188" s="27">
        <v>83092</v>
      </c>
      <c r="AD188" s="27">
        <v>173</v>
      </c>
      <c r="AE188" s="27">
        <v>9565360</v>
      </c>
      <c r="AG188" s="3">
        <f t="shared" si="4"/>
        <v>0</v>
      </c>
      <c r="AH188" s="3">
        <f t="shared" si="5"/>
        <v>0</v>
      </c>
      <c r="AJ188" s="27">
        <f t="shared" si="6"/>
        <v>864542</v>
      </c>
      <c r="AK188" s="27">
        <f t="shared" si="7"/>
        <v>532762</v>
      </c>
      <c r="AM188" s="7"/>
    </row>
    <row r="189" spans="1:39" s="3" customFormat="1">
      <c r="A189" s="32">
        <v>38896</v>
      </c>
      <c r="B189" s="27">
        <v>41557</v>
      </c>
      <c r="C189" s="27">
        <v>26623</v>
      </c>
      <c r="D189" s="27">
        <v>238668</v>
      </c>
      <c r="E189" s="27">
        <v>3035932</v>
      </c>
      <c r="F189" s="27">
        <v>164</v>
      </c>
      <c r="G189" s="27">
        <v>165889925</v>
      </c>
      <c r="I189" s="21">
        <v>38896</v>
      </c>
      <c r="J189" s="27">
        <v>788070</v>
      </c>
      <c r="K189" s="27">
        <v>665884</v>
      </c>
      <c r="L189" s="27">
        <v>62025</v>
      </c>
      <c r="M189" s="27">
        <v>94807</v>
      </c>
      <c r="N189" s="27">
        <v>168</v>
      </c>
      <c r="O189" s="27">
        <v>5569467</v>
      </c>
      <c r="Q189" s="21">
        <v>38896</v>
      </c>
      <c r="R189" s="27">
        <v>1334783</v>
      </c>
      <c r="S189" s="27">
        <v>1013149</v>
      </c>
      <c r="T189" s="27">
        <v>55818</v>
      </c>
      <c r="U189" s="27">
        <v>104690</v>
      </c>
      <c r="V189" s="27">
        <v>168</v>
      </c>
      <c r="W189" s="27">
        <v>15156696</v>
      </c>
      <c r="Y189" s="21">
        <v>38896</v>
      </c>
      <c r="Z189" s="27">
        <v>546713</v>
      </c>
      <c r="AA189" s="27">
        <v>347265</v>
      </c>
      <c r="AB189" s="27">
        <v>46871</v>
      </c>
      <c r="AC189" s="27">
        <v>116903</v>
      </c>
      <c r="AD189" s="27">
        <v>173</v>
      </c>
      <c r="AE189" s="27">
        <v>15156696</v>
      </c>
      <c r="AG189" s="3">
        <f t="shared" si="4"/>
        <v>0</v>
      </c>
      <c r="AH189" s="3">
        <f t="shared" si="5"/>
        <v>0</v>
      </c>
      <c r="AJ189" s="27">
        <f t="shared" si="6"/>
        <v>1376340</v>
      </c>
      <c r="AK189" s="27">
        <f t="shared" si="7"/>
        <v>1039772</v>
      </c>
      <c r="AM189" s="7"/>
    </row>
    <row r="190" spans="1:39" s="3" customFormat="1">
      <c r="A190" s="32">
        <v>38895</v>
      </c>
      <c r="B190" s="27">
        <v>71945</v>
      </c>
      <c r="C190" s="27">
        <v>55418</v>
      </c>
      <c r="D190" s="27">
        <v>123655</v>
      </c>
      <c r="E190" s="27">
        <v>1225841</v>
      </c>
      <c r="F190" s="27">
        <v>165</v>
      </c>
      <c r="G190" s="27">
        <v>87019649</v>
      </c>
      <c r="I190" s="21">
        <v>38895</v>
      </c>
      <c r="J190" s="27">
        <v>671546</v>
      </c>
      <c r="K190" s="27">
        <v>584927</v>
      </c>
      <c r="L190" s="27">
        <v>72734</v>
      </c>
      <c r="M190" s="27">
        <v>164688</v>
      </c>
      <c r="N190" s="27">
        <v>168</v>
      </c>
      <c r="O190" s="27">
        <v>5540993</v>
      </c>
      <c r="Q190" s="21">
        <v>38895</v>
      </c>
      <c r="R190" s="27">
        <v>1091207</v>
      </c>
      <c r="S190" s="27">
        <v>786158</v>
      </c>
      <c r="T190" s="27">
        <v>59323</v>
      </c>
      <c r="U190" s="27">
        <v>149141</v>
      </c>
      <c r="V190" s="27">
        <v>168</v>
      </c>
      <c r="W190" s="27">
        <v>9927505</v>
      </c>
      <c r="Y190" s="21">
        <v>38895</v>
      </c>
      <c r="Z190" s="27">
        <v>419661</v>
      </c>
      <c r="AA190" s="27">
        <v>201231</v>
      </c>
      <c r="AB190" s="27">
        <v>37863</v>
      </c>
      <c r="AC190" s="27">
        <v>116991</v>
      </c>
      <c r="AD190" s="27">
        <v>174</v>
      </c>
      <c r="AE190" s="27">
        <v>9927505</v>
      </c>
      <c r="AG190" s="3">
        <f t="shared" si="4"/>
        <v>0</v>
      </c>
      <c r="AH190" s="3">
        <f t="shared" si="5"/>
        <v>0</v>
      </c>
      <c r="AJ190" s="27">
        <f t="shared" si="6"/>
        <v>1163152</v>
      </c>
      <c r="AK190" s="27">
        <f t="shared" si="7"/>
        <v>841576</v>
      </c>
      <c r="AM190" s="7"/>
    </row>
    <row r="191" spans="1:39" s="3" customFormat="1">
      <c r="A191" s="32">
        <v>38894</v>
      </c>
      <c r="B191" s="27">
        <v>49888</v>
      </c>
      <c r="C191" s="27">
        <v>35974</v>
      </c>
      <c r="D191" s="27">
        <v>385486</v>
      </c>
      <c r="E191" s="27">
        <v>5878579</v>
      </c>
      <c r="F191" s="27">
        <v>231</v>
      </c>
      <c r="G191" s="27">
        <v>259053387</v>
      </c>
      <c r="I191" s="21">
        <v>38894</v>
      </c>
      <c r="J191" s="27">
        <v>1107203</v>
      </c>
      <c r="K191" s="27">
        <v>1034934</v>
      </c>
      <c r="L191" s="27">
        <v>66719</v>
      </c>
      <c r="M191" s="27">
        <v>95161</v>
      </c>
      <c r="N191" s="27">
        <v>172</v>
      </c>
      <c r="O191" s="27">
        <v>5489568</v>
      </c>
      <c r="Q191" s="21">
        <v>38894</v>
      </c>
      <c r="R191" s="27">
        <v>1629566</v>
      </c>
      <c r="S191" s="27">
        <v>1340031</v>
      </c>
      <c r="T191" s="27">
        <v>57287</v>
      </c>
      <c r="U191" s="27">
        <v>87489</v>
      </c>
      <c r="V191" s="27">
        <v>172</v>
      </c>
      <c r="W191" s="27">
        <v>5489568</v>
      </c>
      <c r="Y191" s="21">
        <v>38894</v>
      </c>
      <c r="Z191" s="27">
        <v>522363</v>
      </c>
      <c r="AA191" s="27">
        <v>305097</v>
      </c>
      <c r="AB191" s="27">
        <v>37295</v>
      </c>
      <c r="AC191" s="27">
        <v>64000</v>
      </c>
      <c r="AD191" s="27">
        <v>172</v>
      </c>
      <c r="AE191" s="27">
        <v>1895503</v>
      </c>
      <c r="AG191" s="3">
        <f t="shared" si="4"/>
        <v>0</v>
      </c>
      <c r="AH191" s="3">
        <f t="shared" si="5"/>
        <v>0</v>
      </c>
      <c r="AJ191" s="27">
        <f t="shared" si="6"/>
        <v>1679454</v>
      </c>
      <c r="AK191" s="27">
        <f t="shared" si="7"/>
        <v>1376005</v>
      </c>
      <c r="AM191" s="7"/>
    </row>
    <row r="192" spans="1:39" s="3" customFormat="1">
      <c r="A192" s="32">
        <v>38893</v>
      </c>
      <c r="B192" s="27">
        <v>34159</v>
      </c>
      <c r="C192" s="27">
        <v>23869</v>
      </c>
      <c r="D192" s="27">
        <v>492316</v>
      </c>
      <c r="E192" s="27">
        <v>5735436</v>
      </c>
      <c r="F192" s="27">
        <v>168</v>
      </c>
      <c r="G192" s="27">
        <v>241911295</v>
      </c>
      <c r="I192" s="21">
        <v>38893</v>
      </c>
      <c r="J192" s="27">
        <v>464145</v>
      </c>
      <c r="K192" s="27">
        <v>394073</v>
      </c>
      <c r="L192" s="27">
        <v>57544</v>
      </c>
      <c r="M192" s="27">
        <v>108829</v>
      </c>
      <c r="N192" s="27">
        <v>169</v>
      </c>
      <c r="O192" s="27">
        <v>5174196</v>
      </c>
      <c r="Q192" s="21">
        <v>38893</v>
      </c>
      <c r="R192" s="27">
        <v>867394</v>
      </c>
      <c r="S192" s="27">
        <v>614320</v>
      </c>
      <c r="T192" s="27">
        <v>48458</v>
      </c>
      <c r="U192" s="27">
        <v>109731</v>
      </c>
      <c r="V192" s="27">
        <v>169</v>
      </c>
      <c r="W192" s="27">
        <v>29096741</v>
      </c>
      <c r="Y192" s="21">
        <v>38893</v>
      </c>
      <c r="Z192" s="27">
        <v>403249</v>
      </c>
      <c r="AA192" s="27">
        <v>220247</v>
      </c>
      <c r="AB192" s="27">
        <v>38001</v>
      </c>
      <c r="AC192" s="27">
        <v>109835</v>
      </c>
      <c r="AD192" s="27">
        <v>173</v>
      </c>
      <c r="AE192" s="27">
        <v>29096741</v>
      </c>
      <c r="AG192" s="3">
        <f t="shared" si="4"/>
        <v>0</v>
      </c>
      <c r="AH192" s="3">
        <f t="shared" si="5"/>
        <v>0</v>
      </c>
      <c r="AJ192" s="27">
        <f t="shared" si="6"/>
        <v>901553</v>
      </c>
      <c r="AK192" s="27">
        <f t="shared" si="7"/>
        <v>638189</v>
      </c>
      <c r="AM192" s="7"/>
    </row>
    <row r="193" spans="1:39" s="3" customFormat="1">
      <c r="A193" s="32">
        <v>38892</v>
      </c>
      <c r="B193" s="27">
        <v>62147</v>
      </c>
      <c r="C193" s="27">
        <v>43214</v>
      </c>
      <c r="D193" s="27">
        <v>335490</v>
      </c>
      <c r="E193" s="27">
        <v>4345776</v>
      </c>
      <c r="F193" s="27">
        <v>166</v>
      </c>
      <c r="G193" s="27">
        <v>181949940</v>
      </c>
      <c r="I193" s="21">
        <v>38892</v>
      </c>
      <c r="J193" s="27">
        <v>389637</v>
      </c>
      <c r="K193" s="27">
        <v>318522</v>
      </c>
      <c r="L193" s="27">
        <v>61596</v>
      </c>
      <c r="M193" s="27">
        <v>151501</v>
      </c>
      <c r="N193" s="27">
        <v>168</v>
      </c>
      <c r="O193" s="27">
        <v>5565925</v>
      </c>
      <c r="Q193" s="21">
        <v>38892</v>
      </c>
      <c r="R193" s="27">
        <v>925142</v>
      </c>
      <c r="S193" s="27">
        <v>633543</v>
      </c>
      <c r="T193" s="27">
        <v>49836</v>
      </c>
      <c r="U193" s="27">
        <v>133646</v>
      </c>
      <c r="V193" s="27">
        <v>168</v>
      </c>
      <c r="W193" s="27">
        <v>5565925</v>
      </c>
      <c r="Y193" s="21">
        <v>38892</v>
      </c>
      <c r="Z193" s="27">
        <v>535505</v>
      </c>
      <c r="AA193" s="27">
        <v>315021</v>
      </c>
      <c r="AB193" s="27">
        <v>41279</v>
      </c>
      <c r="AC193" s="27">
        <v>118249</v>
      </c>
      <c r="AD193" s="27">
        <v>172</v>
      </c>
      <c r="AE193" s="27">
        <v>5530920</v>
      </c>
      <c r="AG193" s="3">
        <f t="shared" si="4"/>
        <v>0</v>
      </c>
      <c r="AH193" s="3">
        <f t="shared" si="5"/>
        <v>0</v>
      </c>
      <c r="AJ193" s="27">
        <f t="shared" si="6"/>
        <v>987289</v>
      </c>
      <c r="AK193" s="27">
        <f t="shared" si="7"/>
        <v>676757</v>
      </c>
      <c r="AM193" s="7"/>
    </row>
    <row r="194" spans="1:39" s="3" customFormat="1">
      <c r="A194" s="32">
        <v>38891</v>
      </c>
      <c r="B194" s="27">
        <v>37582</v>
      </c>
      <c r="C194" s="27">
        <v>24017</v>
      </c>
      <c r="D194" s="27">
        <v>449620</v>
      </c>
      <c r="E194" s="27">
        <v>5453830</v>
      </c>
      <c r="F194" s="27">
        <v>173</v>
      </c>
      <c r="G194" s="27">
        <v>205746963</v>
      </c>
      <c r="I194" s="21">
        <v>38891</v>
      </c>
      <c r="J194" s="27">
        <v>346652</v>
      </c>
      <c r="K194" s="27">
        <v>275743</v>
      </c>
      <c r="L194" s="27">
        <v>57292</v>
      </c>
      <c r="M194" s="27">
        <v>105335</v>
      </c>
      <c r="N194" s="27">
        <v>170</v>
      </c>
      <c r="O194" s="27">
        <v>5490541</v>
      </c>
      <c r="Q194" s="21">
        <v>38891</v>
      </c>
      <c r="R194" s="27">
        <v>1141233</v>
      </c>
      <c r="S194" s="27">
        <v>822933</v>
      </c>
      <c r="T194" s="27">
        <v>45466</v>
      </c>
      <c r="U194" s="27">
        <v>101035</v>
      </c>
      <c r="V194" s="27">
        <v>170</v>
      </c>
      <c r="W194" s="27">
        <v>14996698</v>
      </c>
      <c r="Y194" s="21">
        <v>38891</v>
      </c>
      <c r="Z194" s="27">
        <v>794581</v>
      </c>
      <c r="AA194" s="27">
        <v>547190</v>
      </c>
      <c r="AB194" s="27">
        <v>40306</v>
      </c>
      <c r="AC194" s="27">
        <v>98657</v>
      </c>
      <c r="AD194" s="27">
        <v>171</v>
      </c>
      <c r="AE194" s="27">
        <v>14996698</v>
      </c>
      <c r="AG194" s="3">
        <f t="shared" si="4"/>
        <v>0</v>
      </c>
      <c r="AH194" s="3">
        <f t="shared" si="5"/>
        <v>0</v>
      </c>
      <c r="AJ194" s="27">
        <f t="shared" si="6"/>
        <v>1178815</v>
      </c>
      <c r="AK194" s="27">
        <f t="shared" si="7"/>
        <v>846950</v>
      </c>
      <c r="AM194" s="7"/>
    </row>
    <row r="195" spans="1:39" s="3" customFormat="1">
      <c r="A195" s="32">
        <v>38890</v>
      </c>
      <c r="B195" s="27">
        <v>46059</v>
      </c>
      <c r="C195" s="27">
        <v>28795</v>
      </c>
      <c r="D195" s="27">
        <v>462871</v>
      </c>
      <c r="E195" s="27">
        <v>7263054</v>
      </c>
      <c r="F195" s="27">
        <v>57</v>
      </c>
      <c r="G195" s="27">
        <v>719906734</v>
      </c>
      <c r="I195" s="21">
        <v>38890</v>
      </c>
      <c r="J195" s="27">
        <v>513295</v>
      </c>
      <c r="K195" s="27">
        <v>439276</v>
      </c>
      <c r="L195" s="27">
        <v>61392</v>
      </c>
      <c r="M195" s="27">
        <v>108054</v>
      </c>
      <c r="N195" s="27">
        <v>171</v>
      </c>
      <c r="O195" s="27">
        <v>5534769</v>
      </c>
      <c r="Q195" s="21">
        <v>38890</v>
      </c>
      <c r="R195" s="27">
        <v>1370298</v>
      </c>
      <c r="S195" s="27">
        <v>1059275</v>
      </c>
      <c r="T195" s="27">
        <v>48496</v>
      </c>
      <c r="U195" s="27">
        <v>90576</v>
      </c>
      <c r="V195" s="27">
        <v>171</v>
      </c>
      <c r="W195" s="27">
        <v>8022617</v>
      </c>
      <c r="Y195" s="21">
        <v>38890</v>
      </c>
      <c r="Z195" s="27">
        <v>857003</v>
      </c>
      <c r="AA195" s="27">
        <v>619999</v>
      </c>
      <c r="AB195" s="27">
        <v>40772</v>
      </c>
      <c r="AC195" s="27">
        <v>77237</v>
      </c>
      <c r="AD195" s="27">
        <v>173</v>
      </c>
      <c r="AE195" s="27">
        <v>8022617</v>
      </c>
      <c r="AG195" s="3">
        <f t="shared" ref="AG195:AG258" si="8">R195-J195-Z195</f>
        <v>0</v>
      </c>
      <c r="AH195" s="3">
        <f t="shared" ref="AH195:AH258" si="9">S195-K195-AA195</f>
        <v>0</v>
      </c>
      <c r="AJ195" s="27">
        <f t="shared" ref="AJ195:AJ258" si="10">R195+B195</f>
        <v>1416357</v>
      </c>
      <c r="AK195" s="27">
        <f t="shared" ref="AK195:AK258" si="11">S195+C195</f>
        <v>1088070</v>
      </c>
      <c r="AM195" s="7"/>
    </row>
    <row r="196" spans="1:39" s="3" customFormat="1">
      <c r="A196" s="32">
        <v>38889</v>
      </c>
      <c r="B196" s="27">
        <v>23347</v>
      </c>
      <c r="C196" s="27">
        <v>13485</v>
      </c>
      <c r="D196" s="27">
        <v>483174</v>
      </c>
      <c r="E196" s="27">
        <v>8645655</v>
      </c>
      <c r="F196" s="27">
        <v>75</v>
      </c>
      <c r="G196" s="27">
        <v>445295050</v>
      </c>
      <c r="I196" s="21">
        <v>38889</v>
      </c>
      <c r="J196" s="27">
        <v>401465</v>
      </c>
      <c r="K196" s="27">
        <v>327769</v>
      </c>
      <c r="L196" s="27">
        <v>47518</v>
      </c>
      <c r="M196" s="27">
        <v>94213</v>
      </c>
      <c r="N196" s="27">
        <v>168</v>
      </c>
      <c r="O196" s="27">
        <v>5496218</v>
      </c>
      <c r="Q196" s="21">
        <v>38889</v>
      </c>
      <c r="R196" s="27">
        <v>1225485</v>
      </c>
      <c r="S196" s="27">
        <v>919334</v>
      </c>
      <c r="T196" s="27">
        <v>42609</v>
      </c>
      <c r="U196" s="27">
        <v>74326</v>
      </c>
      <c r="V196" s="27">
        <v>168</v>
      </c>
      <c r="W196" s="27">
        <v>5496218</v>
      </c>
      <c r="Y196" s="21">
        <v>38889</v>
      </c>
      <c r="Z196" s="27">
        <v>824020</v>
      </c>
      <c r="AA196" s="27">
        <v>591565</v>
      </c>
      <c r="AB196" s="27">
        <v>40217</v>
      </c>
      <c r="AC196" s="27">
        <v>62240</v>
      </c>
      <c r="AD196" s="27">
        <v>172</v>
      </c>
      <c r="AE196" s="27">
        <v>2165129</v>
      </c>
      <c r="AG196" s="3">
        <f t="shared" si="8"/>
        <v>0</v>
      </c>
      <c r="AH196" s="3">
        <f t="shared" si="9"/>
        <v>0</v>
      </c>
      <c r="AJ196" s="27">
        <f t="shared" si="10"/>
        <v>1248832</v>
      </c>
      <c r="AK196" s="27">
        <f t="shared" si="11"/>
        <v>932819</v>
      </c>
      <c r="AM196" s="7"/>
    </row>
    <row r="197" spans="1:39" s="3" customFormat="1">
      <c r="A197" s="32">
        <v>38888</v>
      </c>
      <c r="B197" s="27">
        <v>32961</v>
      </c>
      <c r="C197" s="27">
        <v>21855</v>
      </c>
      <c r="D197" s="27">
        <v>205691</v>
      </c>
      <c r="E197" s="27">
        <v>4371363</v>
      </c>
      <c r="F197" s="27">
        <v>74</v>
      </c>
      <c r="G197" s="27">
        <v>300015409</v>
      </c>
      <c r="H197" s="3">
        <v>11424976</v>
      </c>
      <c r="I197" s="21">
        <v>38888</v>
      </c>
      <c r="J197" s="27">
        <v>286106</v>
      </c>
      <c r="K197" s="27">
        <v>224779</v>
      </c>
      <c r="L197" s="27">
        <v>54566</v>
      </c>
      <c r="M197" s="27">
        <v>118262</v>
      </c>
      <c r="N197" s="27">
        <v>171</v>
      </c>
      <c r="O197" s="27">
        <v>5529380</v>
      </c>
      <c r="Q197" s="21">
        <v>38888</v>
      </c>
      <c r="R197" s="27">
        <v>984238</v>
      </c>
      <c r="S197" s="27">
        <v>728080</v>
      </c>
      <c r="T197" s="27">
        <v>44174</v>
      </c>
      <c r="U197" s="27">
        <v>88445</v>
      </c>
      <c r="V197" s="27">
        <v>171</v>
      </c>
      <c r="W197" s="27">
        <v>5529380</v>
      </c>
      <c r="Y197" s="21">
        <v>38888</v>
      </c>
      <c r="Z197" s="27">
        <v>698132</v>
      </c>
      <c r="AA197" s="27">
        <v>503301</v>
      </c>
      <c r="AB197" s="27">
        <v>39915</v>
      </c>
      <c r="AC197" s="27">
        <v>72349</v>
      </c>
      <c r="AD197" s="27">
        <v>171</v>
      </c>
      <c r="AE197" s="27">
        <v>5433780</v>
      </c>
      <c r="AG197" s="3">
        <f t="shared" si="8"/>
        <v>0</v>
      </c>
      <c r="AH197" s="3">
        <f t="shared" si="9"/>
        <v>0</v>
      </c>
      <c r="AJ197" s="27">
        <f t="shared" si="10"/>
        <v>1017199</v>
      </c>
      <c r="AK197" s="27">
        <f t="shared" si="11"/>
        <v>749935</v>
      </c>
      <c r="AM197" s="7"/>
    </row>
    <row r="198" spans="1:39" s="3" customFormat="1">
      <c r="A198" s="32">
        <v>38887</v>
      </c>
      <c r="B198" s="27">
        <v>40437</v>
      </c>
      <c r="C198" s="27">
        <v>25310</v>
      </c>
      <c r="D198" s="27">
        <v>103975</v>
      </c>
      <c r="E198" s="27">
        <v>1556693</v>
      </c>
      <c r="F198" s="27">
        <v>59</v>
      </c>
      <c r="G198" s="27">
        <v>299996545</v>
      </c>
      <c r="H198" s="3">
        <v>30749687</v>
      </c>
      <c r="I198" s="21">
        <v>38887</v>
      </c>
      <c r="J198" s="27">
        <v>391667</v>
      </c>
      <c r="K198" s="27">
        <v>316921</v>
      </c>
      <c r="L198" s="27">
        <v>64998</v>
      </c>
      <c r="M198" s="27">
        <v>102539</v>
      </c>
      <c r="N198" s="27">
        <v>174</v>
      </c>
      <c r="O198" s="27">
        <v>5479251</v>
      </c>
      <c r="Q198" s="21">
        <v>38887</v>
      </c>
      <c r="R198" s="27">
        <v>1200227</v>
      </c>
      <c r="S198" s="27">
        <v>909311</v>
      </c>
      <c r="T198" s="27">
        <v>52310</v>
      </c>
      <c r="U198" s="27">
        <v>83583</v>
      </c>
      <c r="V198" s="27">
        <v>172</v>
      </c>
      <c r="W198" s="27">
        <v>5479690</v>
      </c>
      <c r="Y198" s="21">
        <v>38887</v>
      </c>
      <c r="Z198" s="27">
        <v>808560</v>
      </c>
      <c r="AA198" s="27">
        <v>592390</v>
      </c>
      <c r="AB198" s="27">
        <v>46164</v>
      </c>
      <c r="AC198" s="27">
        <v>71843</v>
      </c>
      <c r="AD198" s="27">
        <v>172</v>
      </c>
      <c r="AE198" s="27">
        <v>5479690</v>
      </c>
      <c r="AG198" s="3">
        <f t="shared" si="8"/>
        <v>0</v>
      </c>
      <c r="AH198" s="3">
        <f t="shared" si="9"/>
        <v>0</v>
      </c>
      <c r="AJ198" s="27">
        <f t="shared" si="10"/>
        <v>1240664</v>
      </c>
      <c r="AK198" s="27">
        <f t="shared" si="11"/>
        <v>934621</v>
      </c>
      <c r="AM198" s="7"/>
    </row>
    <row r="199" spans="1:39" s="3" customFormat="1">
      <c r="A199" s="32">
        <v>38886</v>
      </c>
      <c r="B199" s="27">
        <v>19362</v>
      </c>
      <c r="C199" s="27">
        <v>10106</v>
      </c>
      <c r="D199" s="27">
        <v>573697</v>
      </c>
      <c r="E199" s="27">
        <v>10772225</v>
      </c>
      <c r="F199" s="27">
        <v>80</v>
      </c>
      <c r="G199" s="27">
        <v>514853135</v>
      </c>
      <c r="H199" s="3">
        <v>68346837</v>
      </c>
      <c r="I199" s="21">
        <v>38886</v>
      </c>
      <c r="J199" s="27">
        <v>306336</v>
      </c>
      <c r="K199" s="27">
        <v>223849</v>
      </c>
      <c r="L199" s="27">
        <v>58357</v>
      </c>
      <c r="M199" s="27">
        <v>91563</v>
      </c>
      <c r="N199" s="27">
        <v>172</v>
      </c>
      <c r="O199" s="27">
        <v>5356731</v>
      </c>
      <c r="Q199" s="21">
        <v>38886</v>
      </c>
      <c r="R199" s="27">
        <v>1067157</v>
      </c>
      <c r="S199" s="27">
        <v>769814</v>
      </c>
      <c r="T199" s="27">
        <v>45976</v>
      </c>
      <c r="U199" s="27">
        <v>80377</v>
      </c>
      <c r="V199" s="27">
        <v>172</v>
      </c>
      <c r="W199" s="27">
        <v>5533024</v>
      </c>
      <c r="Y199" s="21">
        <v>38886</v>
      </c>
      <c r="Z199" s="27">
        <v>760821</v>
      </c>
      <c r="AA199" s="27">
        <v>545965</v>
      </c>
      <c r="AB199" s="27">
        <v>40991</v>
      </c>
      <c r="AC199" s="27">
        <v>74829</v>
      </c>
      <c r="AD199" s="27">
        <v>172</v>
      </c>
      <c r="AE199" s="27">
        <v>5533024</v>
      </c>
      <c r="AG199" s="3">
        <f t="shared" si="8"/>
        <v>0</v>
      </c>
      <c r="AH199" s="3">
        <f t="shared" si="9"/>
        <v>0</v>
      </c>
      <c r="AJ199" s="27">
        <f t="shared" si="10"/>
        <v>1086519</v>
      </c>
      <c r="AK199" s="27">
        <f t="shared" si="11"/>
        <v>779920</v>
      </c>
      <c r="AM199" s="7"/>
    </row>
    <row r="200" spans="1:39" s="3" customFormat="1">
      <c r="A200" s="32">
        <v>38885</v>
      </c>
      <c r="B200" s="27">
        <v>22224</v>
      </c>
      <c r="C200" s="27">
        <v>11581</v>
      </c>
      <c r="D200" s="27">
        <v>5955592</v>
      </c>
      <c r="E200" s="27">
        <v>32565743</v>
      </c>
      <c r="F200" s="27">
        <v>67</v>
      </c>
      <c r="G200" s="27">
        <v>299995433</v>
      </c>
      <c r="H200" s="3">
        <v>72636235</v>
      </c>
      <c r="I200" s="21">
        <v>38885</v>
      </c>
      <c r="J200" s="27">
        <v>308169</v>
      </c>
      <c r="K200" s="27">
        <v>226509</v>
      </c>
      <c r="L200" s="27">
        <v>51433</v>
      </c>
      <c r="M200" s="27">
        <v>98762</v>
      </c>
      <c r="N200" s="27">
        <v>170</v>
      </c>
      <c r="O200" s="27">
        <v>4715371</v>
      </c>
      <c r="Q200" s="21">
        <v>38885</v>
      </c>
      <c r="R200" s="27">
        <v>842262</v>
      </c>
      <c r="S200" s="27">
        <v>524903</v>
      </c>
      <c r="T200" s="27">
        <v>41564</v>
      </c>
      <c r="U200" s="27">
        <v>95864</v>
      </c>
      <c r="V200" s="27">
        <v>170</v>
      </c>
      <c r="W200" s="27">
        <v>14342875</v>
      </c>
      <c r="Y200" s="21">
        <v>38885</v>
      </c>
      <c r="Z200" s="27">
        <v>534093</v>
      </c>
      <c r="AA200" s="27">
        <v>298394</v>
      </c>
      <c r="AB200" s="27">
        <v>35870</v>
      </c>
      <c r="AC200" s="27">
        <v>93680</v>
      </c>
      <c r="AD200" s="27">
        <v>170</v>
      </c>
      <c r="AE200" s="27">
        <v>14342875</v>
      </c>
      <c r="AG200" s="3">
        <f t="shared" si="8"/>
        <v>0</v>
      </c>
      <c r="AH200" s="3">
        <f t="shared" si="9"/>
        <v>0</v>
      </c>
      <c r="AJ200" s="27">
        <f t="shared" si="10"/>
        <v>864486</v>
      </c>
      <c r="AK200" s="27">
        <f t="shared" si="11"/>
        <v>536484</v>
      </c>
      <c r="AM200" s="7"/>
    </row>
    <row r="201" spans="1:39" s="3" customFormat="1">
      <c r="A201" s="32">
        <v>38884</v>
      </c>
      <c r="B201" s="27">
        <v>18005</v>
      </c>
      <c r="C201" s="27">
        <v>8287</v>
      </c>
      <c r="D201" s="27">
        <v>749518</v>
      </c>
      <c r="E201" s="27">
        <v>8348612</v>
      </c>
      <c r="F201" s="27">
        <v>59</v>
      </c>
      <c r="G201" s="27">
        <v>300023310</v>
      </c>
      <c r="H201" s="3">
        <v>60180709</v>
      </c>
      <c r="I201" s="21">
        <v>38884</v>
      </c>
      <c r="J201" s="27">
        <v>179626</v>
      </c>
      <c r="K201" s="27">
        <v>135825</v>
      </c>
      <c r="L201" s="27">
        <v>49812</v>
      </c>
      <c r="M201" s="27">
        <v>95710</v>
      </c>
      <c r="N201" s="27">
        <v>173</v>
      </c>
      <c r="O201" s="27">
        <v>2204292</v>
      </c>
      <c r="Q201" s="21">
        <v>38884</v>
      </c>
      <c r="R201" s="27">
        <v>932667</v>
      </c>
      <c r="S201" s="27">
        <v>662829</v>
      </c>
      <c r="T201" s="27">
        <v>42188</v>
      </c>
      <c r="U201" s="27">
        <v>90178</v>
      </c>
      <c r="V201" s="27">
        <v>171</v>
      </c>
      <c r="W201" s="27">
        <v>14588698</v>
      </c>
      <c r="Y201" s="21">
        <v>38884</v>
      </c>
      <c r="Z201" s="27">
        <v>753041</v>
      </c>
      <c r="AA201" s="27">
        <v>527004</v>
      </c>
      <c r="AB201" s="27">
        <v>40369</v>
      </c>
      <c r="AC201" s="27">
        <v>88710</v>
      </c>
      <c r="AD201" s="27">
        <v>171</v>
      </c>
      <c r="AE201" s="27">
        <v>14588698</v>
      </c>
      <c r="AG201" s="3">
        <f t="shared" si="8"/>
        <v>0</v>
      </c>
      <c r="AH201" s="3">
        <f t="shared" si="9"/>
        <v>0</v>
      </c>
      <c r="AJ201" s="27">
        <f t="shared" si="10"/>
        <v>950672</v>
      </c>
      <c r="AK201" s="27">
        <f t="shared" si="11"/>
        <v>671116</v>
      </c>
      <c r="AM201" s="7"/>
    </row>
    <row r="202" spans="1:39" s="3" customFormat="1">
      <c r="A202" s="32">
        <v>38883</v>
      </c>
      <c r="B202" s="27">
        <v>32728</v>
      </c>
      <c r="C202" s="27">
        <v>20032</v>
      </c>
      <c r="D202" s="27">
        <v>646388</v>
      </c>
      <c r="E202" s="27">
        <v>10049703</v>
      </c>
      <c r="F202" s="27">
        <v>60</v>
      </c>
      <c r="G202" s="27">
        <v>309896211</v>
      </c>
      <c r="H202" s="3">
        <v>22041287</v>
      </c>
      <c r="I202" s="21">
        <v>38883</v>
      </c>
      <c r="J202" s="27">
        <v>151811</v>
      </c>
      <c r="K202" s="27">
        <v>98510</v>
      </c>
      <c r="L202" s="27">
        <v>44283</v>
      </c>
      <c r="M202" s="27">
        <v>68326</v>
      </c>
      <c r="N202" s="27">
        <v>170</v>
      </c>
      <c r="O202" s="27">
        <v>5326210</v>
      </c>
      <c r="Q202" s="21">
        <v>38883</v>
      </c>
      <c r="R202" s="27">
        <v>823676</v>
      </c>
      <c r="S202" s="27">
        <v>523599</v>
      </c>
      <c r="T202" s="27">
        <v>32648</v>
      </c>
      <c r="U202" s="27">
        <v>66154</v>
      </c>
      <c r="V202" s="27">
        <v>170</v>
      </c>
      <c r="W202" s="27">
        <v>5519654</v>
      </c>
      <c r="Y202" s="21">
        <v>38883</v>
      </c>
      <c r="Z202" s="27">
        <v>671865</v>
      </c>
      <c r="AA202" s="27">
        <v>425089</v>
      </c>
      <c r="AB202" s="27">
        <v>30019</v>
      </c>
      <c r="AC202" s="27">
        <v>65367</v>
      </c>
      <c r="AD202" s="27">
        <v>172</v>
      </c>
      <c r="AE202" s="27">
        <v>5519654</v>
      </c>
      <c r="AG202" s="3">
        <f t="shared" si="8"/>
        <v>0</v>
      </c>
      <c r="AH202" s="3">
        <f t="shared" si="9"/>
        <v>0</v>
      </c>
      <c r="AJ202" s="27">
        <f t="shared" si="10"/>
        <v>856404</v>
      </c>
      <c r="AK202" s="27">
        <f t="shared" si="11"/>
        <v>543631</v>
      </c>
      <c r="AM202" s="7"/>
    </row>
    <row r="203" spans="1:39" s="3" customFormat="1">
      <c r="A203" s="32">
        <v>38882</v>
      </c>
      <c r="B203" s="27">
        <v>45635</v>
      </c>
      <c r="C203" s="27">
        <v>29479</v>
      </c>
      <c r="D203" s="27">
        <v>837597</v>
      </c>
      <c r="E203" s="27">
        <v>11665767</v>
      </c>
      <c r="F203" s="27">
        <v>70</v>
      </c>
      <c r="G203" s="27">
        <v>401156436</v>
      </c>
      <c r="H203" s="3">
        <v>42549256</v>
      </c>
      <c r="I203" s="21">
        <v>38882</v>
      </c>
      <c r="J203" s="27">
        <v>322005</v>
      </c>
      <c r="K203" s="27">
        <v>257772</v>
      </c>
      <c r="L203" s="27">
        <v>49212</v>
      </c>
      <c r="M203" s="27">
        <v>95679</v>
      </c>
      <c r="N203" s="27">
        <v>168</v>
      </c>
      <c r="O203" s="27">
        <v>9096465</v>
      </c>
      <c r="Q203" s="21">
        <v>38882</v>
      </c>
      <c r="R203" s="27">
        <v>1224831</v>
      </c>
      <c r="S203" s="27">
        <v>903133</v>
      </c>
      <c r="T203" s="27">
        <v>41450</v>
      </c>
      <c r="U203" s="27">
        <v>84336</v>
      </c>
      <c r="V203" s="27">
        <v>168</v>
      </c>
      <c r="W203" s="27">
        <v>14901332</v>
      </c>
      <c r="Y203" s="21">
        <v>38882</v>
      </c>
      <c r="Z203" s="27">
        <v>902826</v>
      </c>
      <c r="AA203" s="27">
        <v>645361</v>
      </c>
      <c r="AB203" s="27">
        <v>38681</v>
      </c>
      <c r="AC203" s="27">
        <v>79718</v>
      </c>
      <c r="AD203" s="27">
        <v>169</v>
      </c>
      <c r="AE203" s="27">
        <v>14901332</v>
      </c>
      <c r="AG203" s="3">
        <f t="shared" si="8"/>
        <v>0</v>
      </c>
      <c r="AH203" s="3">
        <f t="shared" si="9"/>
        <v>0</v>
      </c>
      <c r="AJ203" s="27">
        <f t="shared" si="10"/>
        <v>1270466</v>
      </c>
      <c r="AK203" s="27">
        <f t="shared" si="11"/>
        <v>932612</v>
      </c>
      <c r="AM203" s="7"/>
    </row>
    <row r="204" spans="1:39" s="3" customFormat="1">
      <c r="A204" s="32">
        <v>38881</v>
      </c>
      <c r="B204" s="27">
        <v>55233</v>
      </c>
      <c r="C204" s="27">
        <v>40966</v>
      </c>
      <c r="D204" s="27">
        <v>480264</v>
      </c>
      <c r="E204" s="27">
        <v>9894707</v>
      </c>
      <c r="F204" s="27">
        <v>71</v>
      </c>
      <c r="G204" s="27">
        <v>616873808</v>
      </c>
      <c r="H204" s="3">
        <v>51247557</v>
      </c>
      <c r="I204" s="21">
        <v>38881</v>
      </c>
      <c r="J204" s="27">
        <v>266241</v>
      </c>
      <c r="K204" s="27">
        <v>217701</v>
      </c>
      <c r="L204" s="27">
        <v>43328</v>
      </c>
      <c r="M204" s="27">
        <v>78613</v>
      </c>
      <c r="N204" s="27">
        <v>175</v>
      </c>
      <c r="O204" s="27">
        <v>5269336</v>
      </c>
      <c r="Q204" s="21">
        <v>38881</v>
      </c>
      <c r="R204" s="27">
        <v>1280326</v>
      </c>
      <c r="S204" s="27">
        <v>951563</v>
      </c>
      <c r="T204" s="27">
        <v>42442</v>
      </c>
      <c r="U204" s="27">
        <v>95651</v>
      </c>
      <c r="V204" s="27">
        <v>174</v>
      </c>
      <c r="W204" s="27">
        <v>15805082</v>
      </c>
      <c r="Y204" s="21">
        <v>38881</v>
      </c>
      <c r="Z204" s="27">
        <v>1014085</v>
      </c>
      <c r="AA204" s="27">
        <v>733862</v>
      </c>
      <c r="AB204" s="27">
        <v>42210</v>
      </c>
      <c r="AC204" s="27">
        <v>99641</v>
      </c>
      <c r="AD204" s="27">
        <v>174</v>
      </c>
      <c r="AE204" s="27">
        <v>15805082</v>
      </c>
      <c r="AG204" s="3">
        <f t="shared" si="8"/>
        <v>0</v>
      </c>
      <c r="AH204" s="3">
        <f t="shared" si="9"/>
        <v>0</v>
      </c>
      <c r="AJ204" s="27">
        <f t="shared" si="10"/>
        <v>1335559</v>
      </c>
      <c r="AK204" s="27">
        <f t="shared" si="11"/>
        <v>992529</v>
      </c>
      <c r="AM204" s="7"/>
    </row>
    <row r="205" spans="1:39" s="3" customFormat="1">
      <c r="A205" s="32">
        <v>38880</v>
      </c>
      <c r="B205" s="27">
        <v>20837</v>
      </c>
      <c r="C205" s="27">
        <v>14736</v>
      </c>
      <c r="D205" s="27">
        <v>137803</v>
      </c>
      <c r="E205" s="27">
        <v>1297562</v>
      </c>
      <c r="F205" s="27">
        <v>68</v>
      </c>
      <c r="G205" s="27">
        <v>70114971</v>
      </c>
      <c r="H205" s="3">
        <v>52555904</v>
      </c>
      <c r="I205" s="21">
        <v>38880</v>
      </c>
      <c r="J205" s="27">
        <v>260851</v>
      </c>
      <c r="K205" s="27">
        <v>207599</v>
      </c>
      <c r="L205" s="27">
        <v>38902</v>
      </c>
      <c r="M205" s="27">
        <v>125292</v>
      </c>
      <c r="N205" s="27">
        <v>188</v>
      </c>
      <c r="O205" s="27">
        <v>2822066</v>
      </c>
      <c r="Q205" s="21">
        <v>38880</v>
      </c>
      <c r="R205" s="27">
        <v>1227169</v>
      </c>
      <c r="S205" s="27">
        <v>959488</v>
      </c>
      <c r="T205" s="27">
        <v>44123</v>
      </c>
      <c r="U205" s="27">
        <v>115446</v>
      </c>
      <c r="V205" s="27">
        <v>175</v>
      </c>
      <c r="W205" s="27">
        <v>2917394</v>
      </c>
      <c r="Y205" s="21">
        <v>38880</v>
      </c>
      <c r="Z205" s="27">
        <v>966318</v>
      </c>
      <c r="AA205" s="27">
        <v>751889</v>
      </c>
      <c r="AB205" s="27">
        <v>45533</v>
      </c>
      <c r="AC205" s="27">
        <v>112599</v>
      </c>
      <c r="AD205" s="27">
        <v>175</v>
      </c>
      <c r="AE205" s="27">
        <v>2917394</v>
      </c>
      <c r="AG205" s="3">
        <f t="shared" si="8"/>
        <v>0</v>
      </c>
      <c r="AH205" s="3">
        <f t="shared" si="9"/>
        <v>0</v>
      </c>
      <c r="AJ205" s="27">
        <f t="shared" si="10"/>
        <v>1248006</v>
      </c>
      <c r="AK205" s="27">
        <f t="shared" si="11"/>
        <v>974224</v>
      </c>
      <c r="AM205" s="7"/>
    </row>
    <row r="206" spans="1:39" s="3" customFormat="1">
      <c r="A206" s="32">
        <v>38879</v>
      </c>
      <c r="B206" s="27">
        <v>38063</v>
      </c>
      <c r="C206" s="27">
        <v>27134</v>
      </c>
      <c r="D206" s="27">
        <v>258055</v>
      </c>
      <c r="E206" s="27">
        <v>3508158</v>
      </c>
      <c r="F206" s="27">
        <v>70</v>
      </c>
      <c r="G206" s="27">
        <v>300135967</v>
      </c>
      <c r="H206" s="3">
        <v>21686191</v>
      </c>
      <c r="I206" s="21">
        <v>38879</v>
      </c>
      <c r="J206" s="27">
        <v>403650</v>
      </c>
      <c r="K206" s="27">
        <v>333551</v>
      </c>
      <c r="L206" s="27">
        <v>44693</v>
      </c>
      <c r="M206" s="27">
        <v>154895</v>
      </c>
      <c r="N206" s="27">
        <v>173</v>
      </c>
      <c r="O206" s="27">
        <v>3253361</v>
      </c>
      <c r="Q206" s="21">
        <v>38879</v>
      </c>
      <c r="R206" s="27">
        <v>1405704</v>
      </c>
      <c r="S206" s="27">
        <v>1089297</v>
      </c>
      <c r="T206" s="27">
        <v>45126</v>
      </c>
      <c r="U206" s="27">
        <v>129162</v>
      </c>
      <c r="V206" s="27">
        <v>173</v>
      </c>
      <c r="W206" s="27">
        <v>3253361</v>
      </c>
      <c r="Y206" s="21">
        <v>38879</v>
      </c>
      <c r="Z206" s="27">
        <v>1002054</v>
      </c>
      <c r="AA206" s="27">
        <v>755746</v>
      </c>
      <c r="AB206" s="27">
        <v>45301</v>
      </c>
      <c r="AC206" s="27">
        <v>117210</v>
      </c>
      <c r="AD206" s="27">
        <v>175</v>
      </c>
      <c r="AE206" s="27">
        <v>3110724</v>
      </c>
      <c r="AG206" s="3">
        <f t="shared" si="8"/>
        <v>0</v>
      </c>
      <c r="AH206" s="3">
        <f t="shared" si="9"/>
        <v>0</v>
      </c>
      <c r="AJ206" s="27">
        <f t="shared" si="10"/>
        <v>1443767</v>
      </c>
      <c r="AK206" s="27">
        <f t="shared" si="11"/>
        <v>1116431</v>
      </c>
      <c r="AM206" s="7"/>
    </row>
    <row r="207" spans="1:39" s="3" customFormat="1">
      <c r="A207" s="32">
        <v>38878</v>
      </c>
      <c r="B207" s="27">
        <v>43721</v>
      </c>
      <c r="C207" s="27">
        <v>30352</v>
      </c>
      <c r="D207" s="27">
        <v>692641</v>
      </c>
      <c r="E207" s="27">
        <v>11107048</v>
      </c>
      <c r="F207" s="27">
        <v>68</v>
      </c>
      <c r="G207" s="27">
        <v>543097074</v>
      </c>
      <c r="H207" s="3">
        <v>22092560</v>
      </c>
      <c r="I207" s="21">
        <v>38878</v>
      </c>
      <c r="J207" s="27">
        <v>274502</v>
      </c>
      <c r="K207" s="27">
        <v>208675</v>
      </c>
      <c r="L207" s="27">
        <v>48895</v>
      </c>
      <c r="M207" s="27">
        <v>106947</v>
      </c>
      <c r="N207" s="27">
        <v>172</v>
      </c>
      <c r="O207" s="27">
        <v>5530367</v>
      </c>
      <c r="Q207" s="21">
        <v>38878</v>
      </c>
      <c r="R207" s="27">
        <v>1186557</v>
      </c>
      <c r="S207" s="27">
        <v>835455</v>
      </c>
      <c r="T207" s="27">
        <v>41086</v>
      </c>
      <c r="U207" s="27">
        <v>97008</v>
      </c>
      <c r="V207" s="27">
        <v>172</v>
      </c>
      <c r="W207" s="27">
        <v>14379835</v>
      </c>
      <c r="Y207" s="21">
        <v>38878</v>
      </c>
      <c r="Z207" s="27">
        <v>912055</v>
      </c>
      <c r="AA207" s="27">
        <v>626780</v>
      </c>
      <c r="AB207" s="27">
        <v>38736</v>
      </c>
      <c r="AC207" s="27">
        <v>93683</v>
      </c>
      <c r="AD207" s="27">
        <v>173</v>
      </c>
      <c r="AE207" s="27">
        <v>14379835</v>
      </c>
      <c r="AG207" s="3">
        <f t="shared" si="8"/>
        <v>0</v>
      </c>
      <c r="AH207" s="3">
        <f t="shared" si="9"/>
        <v>0</v>
      </c>
      <c r="AJ207" s="27">
        <f t="shared" si="10"/>
        <v>1230278</v>
      </c>
      <c r="AK207" s="27">
        <f t="shared" si="11"/>
        <v>865807</v>
      </c>
      <c r="AM207" s="7"/>
    </row>
    <row r="208" spans="1:39" s="3" customFormat="1">
      <c r="A208" s="32">
        <v>38877</v>
      </c>
      <c r="B208" s="27">
        <v>60826</v>
      </c>
      <c r="C208" s="27">
        <v>42878</v>
      </c>
      <c r="D208" s="27">
        <v>570638</v>
      </c>
      <c r="E208" s="27">
        <v>8051184</v>
      </c>
      <c r="F208" s="27">
        <v>67</v>
      </c>
      <c r="G208" s="27">
        <v>300034312</v>
      </c>
      <c r="H208" s="3">
        <v>42848239</v>
      </c>
      <c r="I208" s="21">
        <v>38877</v>
      </c>
      <c r="J208" s="27">
        <v>347117</v>
      </c>
      <c r="K208" s="27">
        <v>289173</v>
      </c>
      <c r="L208" s="27">
        <v>46749</v>
      </c>
      <c r="M208" s="27">
        <v>91072</v>
      </c>
      <c r="N208" s="27">
        <v>171</v>
      </c>
      <c r="O208" s="27">
        <v>4866613</v>
      </c>
      <c r="Q208" s="21">
        <v>38877</v>
      </c>
      <c r="R208" s="27">
        <v>1011770</v>
      </c>
      <c r="S208" s="27">
        <v>753992</v>
      </c>
      <c r="T208" s="27">
        <v>40130</v>
      </c>
      <c r="U208" s="27">
        <v>90455</v>
      </c>
      <c r="V208" s="27">
        <v>171</v>
      </c>
      <c r="W208" s="27">
        <v>5488786</v>
      </c>
      <c r="Y208" s="21">
        <v>38877</v>
      </c>
      <c r="Z208" s="27">
        <v>664653</v>
      </c>
      <c r="AA208" s="27">
        <v>464819</v>
      </c>
      <c r="AB208" s="27">
        <v>36673</v>
      </c>
      <c r="AC208" s="27">
        <v>89938</v>
      </c>
      <c r="AD208" s="27">
        <v>173</v>
      </c>
      <c r="AE208" s="27">
        <v>5488786</v>
      </c>
      <c r="AG208" s="3">
        <f t="shared" si="8"/>
        <v>0</v>
      </c>
      <c r="AH208" s="3">
        <f t="shared" si="9"/>
        <v>0</v>
      </c>
      <c r="AJ208" s="27">
        <f t="shared" si="10"/>
        <v>1072596</v>
      </c>
      <c r="AK208" s="27">
        <f t="shared" si="11"/>
        <v>796870</v>
      </c>
      <c r="AM208" s="7"/>
    </row>
    <row r="209" spans="1:39" s="3" customFormat="1">
      <c r="A209" s="32">
        <v>38876</v>
      </c>
      <c r="B209" s="27">
        <v>54305</v>
      </c>
      <c r="C209" s="27">
        <v>37871</v>
      </c>
      <c r="D209" s="27">
        <v>598235</v>
      </c>
      <c r="E209" s="27">
        <v>8906732</v>
      </c>
      <c r="F209" s="27">
        <v>69</v>
      </c>
      <c r="G209" s="27">
        <v>438623537</v>
      </c>
      <c r="H209" s="3">
        <v>51966117</v>
      </c>
      <c r="I209" s="21">
        <v>38876</v>
      </c>
      <c r="J209" s="27">
        <v>328723</v>
      </c>
      <c r="K209" s="27">
        <v>259476</v>
      </c>
      <c r="L209" s="27">
        <v>55167</v>
      </c>
      <c r="M209" s="27">
        <v>118507</v>
      </c>
      <c r="N209" s="27">
        <v>169</v>
      </c>
      <c r="O209" s="27">
        <v>5500326</v>
      </c>
      <c r="Q209" s="21">
        <v>38876</v>
      </c>
      <c r="R209" s="27">
        <v>930764</v>
      </c>
      <c r="S209" s="27">
        <v>601081</v>
      </c>
      <c r="T209" s="27">
        <v>35260</v>
      </c>
      <c r="U209" s="27">
        <v>103639</v>
      </c>
      <c r="V209" s="27">
        <v>169</v>
      </c>
      <c r="W209" s="27">
        <v>13885514</v>
      </c>
      <c r="Y209" s="21">
        <v>38876</v>
      </c>
      <c r="Z209" s="27">
        <v>602041</v>
      </c>
      <c r="AA209" s="27">
        <v>341605</v>
      </c>
      <c r="AB209" s="27">
        <v>24390</v>
      </c>
      <c r="AC209" s="27">
        <v>92752</v>
      </c>
      <c r="AD209" s="27">
        <v>172</v>
      </c>
      <c r="AE209" s="27">
        <v>13885514</v>
      </c>
      <c r="AG209" s="3">
        <f t="shared" si="8"/>
        <v>0</v>
      </c>
      <c r="AH209" s="3">
        <f t="shared" si="9"/>
        <v>0</v>
      </c>
      <c r="AJ209" s="27">
        <f t="shared" si="10"/>
        <v>985069</v>
      </c>
      <c r="AK209" s="27">
        <f t="shared" si="11"/>
        <v>638952</v>
      </c>
      <c r="AM209" s="7"/>
    </row>
    <row r="210" spans="1:39" s="3" customFormat="1">
      <c r="A210" s="32">
        <v>38875</v>
      </c>
      <c r="B210" s="27">
        <v>63261</v>
      </c>
      <c r="C210" s="27">
        <v>45989</v>
      </c>
      <c r="D210" s="27">
        <v>581910</v>
      </c>
      <c r="E210" s="27">
        <v>11670615</v>
      </c>
      <c r="F210" s="27">
        <v>64</v>
      </c>
      <c r="G210" s="27">
        <v>612357230</v>
      </c>
      <c r="H210" s="3">
        <v>46741786</v>
      </c>
      <c r="I210" s="21">
        <v>38875</v>
      </c>
      <c r="J210" s="27">
        <v>271570</v>
      </c>
      <c r="K210" s="27">
        <v>201680</v>
      </c>
      <c r="L210" s="27">
        <v>55601</v>
      </c>
      <c r="M210" s="27">
        <v>112110</v>
      </c>
      <c r="N210" s="27">
        <v>171</v>
      </c>
      <c r="O210" s="27">
        <v>4866431</v>
      </c>
      <c r="Q210" s="21">
        <v>38875</v>
      </c>
      <c r="R210" s="27">
        <v>831853</v>
      </c>
      <c r="S210" s="27">
        <v>507894</v>
      </c>
      <c r="T210" s="27">
        <v>32486</v>
      </c>
      <c r="U210" s="27">
        <v>87578</v>
      </c>
      <c r="V210" s="27">
        <v>171</v>
      </c>
      <c r="W210" s="27">
        <v>4866431</v>
      </c>
      <c r="Y210" s="21">
        <v>38875</v>
      </c>
      <c r="Z210" s="27">
        <v>560283</v>
      </c>
      <c r="AA210" s="27">
        <v>306214</v>
      </c>
      <c r="AB210" s="27">
        <v>21282</v>
      </c>
      <c r="AC210" s="27">
        <v>70079</v>
      </c>
      <c r="AD210" s="27">
        <v>173</v>
      </c>
      <c r="AE210" s="27">
        <v>3925477</v>
      </c>
      <c r="AG210" s="3">
        <f t="shared" si="8"/>
        <v>0</v>
      </c>
      <c r="AH210" s="3">
        <f t="shared" si="9"/>
        <v>0</v>
      </c>
      <c r="AJ210" s="27">
        <f t="shared" si="10"/>
        <v>895114</v>
      </c>
      <c r="AK210" s="27">
        <f t="shared" si="11"/>
        <v>553883</v>
      </c>
      <c r="AM210" s="7"/>
    </row>
    <row r="211" spans="1:39" s="3" customFormat="1">
      <c r="A211" s="32">
        <v>38874</v>
      </c>
      <c r="B211" s="27">
        <v>75374</v>
      </c>
      <c r="C211" s="27">
        <v>54594</v>
      </c>
      <c r="D211" s="27">
        <v>548693</v>
      </c>
      <c r="E211" s="27">
        <v>11659222</v>
      </c>
      <c r="F211" s="27">
        <v>67</v>
      </c>
      <c r="G211" s="27">
        <v>940117297</v>
      </c>
      <c r="H211" s="3">
        <v>33596495</v>
      </c>
      <c r="I211" s="21">
        <v>38874</v>
      </c>
      <c r="J211" s="27">
        <v>429641</v>
      </c>
      <c r="K211" s="27">
        <v>358183</v>
      </c>
      <c r="L211" s="27">
        <v>62227</v>
      </c>
      <c r="M211" s="27">
        <v>110494</v>
      </c>
      <c r="N211" s="27">
        <v>169</v>
      </c>
      <c r="O211" s="27">
        <v>5501960</v>
      </c>
      <c r="Q211" s="21">
        <v>38874</v>
      </c>
      <c r="R211" s="27">
        <v>999436</v>
      </c>
      <c r="S211" s="27">
        <v>753275</v>
      </c>
      <c r="T211" s="27">
        <v>44574</v>
      </c>
      <c r="U211" s="27">
        <v>91356</v>
      </c>
      <c r="V211" s="27">
        <v>169</v>
      </c>
      <c r="W211" s="27">
        <v>7900960</v>
      </c>
      <c r="Y211" s="21">
        <v>38874</v>
      </c>
      <c r="Z211" s="27">
        <v>569795</v>
      </c>
      <c r="AA211" s="27">
        <v>395092</v>
      </c>
      <c r="AB211" s="27">
        <v>31263</v>
      </c>
      <c r="AC211" s="27">
        <v>70859</v>
      </c>
      <c r="AD211" s="27">
        <v>172</v>
      </c>
      <c r="AE211" s="27">
        <v>7900960</v>
      </c>
      <c r="AG211" s="3">
        <f t="shared" si="8"/>
        <v>0</v>
      </c>
      <c r="AH211" s="3">
        <f t="shared" si="9"/>
        <v>0</v>
      </c>
      <c r="AJ211" s="27">
        <f t="shared" si="10"/>
        <v>1074810</v>
      </c>
      <c r="AK211" s="27">
        <f t="shared" si="11"/>
        <v>807869</v>
      </c>
      <c r="AM211" s="7"/>
    </row>
    <row r="212" spans="1:39" s="3" customFormat="1">
      <c r="A212" s="32">
        <v>38873</v>
      </c>
      <c r="B212" s="27">
        <v>43113</v>
      </c>
      <c r="C212" s="27">
        <v>29972</v>
      </c>
      <c r="D212" s="27">
        <v>816680</v>
      </c>
      <c r="E212" s="27">
        <v>8880125</v>
      </c>
      <c r="F212" s="27">
        <v>69</v>
      </c>
      <c r="G212" s="27">
        <v>314458190</v>
      </c>
      <c r="H212" s="3">
        <v>45188281</v>
      </c>
      <c r="I212" s="21">
        <v>38873</v>
      </c>
      <c r="J212" s="27">
        <v>416517</v>
      </c>
      <c r="K212" s="27">
        <v>354620</v>
      </c>
      <c r="L212" s="27">
        <v>63300</v>
      </c>
      <c r="M212" s="27">
        <v>112473</v>
      </c>
      <c r="N212" s="27">
        <v>169</v>
      </c>
      <c r="O212" s="27">
        <v>5494327</v>
      </c>
      <c r="Q212" s="21">
        <v>38873</v>
      </c>
      <c r="R212" s="27">
        <v>1078725</v>
      </c>
      <c r="S212" s="27">
        <v>759193</v>
      </c>
      <c r="T212" s="27">
        <v>40053</v>
      </c>
      <c r="U212" s="27">
        <v>87740</v>
      </c>
      <c r="V212" s="27">
        <v>169</v>
      </c>
      <c r="W212" s="27">
        <v>5494327</v>
      </c>
      <c r="Y212" s="21">
        <v>38873</v>
      </c>
      <c r="Z212" s="27">
        <v>662208</v>
      </c>
      <c r="AA212" s="27">
        <v>404573</v>
      </c>
      <c r="AB212" s="27">
        <v>25430</v>
      </c>
      <c r="AC212" s="27">
        <v>63483</v>
      </c>
      <c r="AD212" s="27">
        <v>172</v>
      </c>
      <c r="AE212" s="27">
        <v>5242084</v>
      </c>
      <c r="AG212" s="3">
        <f t="shared" si="8"/>
        <v>0</v>
      </c>
      <c r="AH212" s="3">
        <f t="shared" si="9"/>
        <v>0</v>
      </c>
      <c r="AJ212" s="27">
        <f t="shared" si="10"/>
        <v>1121838</v>
      </c>
      <c r="AK212" s="27">
        <f t="shared" si="11"/>
        <v>789165</v>
      </c>
      <c r="AM212" s="7"/>
    </row>
    <row r="213" spans="1:39" s="3" customFormat="1">
      <c r="A213" s="32">
        <v>38872</v>
      </c>
      <c r="B213" s="27">
        <v>49315</v>
      </c>
      <c r="C213" s="27">
        <v>35075</v>
      </c>
      <c r="D213" s="27">
        <v>497294</v>
      </c>
      <c r="E213" s="27">
        <v>7361490</v>
      </c>
      <c r="F213" s="27">
        <v>65</v>
      </c>
      <c r="G213" s="27">
        <v>300152972</v>
      </c>
      <c r="I213" s="21">
        <v>38872</v>
      </c>
      <c r="J213" s="27">
        <v>492682</v>
      </c>
      <c r="K213" s="27">
        <v>439407</v>
      </c>
      <c r="L213" s="27">
        <v>63704</v>
      </c>
      <c r="M213" s="27">
        <v>93576</v>
      </c>
      <c r="N213" s="27">
        <v>171</v>
      </c>
      <c r="O213" s="27">
        <v>5542454</v>
      </c>
      <c r="Q213" s="21">
        <v>38872</v>
      </c>
      <c r="R213" s="27">
        <v>1281354</v>
      </c>
      <c r="S213" s="27">
        <v>966182</v>
      </c>
      <c r="T213" s="27">
        <v>47341</v>
      </c>
      <c r="U213" s="27">
        <v>134652</v>
      </c>
      <c r="V213" s="27">
        <v>171</v>
      </c>
      <c r="W213" s="27">
        <v>5542454</v>
      </c>
      <c r="Y213" s="21">
        <v>38872</v>
      </c>
      <c r="Z213" s="27">
        <v>788672</v>
      </c>
      <c r="AA213" s="27">
        <v>526775</v>
      </c>
      <c r="AB213" s="27">
        <v>37120</v>
      </c>
      <c r="AC213" s="27">
        <v>154000</v>
      </c>
      <c r="AD213" s="27">
        <v>173</v>
      </c>
      <c r="AE213" s="27">
        <v>5521387</v>
      </c>
      <c r="AG213" s="3">
        <f t="shared" si="8"/>
        <v>0</v>
      </c>
      <c r="AH213" s="3">
        <f t="shared" si="9"/>
        <v>0</v>
      </c>
      <c r="AJ213" s="27">
        <f t="shared" si="10"/>
        <v>1330669</v>
      </c>
      <c r="AK213" s="27">
        <f t="shared" si="11"/>
        <v>1001257</v>
      </c>
      <c r="AM213" s="7"/>
    </row>
    <row r="214" spans="1:39" s="3" customFormat="1">
      <c r="A214" s="32">
        <v>38871</v>
      </c>
      <c r="B214" s="27">
        <v>49082</v>
      </c>
      <c r="C214" s="27">
        <v>34290</v>
      </c>
      <c r="D214" s="27">
        <v>426206</v>
      </c>
      <c r="E214" s="27">
        <v>6204849</v>
      </c>
      <c r="F214" s="27">
        <v>61</v>
      </c>
      <c r="G214" s="27">
        <v>300544899</v>
      </c>
      <c r="I214" s="21">
        <v>38871</v>
      </c>
      <c r="J214" s="27">
        <v>253832</v>
      </c>
      <c r="K214" s="27">
        <v>209077</v>
      </c>
      <c r="L214" s="27">
        <v>50165</v>
      </c>
      <c r="M214" s="27">
        <v>97645</v>
      </c>
      <c r="N214" s="27">
        <v>168</v>
      </c>
      <c r="O214" s="27">
        <v>11089317</v>
      </c>
      <c r="Q214" s="21">
        <v>38871</v>
      </c>
      <c r="R214" s="27">
        <v>802345</v>
      </c>
      <c r="S214" s="27">
        <v>532402</v>
      </c>
      <c r="T214" s="27">
        <v>31946</v>
      </c>
      <c r="U214" s="27">
        <v>100777</v>
      </c>
      <c r="V214" s="27">
        <v>168</v>
      </c>
      <c r="W214" s="27">
        <v>15222233</v>
      </c>
      <c r="Y214" s="21">
        <v>38871</v>
      </c>
      <c r="Z214" s="27">
        <v>548513</v>
      </c>
      <c r="AA214" s="27">
        <v>323325</v>
      </c>
      <c r="AB214" s="27">
        <v>23515</v>
      </c>
      <c r="AC214" s="27">
        <v>101089</v>
      </c>
      <c r="AD214" s="27">
        <v>172</v>
      </c>
      <c r="AE214" s="27">
        <v>15222233</v>
      </c>
      <c r="AG214" s="3">
        <f t="shared" si="8"/>
        <v>0</v>
      </c>
      <c r="AH214" s="3">
        <f t="shared" si="9"/>
        <v>0</v>
      </c>
      <c r="AJ214" s="27">
        <f t="shared" si="10"/>
        <v>851427</v>
      </c>
      <c r="AK214" s="27">
        <f t="shared" si="11"/>
        <v>566692</v>
      </c>
      <c r="AM214" s="7"/>
    </row>
    <row r="215" spans="1:39" s="3" customFormat="1">
      <c r="A215" s="32">
        <v>38870</v>
      </c>
      <c r="B215" s="27">
        <v>76240</v>
      </c>
      <c r="C215" s="27">
        <v>56872</v>
      </c>
      <c r="D215" s="27">
        <v>222889</v>
      </c>
      <c r="E215" s="27">
        <v>5061667</v>
      </c>
      <c r="F215" s="27">
        <v>70</v>
      </c>
      <c r="G215" s="27">
        <v>300016966</v>
      </c>
      <c r="I215" s="21">
        <v>38870</v>
      </c>
      <c r="J215" s="27">
        <v>551826</v>
      </c>
      <c r="K215" s="27">
        <v>474183</v>
      </c>
      <c r="L215" s="27">
        <v>55936</v>
      </c>
      <c r="M215" s="27">
        <v>92359</v>
      </c>
      <c r="N215" s="27">
        <v>170</v>
      </c>
      <c r="O215" s="27">
        <v>5489374</v>
      </c>
      <c r="Q215" s="21">
        <v>38870</v>
      </c>
      <c r="R215" s="27">
        <v>1203691</v>
      </c>
      <c r="S215" s="27">
        <v>922490</v>
      </c>
      <c r="T215" s="27">
        <v>43288</v>
      </c>
      <c r="U215" s="27">
        <v>106461</v>
      </c>
      <c r="V215" s="27">
        <v>170</v>
      </c>
      <c r="W215" s="27">
        <v>15102006</v>
      </c>
      <c r="Y215" s="21">
        <v>38870</v>
      </c>
      <c r="Z215" s="27">
        <v>651865</v>
      </c>
      <c r="AA215" s="27">
        <v>448307</v>
      </c>
      <c r="AB215" s="27">
        <v>32582</v>
      </c>
      <c r="AC215" s="27">
        <v>116005</v>
      </c>
      <c r="AD215" s="27">
        <v>172</v>
      </c>
      <c r="AE215" s="27">
        <v>15102006</v>
      </c>
      <c r="AG215" s="3">
        <f t="shared" si="8"/>
        <v>0</v>
      </c>
      <c r="AH215" s="3">
        <f t="shared" si="9"/>
        <v>0</v>
      </c>
      <c r="AJ215" s="27">
        <f t="shared" si="10"/>
        <v>1279931</v>
      </c>
      <c r="AK215" s="27">
        <f t="shared" si="11"/>
        <v>979362</v>
      </c>
      <c r="AM215" s="7"/>
    </row>
    <row r="216" spans="1:39" s="3" customFormat="1">
      <c r="A216" s="32">
        <v>38869</v>
      </c>
      <c r="B216" s="27">
        <v>49632</v>
      </c>
      <c r="C216" s="27">
        <v>34943</v>
      </c>
      <c r="D216" s="27">
        <v>620614</v>
      </c>
      <c r="E216" s="27">
        <v>12811383</v>
      </c>
      <c r="F216" s="27">
        <v>67</v>
      </c>
      <c r="G216" s="27">
        <v>1336646967</v>
      </c>
      <c r="I216" s="21">
        <v>38869</v>
      </c>
      <c r="J216" s="27">
        <v>187224</v>
      </c>
      <c r="K216" s="27">
        <v>143453</v>
      </c>
      <c r="L216" s="27">
        <v>60717</v>
      </c>
      <c r="M216" s="27">
        <v>108029</v>
      </c>
      <c r="N216" s="27">
        <v>171</v>
      </c>
      <c r="O216" s="27">
        <v>5480298</v>
      </c>
      <c r="Q216" s="21">
        <v>38869</v>
      </c>
      <c r="R216" s="27">
        <v>670476</v>
      </c>
      <c r="S216" s="27">
        <v>388785</v>
      </c>
      <c r="T216" s="27">
        <v>32123</v>
      </c>
      <c r="U216" s="27">
        <v>93013</v>
      </c>
      <c r="V216" s="27">
        <v>171</v>
      </c>
      <c r="W216" s="27">
        <v>11163298</v>
      </c>
      <c r="Y216" s="21">
        <v>38869</v>
      </c>
      <c r="Z216" s="27">
        <v>483252</v>
      </c>
      <c r="AA216" s="27">
        <v>245332</v>
      </c>
      <c r="AB216" s="27">
        <v>21045</v>
      </c>
      <c r="AC216" s="27">
        <v>83918</v>
      </c>
      <c r="AD216" s="27">
        <v>172</v>
      </c>
      <c r="AE216" s="27">
        <v>11163298</v>
      </c>
      <c r="AG216" s="3">
        <f t="shared" si="8"/>
        <v>0</v>
      </c>
      <c r="AH216" s="3">
        <f t="shared" si="9"/>
        <v>0</v>
      </c>
      <c r="AJ216" s="27">
        <f t="shared" si="10"/>
        <v>720108</v>
      </c>
      <c r="AK216" s="27">
        <f t="shared" si="11"/>
        <v>423728</v>
      </c>
      <c r="AM216" s="7"/>
    </row>
    <row r="217" spans="1:39" s="3" customFormat="1">
      <c r="A217" s="32">
        <v>38868</v>
      </c>
      <c r="B217" s="27">
        <v>48284</v>
      </c>
      <c r="C217" s="27">
        <v>33531</v>
      </c>
      <c r="D217" s="27">
        <v>232373</v>
      </c>
      <c r="E217" s="27">
        <v>3459750</v>
      </c>
      <c r="F217" s="27">
        <v>66</v>
      </c>
      <c r="G217" s="27">
        <v>300030759</v>
      </c>
      <c r="I217" s="21">
        <v>38868</v>
      </c>
      <c r="J217" s="27">
        <v>133834</v>
      </c>
      <c r="K217" s="27">
        <v>93713</v>
      </c>
      <c r="L217" s="27">
        <v>30255</v>
      </c>
      <c r="M217" s="27">
        <v>63339</v>
      </c>
      <c r="N217" s="27">
        <v>172</v>
      </c>
      <c r="O217" s="27">
        <v>3237489</v>
      </c>
      <c r="Q217" s="21">
        <v>38868</v>
      </c>
      <c r="R217" s="27">
        <v>455414</v>
      </c>
      <c r="S217" s="27">
        <v>188610</v>
      </c>
      <c r="T217" s="27">
        <v>17604</v>
      </c>
      <c r="U217" s="27">
        <v>64966</v>
      </c>
      <c r="V217" s="27">
        <v>172</v>
      </c>
      <c r="W217" s="27">
        <v>18416970</v>
      </c>
      <c r="Y217" s="21">
        <v>38868</v>
      </c>
      <c r="Z217" s="27">
        <v>321580</v>
      </c>
      <c r="AA217" s="27">
        <v>94897</v>
      </c>
      <c r="AB217" s="27">
        <v>12339</v>
      </c>
      <c r="AC217" s="27">
        <v>64909</v>
      </c>
      <c r="AD217" s="27">
        <v>177</v>
      </c>
      <c r="AE217" s="27">
        <v>18416970</v>
      </c>
      <c r="AG217" s="3">
        <f t="shared" si="8"/>
        <v>0</v>
      </c>
      <c r="AH217" s="3">
        <f t="shared" si="9"/>
        <v>0</v>
      </c>
      <c r="AJ217" s="27">
        <f t="shared" si="10"/>
        <v>503698</v>
      </c>
      <c r="AK217" s="27">
        <f t="shared" si="11"/>
        <v>222141</v>
      </c>
      <c r="AM217" s="7"/>
    </row>
    <row r="218" spans="1:39" s="3" customFormat="1">
      <c r="A218" s="32">
        <v>38867</v>
      </c>
      <c r="B218" s="27">
        <v>58762</v>
      </c>
      <c r="C218" s="27">
        <v>43176</v>
      </c>
      <c r="D218" s="27">
        <v>291101</v>
      </c>
      <c r="E218" s="27">
        <v>5760140</v>
      </c>
      <c r="F218" s="27">
        <v>63</v>
      </c>
      <c r="G218" s="27">
        <v>300024058</v>
      </c>
      <c r="I218" s="21">
        <v>38867</v>
      </c>
      <c r="J218" s="27">
        <v>276531</v>
      </c>
      <c r="K218" s="27">
        <v>224699</v>
      </c>
      <c r="L218" s="27">
        <v>27281</v>
      </c>
      <c r="M218" s="27">
        <v>54948</v>
      </c>
      <c r="N218" s="27">
        <v>169</v>
      </c>
      <c r="O218" s="27">
        <v>2569811</v>
      </c>
      <c r="Q218" s="21">
        <v>38867</v>
      </c>
      <c r="R218" s="27">
        <v>712383</v>
      </c>
      <c r="S218" s="27">
        <v>392497</v>
      </c>
      <c r="T218" s="27">
        <v>24987</v>
      </c>
      <c r="U218" s="27">
        <v>242873</v>
      </c>
      <c r="V218" s="27">
        <v>169</v>
      </c>
      <c r="W218" s="27">
        <v>55949564</v>
      </c>
      <c r="Y218" s="21">
        <v>38867</v>
      </c>
      <c r="Z218" s="27">
        <v>435852</v>
      </c>
      <c r="AA218" s="27">
        <v>167798</v>
      </c>
      <c r="AB218" s="27">
        <v>23532</v>
      </c>
      <c r="AC218" s="27">
        <v>307395</v>
      </c>
      <c r="AD218" s="27">
        <v>174</v>
      </c>
      <c r="AE218" s="27">
        <v>55949564</v>
      </c>
      <c r="AG218" s="3">
        <f t="shared" si="8"/>
        <v>0</v>
      </c>
      <c r="AH218" s="3">
        <f t="shared" si="9"/>
        <v>0</v>
      </c>
      <c r="AJ218" s="27">
        <f t="shared" si="10"/>
        <v>771145</v>
      </c>
      <c r="AK218" s="27">
        <f t="shared" si="11"/>
        <v>435673</v>
      </c>
      <c r="AM218" s="7"/>
    </row>
    <row r="219" spans="1:39" s="3" customFormat="1">
      <c r="A219" s="32">
        <v>38866</v>
      </c>
      <c r="B219" s="27">
        <v>54236</v>
      </c>
      <c r="C219" s="27">
        <v>40371</v>
      </c>
      <c r="D219" s="27">
        <v>331216</v>
      </c>
      <c r="E219" s="27">
        <v>6446600</v>
      </c>
      <c r="F219" s="27">
        <v>65</v>
      </c>
      <c r="G219" s="27">
        <v>453133333</v>
      </c>
      <c r="I219" s="21">
        <v>38866</v>
      </c>
      <c r="J219" s="27">
        <v>258845</v>
      </c>
      <c r="K219" s="27">
        <v>211528</v>
      </c>
      <c r="L219" s="27">
        <v>46967</v>
      </c>
      <c r="M219" s="27">
        <v>86126</v>
      </c>
      <c r="N219" s="27">
        <v>168</v>
      </c>
      <c r="O219" s="27">
        <v>3662895</v>
      </c>
      <c r="Q219" s="21">
        <v>38866</v>
      </c>
      <c r="R219" s="27">
        <v>810977</v>
      </c>
      <c r="S219" s="27">
        <v>505778</v>
      </c>
      <c r="T219" s="27">
        <v>29248</v>
      </c>
      <c r="U219" s="27">
        <v>73552</v>
      </c>
      <c r="V219" s="27">
        <v>168</v>
      </c>
      <c r="W219" s="27">
        <v>9132414</v>
      </c>
      <c r="Y219" s="21">
        <v>38866</v>
      </c>
      <c r="Z219" s="27">
        <v>552132</v>
      </c>
      <c r="AA219" s="27">
        <v>294250</v>
      </c>
      <c r="AB219" s="27">
        <v>20941</v>
      </c>
      <c r="AC219" s="27">
        <v>65210</v>
      </c>
      <c r="AD219" s="27">
        <v>171</v>
      </c>
      <c r="AE219" s="27">
        <v>9132414</v>
      </c>
      <c r="AG219" s="3">
        <f t="shared" si="8"/>
        <v>0</v>
      </c>
      <c r="AH219" s="3">
        <f t="shared" si="9"/>
        <v>0</v>
      </c>
      <c r="AJ219" s="27">
        <f t="shared" si="10"/>
        <v>865213</v>
      </c>
      <c r="AK219" s="27">
        <f t="shared" si="11"/>
        <v>546149</v>
      </c>
      <c r="AM219" s="7"/>
    </row>
    <row r="220" spans="1:39" s="3" customFormat="1">
      <c r="A220" s="32">
        <v>38865</v>
      </c>
      <c r="B220" s="27">
        <v>38654</v>
      </c>
      <c r="C220" s="27">
        <v>27270</v>
      </c>
      <c r="D220" s="27">
        <v>496352</v>
      </c>
      <c r="E220" s="27">
        <v>6947654</v>
      </c>
      <c r="F220" s="27">
        <v>68</v>
      </c>
      <c r="G220" s="27">
        <v>308615142</v>
      </c>
      <c r="I220" s="21">
        <v>38865</v>
      </c>
      <c r="J220" s="27">
        <v>73251</v>
      </c>
      <c r="K220" s="27">
        <v>48568</v>
      </c>
      <c r="L220" s="27">
        <v>47129</v>
      </c>
      <c r="M220" s="27">
        <v>119662</v>
      </c>
      <c r="N220" s="27">
        <v>170</v>
      </c>
      <c r="O220" s="27">
        <v>3416686</v>
      </c>
      <c r="Q220" s="21">
        <v>38865</v>
      </c>
      <c r="R220" s="27">
        <v>264854</v>
      </c>
      <c r="S220" s="27">
        <v>142173</v>
      </c>
      <c r="T220" s="27">
        <v>22409</v>
      </c>
      <c r="U220" s="27">
        <v>91649</v>
      </c>
      <c r="V220" s="27">
        <v>170</v>
      </c>
      <c r="W220" s="27">
        <v>11168204</v>
      </c>
      <c r="Y220" s="21">
        <v>38865</v>
      </c>
      <c r="Z220" s="27">
        <v>191603</v>
      </c>
      <c r="AA220" s="27">
        <v>93605</v>
      </c>
      <c r="AB220" s="27">
        <v>12959</v>
      </c>
      <c r="AC220" s="27">
        <v>76247</v>
      </c>
      <c r="AD220" s="27">
        <v>171</v>
      </c>
      <c r="AE220" s="27">
        <v>11168204</v>
      </c>
      <c r="AG220" s="3">
        <f t="shared" si="8"/>
        <v>0</v>
      </c>
      <c r="AH220" s="3">
        <f t="shared" si="9"/>
        <v>0</v>
      </c>
      <c r="AJ220" s="27">
        <f t="shared" si="10"/>
        <v>303508</v>
      </c>
      <c r="AK220" s="27">
        <f t="shared" si="11"/>
        <v>169443</v>
      </c>
      <c r="AM220" s="7"/>
    </row>
    <row r="221" spans="1:39" s="3" customFormat="1">
      <c r="A221" s="32">
        <v>38864</v>
      </c>
      <c r="B221" s="27">
        <v>73721</v>
      </c>
      <c r="C221" s="27">
        <v>53774</v>
      </c>
      <c r="D221" s="27">
        <v>743615</v>
      </c>
      <c r="E221" s="27">
        <v>11703367</v>
      </c>
      <c r="F221" s="27">
        <v>66</v>
      </c>
      <c r="G221" s="27">
        <v>489634070</v>
      </c>
      <c r="I221" s="21">
        <v>38864</v>
      </c>
      <c r="J221" s="27">
        <v>310255</v>
      </c>
      <c r="K221" s="27">
        <v>253655</v>
      </c>
      <c r="L221" s="27">
        <v>57581</v>
      </c>
      <c r="M221" s="27">
        <v>117039</v>
      </c>
      <c r="N221" s="27">
        <v>168</v>
      </c>
      <c r="O221" s="27">
        <v>5089787</v>
      </c>
      <c r="Q221" s="21">
        <v>38864</v>
      </c>
      <c r="R221" s="27">
        <v>931330</v>
      </c>
      <c r="S221" s="27">
        <v>625918</v>
      </c>
      <c r="T221" s="27">
        <v>37759</v>
      </c>
      <c r="U221" s="27">
        <v>110147</v>
      </c>
      <c r="V221" s="27">
        <v>168</v>
      </c>
      <c r="W221" s="27">
        <v>14901347</v>
      </c>
      <c r="Y221" s="21">
        <v>38864</v>
      </c>
      <c r="Z221" s="27">
        <v>621075</v>
      </c>
      <c r="AA221" s="27">
        <v>372263</v>
      </c>
      <c r="AB221" s="27">
        <v>27857</v>
      </c>
      <c r="AC221" s="27">
        <v>105147</v>
      </c>
      <c r="AD221" s="27">
        <v>171</v>
      </c>
      <c r="AE221" s="27">
        <v>14901347</v>
      </c>
      <c r="AG221" s="3">
        <f t="shared" si="8"/>
        <v>0</v>
      </c>
      <c r="AH221" s="3">
        <f t="shared" si="9"/>
        <v>0</v>
      </c>
      <c r="AJ221" s="27">
        <f t="shared" si="10"/>
        <v>1005051</v>
      </c>
      <c r="AK221" s="27">
        <f t="shared" si="11"/>
        <v>679692</v>
      </c>
      <c r="AM221" s="7"/>
    </row>
    <row r="222" spans="1:39" s="3" customFormat="1">
      <c r="A222" s="32">
        <v>38863</v>
      </c>
      <c r="B222" s="27">
        <v>59198</v>
      </c>
      <c r="C222" s="27">
        <v>40484</v>
      </c>
      <c r="D222" s="27">
        <v>628365</v>
      </c>
      <c r="E222" s="27">
        <v>9350071</v>
      </c>
      <c r="F222" s="27">
        <v>66</v>
      </c>
      <c r="G222" s="27">
        <v>385147645</v>
      </c>
      <c r="I222" s="21">
        <v>38863</v>
      </c>
      <c r="J222" s="27">
        <v>410673</v>
      </c>
      <c r="K222" s="27">
        <v>349580</v>
      </c>
      <c r="L222" s="27">
        <v>49222</v>
      </c>
      <c r="M222" s="27">
        <v>113106</v>
      </c>
      <c r="N222" s="27">
        <v>169</v>
      </c>
      <c r="O222" s="27">
        <v>5433260</v>
      </c>
      <c r="Q222" s="21">
        <v>38863</v>
      </c>
      <c r="R222" s="27">
        <v>1262477</v>
      </c>
      <c r="S222" s="27">
        <v>905598</v>
      </c>
      <c r="T222" s="27">
        <v>40566</v>
      </c>
      <c r="U222" s="27">
        <v>101037</v>
      </c>
      <c r="V222" s="27">
        <v>169</v>
      </c>
      <c r="W222" s="27">
        <v>11926345</v>
      </c>
      <c r="Y222" s="21">
        <v>38863</v>
      </c>
      <c r="Z222" s="27">
        <v>851804</v>
      </c>
      <c r="AA222" s="27">
        <v>556018</v>
      </c>
      <c r="AB222" s="27">
        <v>36392</v>
      </c>
      <c r="AC222" s="27">
        <v>94388</v>
      </c>
      <c r="AD222" s="27">
        <v>171</v>
      </c>
      <c r="AE222" s="27">
        <v>11926345</v>
      </c>
      <c r="AG222" s="3">
        <f t="shared" si="8"/>
        <v>0</v>
      </c>
      <c r="AH222" s="3">
        <f t="shared" si="9"/>
        <v>0</v>
      </c>
      <c r="AJ222" s="27">
        <f t="shared" si="10"/>
        <v>1321675</v>
      </c>
      <c r="AK222" s="27">
        <f t="shared" si="11"/>
        <v>946082</v>
      </c>
      <c r="AM222" s="7"/>
    </row>
    <row r="223" spans="1:39" s="3" customFormat="1">
      <c r="A223" s="32">
        <v>38862</v>
      </c>
      <c r="B223" s="27">
        <v>59861</v>
      </c>
      <c r="C223" s="27">
        <v>41648</v>
      </c>
      <c r="D223" s="27">
        <v>473050</v>
      </c>
      <c r="E223" s="27">
        <v>8011553</v>
      </c>
      <c r="F223" s="27">
        <v>67</v>
      </c>
      <c r="G223" s="27">
        <v>315729542</v>
      </c>
      <c r="I223" s="21">
        <v>38862</v>
      </c>
      <c r="J223" s="27">
        <v>342703</v>
      </c>
      <c r="K223" s="27">
        <v>299929</v>
      </c>
      <c r="L223" s="27">
        <v>61480</v>
      </c>
      <c r="M223" s="27">
        <v>116750</v>
      </c>
      <c r="N223" s="27">
        <v>170</v>
      </c>
      <c r="O223" s="27">
        <v>5531995</v>
      </c>
      <c r="Q223" s="21">
        <v>38862</v>
      </c>
      <c r="R223" s="27">
        <v>1097167</v>
      </c>
      <c r="S223" s="27">
        <v>829590</v>
      </c>
      <c r="T223" s="27">
        <v>42111</v>
      </c>
      <c r="U223" s="27">
        <v>118792</v>
      </c>
      <c r="V223" s="27">
        <v>170</v>
      </c>
      <c r="W223" s="27">
        <v>15431101</v>
      </c>
      <c r="Y223" s="21">
        <v>38862</v>
      </c>
      <c r="Z223" s="27">
        <v>754464</v>
      </c>
      <c r="AA223" s="27">
        <v>529661</v>
      </c>
      <c r="AB223" s="27">
        <v>33313</v>
      </c>
      <c r="AC223" s="27">
        <v>118668</v>
      </c>
      <c r="AD223" s="27">
        <v>171</v>
      </c>
      <c r="AE223" s="27">
        <v>15431101</v>
      </c>
      <c r="AG223" s="3">
        <f t="shared" si="8"/>
        <v>0</v>
      </c>
      <c r="AH223" s="3">
        <f t="shared" si="9"/>
        <v>0</v>
      </c>
      <c r="AJ223" s="27">
        <f t="shared" si="10"/>
        <v>1157028</v>
      </c>
      <c r="AK223" s="27">
        <f t="shared" si="11"/>
        <v>871238</v>
      </c>
      <c r="AM223" s="7"/>
    </row>
    <row r="224" spans="1:39" s="3" customFormat="1">
      <c r="A224" s="32">
        <v>38861</v>
      </c>
      <c r="B224" s="27">
        <v>81997</v>
      </c>
      <c r="C224" s="27">
        <v>59892</v>
      </c>
      <c r="D224" s="27">
        <v>475122</v>
      </c>
      <c r="E224" s="27">
        <v>8688577</v>
      </c>
      <c r="F224" s="27">
        <v>69</v>
      </c>
      <c r="G224" s="27">
        <v>582724404</v>
      </c>
      <c r="I224" s="21">
        <v>38861</v>
      </c>
      <c r="J224" s="27">
        <v>715350</v>
      </c>
      <c r="K224" s="27">
        <v>654811</v>
      </c>
      <c r="L224" s="27">
        <v>67640</v>
      </c>
      <c r="M224" s="27">
        <v>95920</v>
      </c>
      <c r="N224" s="27">
        <v>169</v>
      </c>
      <c r="O224" s="27">
        <v>5550744</v>
      </c>
      <c r="Q224" s="21">
        <v>38861</v>
      </c>
      <c r="R224" s="27">
        <v>1793477</v>
      </c>
      <c r="S224" s="27">
        <v>1465037</v>
      </c>
      <c r="T224" s="27">
        <v>56415</v>
      </c>
      <c r="U224" s="27">
        <v>121380</v>
      </c>
      <c r="V224" s="27">
        <v>169</v>
      </c>
      <c r="W224" s="27">
        <v>18008331</v>
      </c>
      <c r="Y224" s="21">
        <v>38861</v>
      </c>
      <c r="Z224" s="27">
        <v>1078127</v>
      </c>
      <c r="AA224" s="27">
        <v>810226</v>
      </c>
      <c r="AB224" s="27">
        <v>48967</v>
      </c>
      <c r="AC224" s="27">
        <v>135147</v>
      </c>
      <c r="AD224" s="27">
        <v>173</v>
      </c>
      <c r="AE224" s="27">
        <v>18008331</v>
      </c>
      <c r="AG224" s="3">
        <f t="shared" si="8"/>
        <v>0</v>
      </c>
      <c r="AH224" s="3">
        <f t="shared" si="9"/>
        <v>0</v>
      </c>
      <c r="AJ224" s="27">
        <f t="shared" si="10"/>
        <v>1875474</v>
      </c>
      <c r="AK224" s="27">
        <f t="shared" si="11"/>
        <v>1524929</v>
      </c>
      <c r="AM224" s="7"/>
    </row>
    <row r="225" spans="1:39" s="3" customFormat="1">
      <c r="A225" s="32">
        <v>38860</v>
      </c>
      <c r="B225" s="27">
        <v>40144</v>
      </c>
      <c r="C225" s="27">
        <v>26242</v>
      </c>
      <c r="D225" s="27">
        <v>3594564</v>
      </c>
      <c r="E225" s="27">
        <v>50290011</v>
      </c>
      <c r="F225" s="27">
        <v>62</v>
      </c>
      <c r="G225" s="27">
        <v>1077824698</v>
      </c>
      <c r="I225" s="21">
        <v>38860</v>
      </c>
      <c r="J225" s="27">
        <v>574380</v>
      </c>
      <c r="K225" s="27">
        <v>503811</v>
      </c>
      <c r="L225" s="27">
        <v>55839</v>
      </c>
      <c r="M225" s="27">
        <v>108275</v>
      </c>
      <c r="N225" s="27">
        <v>170</v>
      </c>
      <c r="O225" s="27">
        <v>3187860</v>
      </c>
      <c r="Q225" s="21">
        <v>38860</v>
      </c>
      <c r="R225" s="27">
        <v>2041657</v>
      </c>
      <c r="S225" s="27">
        <v>1679143</v>
      </c>
      <c r="T225" s="27">
        <v>54120</v>
      </c>
      <c r="U225" s="27">
        <v>90317</v>
      </c>
      <c r="V225" s="27">
        <v>170</v>
      </c>
      <c r="W225" s="27">
        <v>10395032</v>
      </c>
      <c r="Y225" s="21">
        <v>38860</v>
      </c>
      <c r="Z225" s="27">
        <v>1467277</v>
      </c>
      <c r="AA225" s="27">
        <v>1175332</v>
      </c>
      <c r="AB225" s="27">
        <v>53447</v>
      </c>
      <c r="AC225" s="27">
        <v>82216</v>
      </c>
      <c r="AD225" s="27">
        <v>172</v>
      </c>
      <c r="AE225" s="27">
        <v>10395032</v>
      </c>
      <c r="AG225" s="3">
        <f t="shared" si="8"/>
        <v>0</v>
      </c>
      <c r="AH225" s="3">
        <f t="shared" si="9"/>
        <v>0</v>
      </c>
      <c r="AJ225" s="27">
        <f t="shared" si="10"/>
        <v>2081801</v>
      </c>
      <c r="AK225" s="27">
        <f t="shared" si="11"/>
        <v>1705385</v>
      </c>
      <c r="AM225" s="7"/>
    </row>
    <row r="226" spans="1:39" s="3" customFormat="1">
      <c r="A226" s="32">
        <v>38859</v>
      </c>
      <c r="B226" s="27">
        <v>39076</v>
      </c>
      <c r="C226" s="27">
        <v>25322</v>
      </c>
      <c r="D226" s="27">
        <v>455129</v>
      </c>
      <c r="E226" s="27">
        <v>6076342</v>
      </c>
      <c r="F226" s="27">
        <v>69</v>
      </c>
      <c r="G226" s="27">
        <v>300084450</v>
      </c>
      <c r="I226" s="21">
        <v>38859</v>
      </c>
      <c r="J226" s="27">
        <v>747562</v>
      </c>
      <c r="K226" s="27">
        <v>686849</v>
      </c>
      <c r="L226" s="27">
        <v>70378</v>
      </c>
      <c r="M226" s="27">
        <v>113970</v>
      </c>
      <c r="N226" s="27">
        <v>171</v>
      </c>
      <c r="O226" s="27">
        <v>5562215</v>
      </c>
      <c r="Q226" s="21">
        <v>38859</v>
      </c>
      <c r="R226" s="27">
        <v>2242720</v>
      </c>
      <c r="S226" s="27">
        <v>1881671</v>
      </c>
      <c r="T226" s="27">
        <v>61072</v>
      </c>
      <c r="U226" s="27">
        <v>99836</v>
      </c>
      <c r="V226" s="27">
        <v>171</v>
      </c>
      <c r="W226" s="27">
        <v>17844681</v>
      </c>
      <c r="Y226" s="21">
        <v>38859</v>
      </c>
      <c r="Z226" s="27">
        <v>1495158</v>
      </c>
      <c r="AA226" s="27">
        <v>1194822</v>
      </c>
      <c r="AB226" s="27">
        <v>56419</v>
      </c>
      <c r="AC226" s="27">
        <v>91605</v>
      </c>
      <c r="AD226" s="27">
        <v>173</v>
      </c>
      <c r="AE226" s="27">
        <v>17844681</v>
      </c>
      <c r="AG226" s="3">
        <f t="shared" si="8"/>
        <v>0</v>
      </c>
      <c r="AH226" s="3">
        <f t="shared" si="9"/>
        <v>0</v>
      </c>
      <c r="AJ226" s="27">
        <f t="shared" si="10"/>
        <v>2281796</v>
      </c>
      <c r="AK226" s="27">
        <f t="shared" si="11"/>
        <v>1906993</v>
      </c>
      <c r="AM226" s="7"/>
    </row>
    <row r="227" spans="1:39" s="3" customFormat="1">
      <c r="A227" s="32">
        <v>38858</v>
      </c>
      <c r="B227" s="27">
        <v>28918</v>
      </c>
      <c r="C227" s="27">
        <v>17513</v>
      </c>
      <c r="D227" s="27">
        <v>3944397</v>
      </c>
      <c r="E227" s="27">
        <v>53622444</v>
      </c>
      <c r="F227" s="27">
        <v>69</v>
      </c>
      <c r="G227" s="27">
        <v>1000988460</v>
      </c>
      <c r="I227" s="21">
        <v>38858</v>
      </c>
      <c r="J227" s="27">
        <v>676730</v>
      </c>
      <c r="K227" s="27">
        <v>618242</v>
      </c>
      <c r="L227" s="27">
        <v>73981</v>
      </c>
      <c r="M227" s="27">
        <v>102706</v>
      </c>
      <c r="N227" s="27">
        <v>171</v>
      </c>
      <c r="O227" s="27">
        <v>5583023</v>
      </c>
      <c r="Q227" s="21">
        <v>38858</v>
      </c>
      <c r="R227" s="27">
        <v>2183521</v>
      </c>
      <c r="S227" s="27">
        <v>1907449</v>
      </c>
      <c r="T227" s="27">
        <v>62671</v>
      </c>
      <c r="U227" s="27">
        <v>88680</v>
      </c>
      <c r="V227" s="27">
        <v>171</v>
      </c>
      <c r="W227" s="27">
        <v>7904434</v>
      </c>
      <c r="Y227" s="21">
        <v>38858</v>
      </c>
      <c r="Z227" s="27">
        <v>1506791</v>
      </c>
      <c r="AA227" s="27">
        <v>1289207</v>
      </c>
      <c r="AB227" s="27">
        <v>57591</v>
      </c>
      <c r="AC227" s="27">
        <v>81088</v>
      </c>
      <c r="AD227" s="27">
        <v>173</v>
      </c>
      <c r="AE227" s="27">
        <v>7904434</v>
      </c>
      <c r="AG227" s="3">
        <f t="shared" si="8"/>
        <v>0</v>
      </c>
      <c r="AH227" s="3">
        <f t="shared" si="9"/>
        <v>0</v>
      </c>
      <c r="AJ227" s="27">
        <f t="shared" si="10"/>
        <v>2212439</v>
      </c>
      <c r="AK227" s="27">
        <f t="shared" si="11"/>
        <v>1924962</v>
      </c>
      <c r="AM227" s="7"/>
    </row>
    <row r="228" spans="1:39" s="3" customFormat="1">
      <c r="A228" s="32">
        <v>38857</v>
      </c>
      <c r="B228" s="27">
        <v>25839</v>
      </c>
      <c r="C228" s="27">
        <v>14401</v>
      </c>
      <c r="D228" s="27">
        <v>1305708</v>
      </c>
      <c r="E228" s="27">
        <v>18252789</v>
      </c>
      <c r="F228" s="27">
        <v>47</v>
      </c>
      <c r="G228" s="27">
        <v>720439698</v>
      </c>
      <c r="I228" s="21">
        <v>38857</v>
      </c>
      <c r="J228" s="27">
        <v>528975</v>
      </c>
      <c r="K228" s="27">
        <v>456965</v>
      </c>
      <c r="L228" s="27">
        <v>66715</v>
      </c>
      <c r="M228" s="27">
        <v>130702</v>
      </c>
      <c r="N228" s="27">
        <v>169</v>
      </c>
      <c r="O228" s="27">
        <v>5566527</v>
      </c>
      <c r="Q228" s="21">
        <v>38857</v>
      </c>
      <c r="R228" s="27">
        <v>1659993</v>
      </c>
      <c r="S228" s="27">
        <v>1420878</v>
      </c>
      <c r="T228" s="27">
        <v>57218</v>
      </c>
      <c r="U228" s="27">
        <v>111686</v>
      </c>
      <c r="V228" s="27">
        <v>169</v>
      </c>
      <c r="W228" s="27">
        <v>9371788</v>
      </c>
      <c r="Y228" s="21">
        <v>38857</v>
      </c>
      <c r="Z228" s="27">
        <v>1131018</v>
      </c>
      <c r="AA228" s="27">
        <v>963913</v>
      </c>
      <c r="AB228" s="27">
        <v>52776</v>
      </c>
      <c r="AC228" s="27">
        <v>101272</v>
      </c>
      <c r="AD228" s="27">
        <v>172</v>
      </c>
      <c r="AE228" s="27">
        <v>9371788</v>
      </c>
      <c r="AG228" s="3">
        <f t="shared" si="8"/>
        <v>0</v>
      </c>
      <c r="AH228" s="3">
        <f t="shared" si="9"/>
        <v>0</v>
      </c>
      <c r="AJ228" s="27">
        <f t="shared" si="10"/>
        <v>1685832</v>
      </c>
      <c r="AK228" s="27">
        <f t="shared" si="11"/>
        <v>1435279</v>
      </c>
      <c r="AM228" s="7"/>
    </row>
    <row r="229" spans="1:39" s="3" customFormat="1">
      <c r="A229" s="32">
        <v>38856</v>
      </c>
      <c r="B229" s="27">
        <v>29723</v>
      </c>
      <c r="C229" s="27">
        <v>17935</v>
      </c>
      <c r="D229" s="27">
        <v>853250</v>
      </c>
      <c r="E229" s="27">
        <v>10559412</v>
      </c>
      <c r="F229" s="27">
        <v>47</v>
      </c>
      <c r="G229" s="27">
        <v>309116275</v>
      </c>
      <c r="I229" s="21">
        <v>38856</v>
      </c>
      <c r="J229" s="27">
        <v>149135</v>
      </c>
      <c r="K229" s="27">
        <v>110159</v>
      </c>
      <c r="L229" s="27">
        <v>49944</v>
      </c>
      <c r="M229" s="27">
        <v>109674</v>
      </c>
      <c r="N229" s="27">
        <v>173</v>
      </c>
      <c r="O229" s="27">
        <v>3166166</v>
      </c>
      <c r="Q229" s="21">
        <v>38856</v>
      </c>
      <c r="R229" s="27">
        <v>785677</v>
      </c>
      <c r="S229" s="27">
        <v>629674</v>
      </c>
      <c r="T229" s="27">
        <v>45616</v>
      </c>
      <c r="U229" s="27">
        <v>80758</v>
      </c>
      <c r="V229" s="27">
        <v>171</v>
      </c>
      <c r="W229" s="27">
        <v>5478446</v>
      </c>
      <c r="Y229" s="21">
        <v>38856</v>
      </c>
      <c r="Z229" s="27">
        <v>636542</v>
      </c>
      <c r="AA229" s="27">
        <v>519515</v>
      </c>
      <c r="AB229" s="27">
        <v>44602</v>
      </c>
      <c r="AC229" s="27">
        <v>72294</v>
      </c>
      <c r="AD229" s="27">
        <v>171</v>
      </c>
      <c r="AE229" s="27">
        <v>5478446</v>
      </c>
      <c r="AG229" s="3">
        <f t="shared" si="8"/>
        <v>0</v>
      </c>
      <c r="AH229" s="3">
        <f t="shared" si="9"/>
        <v>0</v>
      </c>
      <c r="AJ229" s="27">
        <f t="shared" si="10"/>
        <v>815400</v>
      </c>
      <c r="AK229" s="27">
        <f t="shared" si="11"/>
        <v>647609</v>
      </c>
      <c r="AM229" s="7"/>
    </row>
    <row r="230" spans="1:39" s="3" customFormat="1">
      <c r="A230" s="32">
        <v>38855</v>
      </c>
      <c r="B230" s="27">
        <v>41280</v>
      </c>
      <c r="C230" s="27">
        <v>26604</v>
      </c>
      <c r="D230" s="27">
        <v>727410</v>
      </c>
      <c r="E230" s="27">
        <v>9904792</v>
      </c>
      <c r="F230" s="27">
        <v>43</v>
      </c>
      <c r="G230" s="27">
        <v>319424178</v>
      </c>
      <c r="I230" s="21">
        <v>38855</v>
      </c>
      <c r="J230" s="27">
        <v>251359</v>
      </c>
      <c r="K230" s="27">
        <v>194197</v>
      </c>
      <c r="L230" s="27">
        <v>55546</v>
      </c>
      <c r="M230" s="27">
        <v>117241</v>
      </c>
      <c r="N230" s="27">
        <v>170</v>
      </c>
      <c r="O230" s="27">
        <v>5453941</v>
      </c>
      <c r="Q230" s="21">
        <v>38855</v>
      </c>
      <c r="R230" s="27">
        <v>948440</v>
      </c>
      <c r="S230" s="27">
        <v>762634</v>
      </c>
      <c r="T230" s="27">
        <v>49574</v>
      </c>
      <c r="U230" s="27">
        <v>95810</v>
      </c>
      <c r="V230" s="27">
        <v>170</v>
      </c>
      <c r="W230" s="27">
        <v>9002230</v>
      </c>
      <c r="Y230" s="21">
        <v>38855</v>
      </c>
      <c r="Z230" s="27">
        <v>697081</v>
      </c>
      <c r="AA230" s="27">
        <v>568437</v>
      </c>
      <c r="AB230" s="27">
        <v>47420</v>
      </c>
      <c r="AC230" s="27">
        <v>86692</v>
      </c>
      <c r="AD230" s="27">
        <v>172</v>
      </c>
      <c r="AE230" s="27">
        <v>9002230</v>
      </c>
      <c r="AG230" s="3">
        <f t="shared" si="8"/>
        <v>0</v>
      </c>
      <c r="AH230" s="3">
        <f t="shared" si="9"/>
        <v>0</v>
      </c>
      <c r="AJ230" s="27">
        <f t="shared" si="10"/>
        <v>989720</v>
      </c>
      <c r="AK230" s="27">
        <f t="shared" si="11"/>
        <v>789238</v>
      </c>
      <c r="AM230" s="7"/>
    </row>
    <row r="231" spans="1:39" s="3" customFormat="1">
      <c r="A231" s="32">
        <v>38854</v>
      </c>
      <c r="B231" s="27">
        <v>52509</v>
      </c>
      <c r="C231" s="27">
        <v>33004</v>
      </c>
      <c r="D231" s="27">
        <v>394370</v>
      </c>
      <c r="E231" s="27">
        <v>5104850</v>
      </c>
      <c r="F231" s="27">
        <v>47</v>
      </c>
      <c r="G231" s="27">
        <v>300013147</v>
      </c>
      <c r="I231" s="21">
        <v>38854</v>
      </c>
      <c r="J231" s="27">
        <v>270985</v>
      </c>
      <c r="K231" s="27">
        <v>200370</v>
      </c>
      <c r="L231" s="27">
        <v>60562</v>
      </c>
      <c r="M231" s="27">
        <v>143520</v>
      </c>
      <c r="N231" s="27">
        <v>167</v>
      </c>
      <c r="O231" s="27">
        <v>5488863</v>
      </c>
      <c r="Q231" s="21">
        <v>38854</v>
      </c>
      <c r="R231" s="27">
        <v>924316</v>
      </c>
      <c r="S231" s="27">
        <v>732274</v>
      </c>
      <c r="T231" s="27">
        <v>47823</v>
      </c>
      <c r="U231" s="27">
        <v>107947</v>
      </c>
      <c r="V231" s="27">
        <v>167</v>
      </c>
      <c r="W231" s="27">
        <v>6554323</v>
      </c>
      <c r="Y231" s="21">
        <v>38854</v>
      </c>
      <c r="Z231" s="27">
        <v>653331</v>
      </c>
      <c r="AA231" s="27">
        <v>531904</v>
      </c>
      <c r="AB231" s="27">
        <v>42539</v>
      </c>
      <c r="AC231" s="27">
        <v>88583</v>
      </c>
      <c r="AD231" s="27">
        <v>170</v>
      </c>
      <c r="AE231" s="27">
        <v>6554323</v>
      </c>
      <c r="AG231" s="3">
        <f t="shared" si="8"/>
        <v>0</v>
      </c>
      <c r="AH231" s="3">
        <f t="shared" si="9"/>
        <v>0</v>
      </c>
      <c r="AJ231" s="27">
        <f t="shared" si="10"/>
        <v>976825</v>
      </c>
      <c r="AK231" s="27">
        <f t="shared" si="11"/>
        <v>765278</v>
      </c>
      <c r="AM231" s="7"/>
    </row>
    <row r="232" spans="1:39" s="3" customFormat="1">
      <c r="A232" s="32">
        <v>38853</v>
      </c>
      <c r="B232" s="27">
        <v>81889</v>
      </c>
      <c r="C232" s="27">
        <v>57360</v>
      </c>
      <c r="D232" s="27">
        <v>357819</v>
      </c>
      <c r="E232" s="27">
        <v>6171507</v>
      </c>
      <c r="F232" s="27">
        <v>44</v>
      </c>
      <c r="G232" s="27">
        <v>773382418</v>
      </c>
      <c r="I232" s="21">
        <v>38853</v>
      </c>
      <c r="J232" s="27">
        <v>728311</v>
      </c>
      <c r="K232" s="27">
        <v>648381</v>
      </c>
      <c r="L232" s="27">
        <v>72121</v>
      </c>
      <c r="M232" s="27">
        <v>99260</v>
      </c>
      <c r="N232" s="27">
        <v>174</v>
      </c>
      <c r="O232" s="27">
        <v>3351824</v>
      </c>
      <c r="Q232" s="21">
        <v>38853</v>
      </c>
      <c r="R232" s="27">
        <v>1648847</v>
      </c>
      <c r="S232" s="27">
        <v>1452790</v>
      </c>
      <c r="T232" s="27">
        <v>61670</v>
      </c>
      <c r="U232" s="27">
        <v>98728</v>
      </c>
      <c r="V232" s="27">
        <v>173</v>
      </c>
      <c r="W232" s="27">
        <v>13685643</v>
      </c>
      <c r="Y232" s="21">
        <v>38853</v>
      </c>
      <c r="Z232" s="27">
        <v>920536</v>
      </c>
      <c r="AA232" s="27">
        <v>804409</v>
      </c>
      <c r="AB232" s="27">
        <v>53402</v>
      </c>
      <c r="AC232" s="27">
        <v>97514</v>
      </c>
      <c r="AD232" s="27">
        <v>173</v>
      </c>
      <c r="AE232" s="27">
        <v>13685643</v>
      </c>
      <c r="AG232" s="3">
        <f t="shared" si="8"/>
        <v>0</v>
      </c>
      <c r="AH232" s="3">
        <f t="shared" si="9"/>
        <v>0</v>
      </c>
      <c r="AJ232" s="27">
        <f t="shared" si="10"/>
        <v>1730736</v>
      </c>
      <c r="AK232" s="27">
        <f t="shared" si="11"/>
        <v>1510150</v>
      </c>
      <c r="AM232" s="7"/>
    </row>
    <row r="233" spans="1:39" s="3" customFormat="1">
      <c r="A233" s="32">
        <v>38852</v>
      </c>
      <c r="B233" s="27">
        <v>68088</v>
      </c>
      <c r="C233" s="27">
        <v>48547</v>
      </c>
      <c r="D233" s="27">
        <v>386601</v>
      </c>
      <c r="E233" s="27">
        <v>6129523</v>
      </c>
      <c r="F233" s="27">
        <v>47</v>
      </c>
      <c r="G233" s="27">
        <v>681324040</v>
      </c>
      <c r="I233" s="21">
        <v>38852</v>
      </c>
      <c r="J233" s="27">
        <v>1164328</v>
      </c>
      <c r="K233" s="27">
        <v>1050269</v>
      </c>
      <c r="L233" s="27">
        <v>75446</v>
      </c>
      <c r="M233" s="27">
        <v>103276</v>
      </c>
      <c r="N233" s="27">
        <v>171</v>
      </c>
      <c r="O233" s="27">
        <v>5596055</v>
      </c>
      <c r="Q233" s="21">
        <v>38852</v>
      </c>
      <c r="R233" s="27">
        <v>2379560</v>
      </c>
      <c r="S233" s="27">
        <v>2151730</v>
      </c>
      <c r="T233" s="27">
        <v>67013</v>
      </c>
      <c r="U233" s="27">
        <v>93202</v>
      </c>
      <c r="V233" s="27">
        <v>171</v>
      </c>
      <c r="W233" s="27">
        <v>8655532</v>
      </c>
      <c r="Y233" s="21">
        <v>38852</v>
      </c>
      <c r="Z233" s="27">
        <v>1215232</v>
      </c>
      <c r="AA233" s="27">
        <v>1101461</v>
      </c>
      <c r="AB233" s="27">
        <v>58933</v>
      </c>
      <c r="AC233" s="27">
        <v>81589</v>
      </c>
      <c r="AD233" s="27">
        <v>172</v>
      </c>
      <c r="AE233" s="27">
        <v>8655532</v>
      </c>
      <c r="AG233" s="3">
        <f t="shared" si="8"/>
        <v>0</v>
      </c>
      <c r="AH233" s="3">
        <f t="shared" si="9"/>
        <v>0</v>
      </c>
      <c r="AJ233" s="27">
        <f t="shared" si="10"/>
        <v>2447648</v>
      </c>
      <c r="AK233" s="27">
        <f t="shared" si="11"/>
        <v>2200277</v>
      </c>
      <c r="AM233" s="7"/>
    </row>
    <row r="234" spans="1:39" s="3" customFormat="1">
      <c r="A234" s="32">
        <v>38851</v>
      </c>
      <c r="B234" s="27">
        <v>59613</v>
      </c>
      <c r="C234" s="27">
        <v>41156</v>
      </c>
      <c r="D234" s="27">
        <v>280014</v>
      </c>
      <c r="E234" s="27">
        <v>3886009</v>
      </c>
      <c r="F234" s="27">
        <v>38</v>
      </c>
      <c r="G234" s="27">
        <v>300138351</v>
      </c>
      <c r="I234" s="21">
        <v>38851</v>
      </c>
      <c r="J234" s="27">
        <v>907760</v>
      </c>
      <c r="K234" s="27">
        <v>810152</v>
      </c>
      <c r="L234" s="27">
        <v>62722</v>
      </c>
      <c r="M234" s="27">
        <v>92064</v>
      </c>
      <c r="N234" s="27">
        <v>169</v>
      </c>
      <c r="O234" s="27">
        <v>3617678</v>
      </c>
      <c r="Q234" s="21">
        <v>38851</v>
      </c>
      <c r="R234" s="27">
        <v>2010627</v>
      </c>
      <c r="S234" s="27">
        <v>1793601</v>
      </c>
      <c r="T234" s="27">
        <v>57990</v>
      </c>
      <c r="U234" s="27">
        <v>87296</v>
      </c>
      <c r="V234" s="27">
        <v>169</v>
      </c>
      <c r="W234" s="27">
        <v>3617678</v>
      </c>
      <c r="Y234" s="21">
        <v>38851</v>
      </c>
      <c r="Z234" s="27">
        <v>1102867</v>
      </c>
      <c r="AA234" s="27">
        <v>983449</v>
      </c>
      <c r="AB234" s="27">
        <v>54094</v>
      </c>
      <c r="AC234" s="27">
        <v>82965</v>
      </c>
      <c r="AD234" s="27">
        <v>172</v>
      </c>
      <c r="AE234" s="27">
        <v>3288758</v>
      </c>
      <c r="AG234" s="3">
        <f t="shared" si="8"/>
        <v>0</v>
      </c>
      <c r="AH234" s="3">
        <f t="shared" si="9"/>
        <v>0</v>
      </c>
      <c r="AJ234" s="27">
        <f t="shared" si="10"/>
        <v>2070240</v>
      </c>
      <c r="AK234" s="27">
        <f t="shared" si="11"/>
        <v>1834757</v>
      </c>
      <c r="AM234" s="7"/>
    </row>
    <row r="235" spans="1:39" s="3" customFormat="1">
      <c r="A235" s="32">
        <v>38850</v>
      </c>
      <c r="B235" s="27">
        <v>32855</v>
      </c>
      <c r="C235" s="27">
        <v>16741</v>
      </c>
      <c r="D235" s="27">
        <v>410260</v>
      </c>
      <c r="E235" s="27">
        <v>5578301</v>
      </c>
      <c r="F235" s="27">
        <v>41</v>
      </c>
      <c r="G235" s="27">
        <v>300040461</v>
      </c>
      <c r="I235" s="21">
        <v>38850</v>
      </c>
      <c r="J235" s="27">
        <v>1014070</v>
      </c>
      <c r="K235" s="27">
        <v>933380</v>
      </c>
      <c r="L235" s="27">
        <v>67714</v>
      </c>
      <c r="M235" s="27">
        <v>100672</v>
      </c>
      <c r="N235" s="27">
        <v>169</v>
      </c>
      <c r="O235" s="27">
        <v>3282381</v>
      </c>
      <c r="Q235" s="21">
        <v>38850</v>
      </c>
      <c r="R235" s="27">
        <v>2069800</v>
      </c>
      <c r="S235" s="27">
        <v>1870448</v>
      </c>
      <c r="T235" s="27">
        <v>68277</v>
      </c>
      <c r="U235" s="27">
        <v>119155</v>
      </c>
      <c r="V235" s="27">
        <v>169</v>
      </c>
      <c r="W235" s="27">
        <v>5457575</v>
      </c>
      <c r="Y235" s="21">
        <v>38850</v>
      </c>
      <c r="Z235" s="27">
        <v>1055730</v>
      </c>
      <c r="AA235" s="27">
        <v>937068</v>
      </c>
      <c r="AB235" s="27">
        <v>68818</v>
      </c>
      <c r="AC235" s="27">
        <v>134537</v>
      </c>
      <c r="AD235" s="27">
        <v>173</v>
      </c>
      <c r="AE235" s="27">
        <v>5457575</v>
      </c>
      <c r="AG235" s="3">
        <f t="shared" si="8"/>
        <v>0</v>
      </c>
      <c r="AH235" s="3">
        <f t="shared" si="9"/>
        <v>0</v>
      </c>
      <c r="AJ235" s="27">
        <f t="shared" si="10"/>
        <v>2102655</v>
      </c>
      <c r="AK235" s="27">
        <f t="shared" si="11"/>
        <v>1887189</v>
      </c>
      <c r="AM235" s="7"/>
    </row>
    <row r="236" spans="1:39" s="3" customFormat="1">
      <c r="A236" s="32">
        <v>38849</v>
      </c>
      <c r="B236" s="27">
        <v>18807</v>
      </c>
      <c r="C236" s="27">
        <v>6292</v>
      </c>
      <c r="D236" s="27">
        <v>807394</v>
      </c>
      <c r="E236" s="27">
        <v>11224775</v>
      </c>
      <c r="F236" s="27">
        <v>45</v>
      </c>
      <c r="G236" s="27">
        <v>361493247</v>
      </c>
      <c r="I236" s="21">
        <v>38849</v>
      </c>
      <c r="J236" s="27">
        <v>275252</v>
      </c>
      <c r="K236" s="27">
        <v>227577</v>
      </c>
      <c r="L236" s="27">
        <v>46039</v>
      </c>
      <c r="M236" s="27">
        <v>100545</v>
      </c>
      <c r="N236" s="27">
        <v>170</v>
      </c>
      <c r="O236" s="27">
        <v>3749569</v>
      </c>
      <c r="Q236" s="21">
        <v>38849</v>
      </c>
      <c r="R236" s="27">
        <v>639169</v>
      </c>
      <c r="S236" s="27">
        <v>504800</v>
      </c>
      <c r="T236" s="27">
        <v>50894</v>
      </c>
      <c r="U236" s="27">
        <v>108317</v>
      </c>
      <c r="V236" s="27">
        <v>170</v>
      </c>
      <c r="W236" s="27">
        <v>3749569</v>
      </c>
      <c r="Y236" s="21">
        <v>38849</v>
      </c>
      <c r="Z236" s="27">
        <v>363917</v>
      </c>
      <c r="AA236" s="27">
        <v>277223</v>
      </c>
      <c r="AB236" s="27">
        <v>54567</v>
      </c>
      <c r="AC236" s="27">
        <v>113707</v>
      </c>
      <c r="AD236" s="27">
        <v>177</v>
      </c>
      <c r="AE236" s="27">
        <v>2431902</v>
      </c>
      <c r="AG236" s="3">
        <f t="shared" si="8"/>
        <v>0</v>
      </c>
      <c r="AH236" s="3">
        <f t="shared" si="9"/>
        <v>0</v>
      </c>
      <c r="AJ236" s="27">
        <f t="shared" si="10"/>
        <v>657976</v>
      </c>
      <c r="AK236" s="27">
        <f t="shared" si="11"/>
        <v>511092</v>
      </c>
      <c r="AM236" s="7"/>
    </row>
    <row r="237" spans="1:39" s="3" customFormat="1">
      <c r="A237" s="32">
        <v>38848</v>
      </c>
      <c r="B237" s="27">
        <v>43882</v>
      </c>
      <c r="C237" s="27">
        <v>25801</v>
      </c>
      <c r="D237" s="27">
        <v>330562</v>
      </c>
      <c r="E237" s="27">
        <v>2677107</v>
      </c>
      <c r="F237" s="27">
        <v>48</v>
      </c>
      <c r="G237" s="27">
        <v>299936789</v>
      </c>
      <c r="I237" s="21">
        <v>38848</v>
      </c>
      <c r="J237" s="27">
        <v>401444</v>
      </c>
      <c r="K237" s="27">
        <v>303875</v>
      </c>
      <c r="L237" s="27">
        <v>53462</v>
      </c>
      <c r="M237" s="27">
        <v>111917</v>
      </c>
      <c r="N237" s="27">
        <v>171</v>
      </c>
      <c r="O237" s="27">
        <v>3685009</v>
      </c>
      <c r="Q237" s="21">
        <v>38848</v>
      </c>
      <c r="R237" s="27">
        <v>862961</v>
      </c>
      <c r="S237" s="27">
        <v>670084</v>
      </c>
      <c r="T237" s="27">
        <v>48449</v>
      </c>
      <c r="U237" s="27">
        <v>93863</v>
      </c>
      <c r="V237" s="27">
        <v>171</v>
      </c>
      <c r="W237" s="27">
        <v>7413975</v>
      </c>
      <c r="Y237" s="21">
        <v>38848</v>
      </c>
      <c r="Z237" s="27">
        <v>461517</v>
      </c>
      <c r="AA237" s="27">
        <v>366209</v>
      </c>
      <c r="AB237" s="27">
        <v>44087</v>
      </c>
      <c r="AC237" s="27">
        <v>74417</v>
      </c>
      <c r="AD237" s="27">
        <v>175</v>
      </c>
      <c r="AE237" s="27">
        <v>7413975</v>
      </c>
      <c r="AG237" s="3">
        <f t="shared" si="8"/>
        <v>0</v>
      </c>
      <c r="AH237" s="3">
        <f t="shared" si="9"/>
        <v>0</v>
      </c>
      <c r="AJ237" s="27">
        <f t="shared" si="10"/>
        <v>906843</v>
      </c>
      <c r="AK237" s="27">
        <f t="shared" si="11"/>
        <v>695885</v>
      </c>
      <c r="AM237" s="7"/>
    </row>
    <row r="238" spans="1:39" s="3" customFormat="1">
      <c r="A238" s="32">
        <v>38847</v>
      </c>
      <c r="B238" s="27">
        <v>68451</v>
      </c>
      <c r="C238" s="27">
        <v>47560</v>
      </c>
      <c r="D238" s="27">
        <v>343752</v>
      </c>
      <c r="E238" s="27">
        <v>4971493</v>
      </c>
      <c r="F238" s="27">
        <v>38</v>
      </c>
      <c r="G238" s="27">
        <v>300097291</v>
      </c>
      <c r="I238" s="21">
        <v>38847</v>
      </c>
      <c r="J238" s="27">
        <v>532303</v>
      </c>
      <c r="K238" s="27">
        <v>443364</v>
      </c>
      <c r="L238" s="27">
        <v>72340</v>
      </c>
      <c r="M238" s="27">
        <v>105545</v>
      </c>
      <c r="N238" s="27">
        <v>170</v>
      </c>
      <c r="O238" s="27">
        <v>3402680</v>
      </c>
      <c r="Q238" s="21">
        <v>38847</v>
      </c>
      <c r="R238" s="27">
        <v>1164249</v>
      </c>
      <c r="S238" s="27">
        <v>967471</v>
      </c>
      <c r="T238" s="27">
        <v>66319</v>
      </c>
      <c r="U238" s="27">
        <v>108394</v>
      </c>
      <c r="V238" s="27">
        <v>170</v>
      </c>
      <c r="W238" s="27">
        <v>13904962</v>
      </c>
      <c r="Y238" s="21">
        <v>38847</v>
      </c>
      <c r="Z238" s="27">
        <v>631946</v>
      </c>
      <c r="AA238" s="27">
        <v>524107</v>
      </c>
      <c r="AB238" s="27">
        <v>61248</v>
      </c>
      <c r="AC238" s="27">
        <v>110482</v>
      </c>
      <c r="AD238" s="27">
        <v>175</v>
      </c>
      <c r="AE238" s="27">
        <v>13904962</v>
      </c>
      <c r="AG238" s="3">
        <f t="shared" si="8"/>
        <v>0</v>
      </c>
      <c r="AH238" s="3">
        <f t="shared" si="9"/>
        <v>0</v>
      </c>
      <c r="AJ238" s="27">
        <f t="shared" si="10"/>
        <v>1232700</v>
      </c>
      <c r="AK238" s="27">
        <f t="shared" si="11"/>
        <v>1015031</v>
      </c>
      <c r="AM238" s="7"/>
    </row>
    <row r="239" spans="1:39" s="3" customFormat="1">
      <c r="A239" s="32">
        <v>38846</v>
      </c>
      <c r="B239" s="27">
        <v>85480</v>
      </c>
      <c r="C239" s="27">
        <v>59143</v>
      </c>
      <c r="D239" s="27">
        <v>395203</v>
      </c>
      <c r="E239" s="27">
        <v>6705824</v>
      </c>
      <c r="F239" s="27">
        <v>44</v>
      </c>
      <c r="G239" s="27">
        <v>454339849</v>
      </c>
      <c r="I239" s="21">
        <v>38846</v>
      </c>
      <c r="J239" s="27">
        <v>558372</v>
      </c>
      <c r="K239" s="27">
        <v>465289</v>
      </c>
      <c r="L239" s="27">
        <v>71710</v>
      </c>
      <c r="M239" s="27">
        <v>142027</v>
      </c>
      <c r="N239" s="27">
        <v>168</v>
      </c>
      <c r="O239" s="27">
        <v>5545472</v>
      </c>
      <c r="Q239" s="21">
        <v>38846</v>
      </c>
      <c r="R239" s="27">
        <v>1093480</v>
      </c>
      <c r="S239" s="27">
        <v>896663</v>
      </c>
      <c r="T239" s="27">
        <v>68005</v>
      </c>
      <c r="U239" s="27">
        <v>137789</v>
      </c>
      <c r="V239" s="27">
        <v>168</v>
      </c>
      <c r="W239" s="27">
        <v>13480185</v>
      </c>
      <c r="Y239" s="21">
        <v>38846</v>
      </c>
      <c r="Z239" s="27">
        <v>535108</v>
      </c>
      <c r="AA239" s="27">
        <v>431374</v>
      </c>
      <c r="AB239" s="27">
        <v>64140</v>
      </c>
      <c r="AC239" s="27">
        <v>133112</v>
      </c>
      <c r="AD239" s="27">
        <v>175</v>
      </c>
      <c r="AE239" s="27">
        <v>13480185</v>
      </c>
      <c r="AG239" s="3">
        <f t="shared" si="8"/>
        <v>0</v>
      </c>
      <c r="AH239" s="3">
        <f t="shared" si="9"/>
        <v>0</v>
      </c>
      <c r="AJ239" s="27">
        <f t="shared" si="10"/>
        <v>1178960</v>
      </c>
      <c r="AK239" s="27">
        <f t="shared" si="11"/>
        <v>955806</v>
      </c>
      <c r="AM239" s="7"/>
    </row>
    <row r="240" spans="1:39" s="3" customFormat="1">
      <c r="A240" s="32">
        <v>38845</v>
      </c>
      <c r="B240" s="27">
        <v>48969</v>
      </c>
      <c r="C240" s="27">
        <v>30405</v>
      </c>
      <c r="D240" s="27">
        <v>264429</v>
      </c>
      <c r="E240" s="27">
        <v>3921517</v>
      </c>
      <c r="F240" s="27">
        <v>37</v>
      </c>
      <c r="G240" s="27">
        <v>300890177</v>
      </c>
      <c r="I240" s="21">
        <v>38845</v>
      </c>
      <c r="J240" s="27">
        <v>1040796</v>
      </c>
      <c r="K240" s="27">
        <v>927745</v>
      </c>
      <c r="L240" s="27">
        <v>63892</v>
      </c>
      <c r="M240" s="27">
        <v>116001</v>
      </c>
      <c r="N240" s="27">
        <v>170</v>
      </c>
      <c r="O240" s="27">
        <v>3350123</v>
      </c>
      <c r="Q240" s="21">
        <v>38845</v>
      </c>
      <c r="R240" s="27">
        <v>1928013</v>
      </c>
      <c r="S240" s="27">
        <v>1702422</v>
      </c>
      <c r="T240" s="27">
        <v>66762</v>
      </c>
      <c r="U240" s="27">
        <v>137615</v>
      </c>
      <c r="V240" s="27">
        <v>170</v>
      </c>
      <c r="W240" s="27">
        <v>10083054</v>
      </c>
      <c r="Y240" s="21">
        <v>38845</v>
      </c>
      <c r="Z240" s="27">
        <v>887217</v>
      </c>
      <c r="AA240" s="27">
        <v>774677</v>
      </c>
      <c r="AB240" s="27">
        <v>70129</v>
      </c>
      <c r="AC240" s="27">
        <v>159209</v>
      </c>
      <c r="AD240" s="27">
        <v>176</v>
      </c>
      <c r="AE240" s="27">
        <v>10083054</v>
      </c>
      <c r="AG240" s="3">
        <f t="shared" si="8"/>
        <v>0</v>
      </c>
      <c r="AH240" s="3">
        <f t="shared" si="9"/>
        <v>0</v>
      </c>
      <c r="AJ240" s="27">
        <f t="shared" si="10"/>
        <v>1976982</v>
      </c>
      <c r="AK240" s="27">
        <f t="shared" si="11"/>
        <v>1732827</v>
      </c>
    </row>
    <row r="241" spans="1:39" s="3" customFormat="1">
      <c r="A241" s="32">
        <v>38844</v>
      </c>
      <c r="B241" s="27">
        <v>23737</v>
      </c>
      <c r="C241" s="27">
        <v>10534</v>
      </c>
      <c r="D241" s="27">
        <v>250549</v>
      </c>
      <c r="E241" s="27">
        <v>902751</v>
      </c>
      <c r="F241" s="27">
        <v>47</v>
      </c>
      <c r="G241" s="27">
        <v>22107870</v>
      </c>
      <c r="I241" s="21">
        <v>38844</v>
      </c>
      <c r="J241" s="27">
        <v>835479</v>
      </c>
      <c r="K241" s="27">
        <v>698033</v>
      </c>
      <c r="L241" s="27">
        <v>53745</v>
      </c>
      <c r="M241" s="27">
        <v>91264</v>
      </c>
      <c r="N241" s="27">
        <v>169</v>
      </c>
      <c r="O241" s="27">
        <v>5492329</v>
      </c>
      <c r="Q241" s="21">
        <v>38844</v>
      </c>
      <c r="R241" s="27">
        <v>1395587</v>
      </c>
      <c r="S241" s="27">
        <v>1161331</v>
      </c>
      <c r="T241" s="27">
        <v>55121</v>
      </c>
      <c r="U241" s="27">
        <v>115729</v>
      </c>
      <c r="V241" s="27">
        <v>169</v>
      </c>
      <c r="W241" s="27">
        <v>24037156</v>
      </c>
      <c r="Y241" s="21">
        <v>38844</v>
      </c>
      <c r="Z241" s="27">
        <v>560108</v>
      </c>
      <c r="AA241" s="27">
        <v>463298</v>
      </c>
      <c r="AB241" s="27">
        <v>57172</v>
      </c>
      <c r="AC241" s="27">
        <v>144706</v>
      </c>
      <c r="AD241" s="27">
        <v>176</v>
      </c>
      <c r="AE241" s="27">
        <v>24037156</v>
      </c>
      <c r="AG241" s="3">
        <f t="shared" si="8"/>
        <v>0</v>
      </c>
      <c r="AH241" s="3">
        <f t="shared" si="9"/>
        <v>0</v>
      </c>
      <c r="AJ241" s="27">
        <f t="shared" si="10"/>
        <v>1419324</v>
      </c>
      <c r="AK241" s="27">
        <f t="shared" si="11"/>
        <v>1171865</v>
      </c>
    </row>
    <row r="242" spans="1:39" s="3" customFormat="1">
      <c r="A242" s="32">
        <v>38843</v>
      </c>
      <c r="B242" s="27">
        <v>49652</v>
      </c>
      <c r="C242" s="27">
        <v>30729</v>
      </c>
      <c r="D242" s="27">
        <v>409197</v>
      </c>
      <c r="E242" s="27">
        <v>5141186</v>
      </c>
      <c r="F242" s="27">
        <v>46</v>
      </c>
      <c r="G242" s="27">
        <v>300030540</v>
      </c>
      <c r="I242" s="21">
        <v>38843</v>
      </c>
      <c r="J242" s="27">
        <v>566707</v>
      </c>
      <c r="K242" s="27">
        <v>442595</v>
      </c>
      <c r="L242" s="27">
        <v>49850</v>
      </c>
      <c r="M242" s="27">
        <v>108821</v>
      </c>
      <c r="N242" s="27">
        <v>167</v>
      </c>
      <c r="O242" s="27">
        <v>5492562</v>
      </c>
      <c r="Q242" s="21">
        <v>38843</v>
      </c>
      <c r="R242" s="27">
        <v>1085402</v>
      </c>
      <c r="S242" s="27">
        <v>857062</v>
      </c>
      <c r="T242" s="27">
        <v>51165</v>
      </c>
      <c r="U242" s="27">
        <v>100024</v>
      </c>
      <c r="V242" s="27">
        <v>167</v>
      </c>
      <c r="W242" s="27">
        <v>10096917</v>
      </c>
      <c r="Y242" s="21">
        <v>38843</v>
      </c>
      <c r="Z242" s="27">
        <v>518695</v>
      </c>
      <c r="AA242" s="27">
        <v>414467</v>
      </c>
      <c r="AB242" s="27">
        <v>52603</v>
      </c>
      <c r="AC242" s="27">
        <v>89407</v>
      </c>
      <c r="AD242" s="27">
        <v>173</v>
      </c>
      <c r="AE242" s="27">
        <v>10096917</v>
      </c>
      <c r="AG242" s="3">
        <f t="shared" si="8"/>
        <v>0</v>
      </c>
      <c r="AH242" s="3">
        <f t="shared" si="9"/>
        <v>0</v>
      </c>
      <c r="AJ242" s="27">
        <f t="shared" si="10"/>
        <v>1135054</v>
      </c>
      <c r="AK242" s="27">
        <f t="shared" si="11"/>
        <v>887791</v>
      </c>
    </row>
    <row r="243" spans="1:39" s="3" customFormat="1">
      <c r="A243" s="32">
        <v>38842</v>
      </c>
      <c r="B243" s="27">
        <v>42086</v>
      </c>
      <c r="C243" s="27">
        <v>20806</v>
      </c>
      <c r="D243" s="27">
        <v>553003</v>
      </c>
      <c r="E243" s="27">
        <v>9449735</v>
      </c>
      <c r="F243" s="27">
        <v>45</v>
      </c>
      <c r="G243" s="27">
        <v>300212568</v>
      </c>
      <c r="I243" s="21">
        <v>38842</v>
      </c>
      <c r="J243" s="27">
        <v>153520</v>
      </c>
      <c r="K243" s="27">
        <v>85167</v>
      </c>
      <c r="L243" s="27">
        <v>44740</v>
      </c>
      <c r="M243" s="27">
        <v>112601</v>
      </c>
      <c r="N243" s="27">
        <v>168</v>
      </c>
      <c r="O243" s="27">
        <v>5463581</v>
      </c>
      <c r="Q243" s="21">
        <v>38842</v>
      </c>
      <c r="R243" s="27">
        <v>438233</v>
      </c>
      <c r="S243" s="27">
        <v>273488</v>
      </c>
      <c r="T243" s="27">
        <v>40755</v>
      </c>
      <c r="U243" s="27">
        <v>96691</v>
      </c>
      <c r="V243" s="27">
        <v>168</v>
      </c>
      <c r="W243" s="27">
        <v>5463581</v>
      </c>
      <c r="Y243" s="21">
        <v>38842</v>
      </c>
      <c r="Z243" s="27">
        <v>284713</v>
      </c>
      <c r="AA243" s="27">
        <v>188321</v>
      </c>
      <c r="AB243" s="27">
        <v>38607</v>
      </c>
      <c r="AC243" s="27">
        <v>86836</v>
      </c>
      <c r="AD243" s="27">
        <v>173</v>
      </c>
      <c r="AE243" s="27">
        <v>5440196</v>
      </c>
      <c r="AG243" s="3">
        <f t="shared" si="8"/>
        <v>0</v>
      </c>
      <c r="AH243" s="3">
        <f t="shared" si="9"/>
        <v>0</v>
      </c>
      <c r="AJ243" s="27">
        <f t="shared" si="10"/>
        <v>480319</v>
      </c>
      <c r="AK243" s="27">
        <f t="shared" si="11"/>
        <v>294294</v>
      </c>
    </row>
    <row r="244" spans="1:39" s="3" customFormat="1">
      <c r="A244" s="32">
        <v>38841</v>
      </c>
      <c r="B244" s="27">
        <v>57628</v>
      </c>
      <c r="C244" s="27">
        <v>34005</v>
      </c>
      <c r="D244" s="27">
        <v>315401</v>
      </c>
      <c r="E244" s="27">
        <v>4032390</v>
      </c>
      <c r="F244" s="27">
        <v>49</v>
      </c>
      <c r="G244" s="27">
        <v>300023432</v>
      </c>
      <c r="I244" s="21">
        <v>38841</v>
      </c>
      <c r="J244" s="27">
        <v>379663</v>
      </c>
      <c r="K244" s="27">
        <v>319267</v>
      </c>
      <c r="L244" s="27">
        <v>55979</v>
      </c>
      <c r="M244" s="27">
        <v>113280</v>
      </c>
      <c r="N244" s="27">
        <v>166</v>
      </c>
      <c r="O244" s="27">
        <v>5490598</v>
      </c>
      <c r="Q244" s="21">
        <v>38841</v>
      </c>
      <c r="R244" s="27">
        <v>964366</v>
      </c>
      <c r="S244" s="27">
        <v>808936</v>
      </c>
      <c r="T244" s="27">
        <v>50820</v>
      </c>
      <c r="U244" s="27">
        <v>114125</v>
      </c>
      <c r="V244" s="27">
        <v>166</v>
      </c>
      <c r="W244" s="27">
        <v>15482963</v>
      </c>
      <c r="Y244" s="21">
        <v>38841</v>
      </c>
      <c r="Z244" s="27">
        <v>584703</v>
      </c>
      <c r="AA244" s="27">
        <v>489669</v>
      </c>
      <c r="AB244" s="27">
        <v>47469</v>
      </c>
      <c r="AC244" s="27">
        <v>114546</v>
      </c>
      <c r="AD244" s="27">
        <v>174</v>
      </c>
      <c r="AE244" s="27">
        <v>15482963</v>
      </c>
      <c r="AG244" s="3">
        <f t="shared" si="8"/>
        <v>0</v>
      </c>
      <c r="AH244" s="3">
        <f t="shared" si="9"/>
        <v>0</v>
      </c>
      <c r="AJ244" s="27">
        <f t="shared" si="10"/>
        <v>1021994</v>
      </c>
      <c r="AK244" s="27">
        <f t="shared" si="11"/>
        <v>842941</v>
      </c>
      <c r="AM244" s="7"/>
    </row>
    <row r="245" spans="1:39" s="3" customFormat="1">
      <c r="A245" s="32">
        <v>38840</v>
      </c>
      <c r="B245" s="27">
        <v>88220</v>
      </c>
      <c r="C245" s="27">
        <v>65310</v>
      </c>
      <c r="D245" s="27">
        <v>347532</v>
      </c>
      <c r="E245" s="27">
        <v>3305861</v>
      </c>
      <c r="F245" s="27">
        <v>44</v>
      </c>
      <c r="G245" s="27">
        <v>324684154</v>
      </c>
      <c r="I245" s="21">
        <v>38840</v>
      </c>
      <c r="J245" s="27">
        <v>274346</v>
      </c>
      <c r="K245" s="27">
        <v>235229</v>
      </c>
      <c r="L245" s="27">
        <v>54225</v>
      </c>
      <c r="M245" s="27">
        <v>116558</v>
      </c>
      <c r="N245" s="27">
        <v>172</v>
      </c>
      <c r="O245" s="27">
        <v>5460517</v>
      </c>
      <c r="Q245" s="21">
        <v>38840</v>
      </c>
      <c r="R245" s="27">
        <v>766473</v>
      </c>
      <c r="S245" s="27">
        <v>635789</v>
      </c>
      <c r="T245" s="27">
        <v>46133</v>
      </c>
      <c r="U245" s="27">
        <v>118023</v>
      </c>
      <c r="V245" s="27">
        <v>172</v>
      </c>
      <c r="W245" s="27">
        <v>14881819</v>
      </c>
      <c r="Y245" s="21">
        <v>38840</v>
      </c>
      <c r="Z245" s="27">
        <v>492127</v>
      </c>
      <c r="AA245" s="27">
        <v>400560</v>
      </c>
      <c r="AB245" s="27">
        <v>41622</v>
      </c>
      <c r="AC245" s="27">
        <v>118592</v>
      </c>
      <c r="AD245" s="27">
        <v>175</v>
      </c>
      <c r="AE245" s="27">
        <v>14881819</v>
      </c>
      <c r="AG245" s="3">
        <f t="shared" si="8"/>
        <v>0</v>
      </c>
      <c r="AH245" s="3">
        <f t="shared" si="9"/>
        <v>0</v>
      </c>
      <c r="AJ245" s="27">
        <f t="shared" si="10"/>
        <v>854693</v>
      </c>
      <c r="AK245" s="27">
        <f t="shared" si="11"/>
        <v>701099</v>
      </c>
      <c r="AM245" s="7"/>
    </row>
    <row r="246" spans="1:39" s="3" customFormat="1">
      <c r="A246" s="32">
        <v>38839</v>
      </c>
      <c r="B246" s="27">
        <v>115095</v>
      </c>
      <c r="C246" s="27">
        <v>89881</v>
      </c>
      <c r="D246" s="27">
        <v>357564</v>
      </c>
      <c r="E246" s="27">
        <v>3107561</v>
      </c>
      <c r="F246" s="27">
        <v>37</v>
      </c>
      <c r="G246" s="27">
        <v>300440473</v>
      </c>
      <c r="I246" s="21">
        <v>38839</v>
      </c>
      <c r="J246" s="27">
        <v>618229</v>
      </c>
      <c r="K246" s="27">
        <v>531318</v>
      </c>
      <c r="L246" s="27">
        <v>70363</v>
      </c>
      <c r="M246" s="27">
        <v>149662</v>
      </c>
      <c r="N246" s="27">
        <v>173</v>
      </c>
      <c r="O246" s="27">
        <v>5545731</v>
      </c>
      <c r="Q246" s="21">
        <v>38839</v>
      </c>
      <c r="R246" s="27">
        <v>1402006</v>
      </c>
      <c r="S246" s="27">
        <v>1193658</v>
      </c>
      <c r="T246" s="27">
        <v>61548</v>
      </c>
      <c r="U246" s="27">
        <v>139035</v>
      </c>
      <c r="V246" s="27">
        <v>173</v>
      </c>
      <c r="W246" s="27">
        <v>5545731</v>
      </c>
      <c r="Y246" s="21">
        <v>38839</v>
      </c>
      <c r="Z246" s="27">
        <v>783777</v>
      </c>
      <c r="AA246" s="27">
        <v>662340</v>
      </c>
      <c r="AB246" s="27">
        <v>54595</v>
      </c>
      <c r="AC246" s="27">
        <v>129619</v>
      </c>
      <c r="AD246" s="27">
        <v>176</v>
      </c>
      <c r="AE246" s="27">
        <v>5520406</v>
      </c>
      <c r="AG246" s="3">
        <f t="shared" si="8"/>
        <v>0</v>
      </c>
      <c r="AH246" s="3">
        <f t="shared" si="9"/>
        <v>0</v>
      </c>
      <c r="AJ246" s="27">
        <f t="shared" si="10"/>
        <v>1517101</v>
      </c>
      <c r="AK246" s="27">
        <f t="shared" si="11"/>
        <v>1283539</v>
      </c>
      <c r="AM246" s="7"/>
    </row>
    <row r="247" spans="1:39" s="3" customFormat="1">
      <c r="A247" s="32">
        <v>38838</v>
      </c>
      <c r="B247" s="27">
        <v>56715</v>
      </c>
      <c r="C247" s="27">
        <v>37222</v>
      </c>
      <c r="D247" s="27">
        <v>184010</v>
      </c>
      <c r="E247" s="27">
        <v>2300420</v>
      </c>
      <c r="F247" s="27">
        <v>49</v>
      </c>
      <c r="G247" s="27">
        <v>300185410</v>
      </c>
      <c r="I247" s="21">
        <v>38838</v>
      </c>
      <c r="J247" s="27">
        <v>837588</v>
      </c>
      <c r="K247" s="27">
        <v>724003</v>
      </c>
      <c r="L247" s="27">
        <v>78968</v>
      </c>
      <c r="M247" s="27">
        <v>99356</v>
      </c>
      <c r="N247" s="27">
        <v>170</v>
      </c>
      <c r="O247" s="27">
        <v>5511840</v>
      </c>
      <c r="Q247" s="21">
        <v>38838</v>
      </c>
      <c r="R247" s="27">
        <v>1495590</v>
      </c>
      <c r="S247" s="27">
        <v>1281108</v>
      </c>
      <c r="T247" s="27">
        <v>68309</v>
      </c>
      <c r="U247" s="27">
        <v>94305</v>
      </c>
      <c r="V247" s="27">
        <v>170</v>
      </c>
      <c r="W247" s="27">
        <v>5511840</v>
      </c>
      <c r="Y247" s="21">
        <v>38838</v>
      </c>
      <c r="Z247" s="27">
        <v>658002</v>
      </c>
      <c r="AA247" s="27">
        <v>557105</v>
      </c>
      <c r="AB247" s="27">
        <v>54743</v>
      </c>
      <c r="AC247" s="27">
        <v>85554</v>
      </c>
      <c r="AD247" s="27">
        <v>175</v>
      </c>
      <c r="AE247" s="27">
        <v>2639442</v>
      </c>
      <c r="AG247" s="3">
        <f t="shared" si="8"/>
        <v>0</v>
      </c>
      <c r="AH247" s="3">
        <f t="shared" si="9"/>
        <v>0</v>
      </c>
      <c r="AJ247" s="27">
        <f t="shared" si="10"/>
        <v>1552305</v>
      </c>
      <c r="AK247" s="27">
        <f t="shared" si="11"/>
        <v>1318330</v>
      </c>
      <c r="AM247" s="7"/>
    </row>
    <row r="248" spans="1:39" s="3" customFormat="1">
      <c r="A248" s="32">
        <v>38837</v>
      </c>
      <c r="B248" s="27">
        <v>49975</v>
      </c>
      <c r="C248" s="27">
        <v>31306</v>
      </c>
      <c r="D248" s="27">
        <v>135469</v>
      </c>
      <c r="E248" s="27">
        <v>825494</v>
      </c>
      <c r="F248" s="27">
        <v>284</v>
      </c>
      <c r="G248" s="27">
        <v>39049100</v>
      </c>
      <c r="I248" s="21">
        <v>38837</v>
      </c>
      <c r="J248" s="27">
        <v>518316</v>
      </c>
      <c r="K248" s="27">
        <v>424041</v>
      </c>
      <c r="L248" s="27">
        <v>61989</v>
      </c>
      <c r="M248" s="27">
        <v>102435</v>
      </c>
      <c r="N248" s="27">
        <v>171</v>
      </c>
      <c r="O248" s="27">
        <v>5411210</v>
      </c>
      <c r="Q248" s="21">
        <v>38837</v>
      </c>
      <c r="R248" s="27">
        <v>916978</v>
      </c>
      <c r="S248" s="27">
        <v>739284</v>
      </c>
      <c r="T248" s="27">
        <v>55190</v>
      </c>
      <c r="U248" s="27">
        <v>99966</v>
      </c>
      <c r="V248" s="27">
        <v>171</v>
      </c>
      <c r="W248" s="27">
        <v>5433533</v>
      </c>
      <c r="Y248" s="21">
        <v>38837</v>
      </c>
      <c r="Z248" s="27">
        <v>398662</v>
      </c>
      <c r="AA248" s="27">
        <v>315243</v>
      </c>
      <c r="AB248" s="27">
        <v>46350</v>
      </c>
      <c r="AC248" s="27">
        <v>95943</v>
      </c>
      <c r="AD248" s="27">
        <v>175</v>
      </c>
      <c r="AE248" s="27">
        <v>5433533</v>
      </c>
      <c r="AG248" s="3">
        <f t="shared" si="8"/>
        <v>0</v>
      </c>
      <c r="AH248" s="3">
        <f t="shared" si="9"/>
        <v>0</v>
      </c>
      <c r="AJ248" s="27">
        <f t="shared" si="10"/>
        <v>966953</v>
      </c>
      <c r="AK248" s="27">
        <f t="shared" si="11"/>
        <v>770590</v>
      </c>
      <c r="AM248" s="7"/>
    </row>
    <row r="249" spans="1:39" s="3" customFormat="1">
      <c r="A249" s="32">
        <v>38836</v>
      </c>
      <c r="B249" s="27">
        <v>58808</v>
      </c>
      <c r="C249" s="27">
        <v>37798</v>
      </c>
      <c r="D249" s="27">
        <v>172737</v>
      </c>
      <c r="E249" s="27">
        <v>825365</v>
      </c>
      <c r="F249" s="27">
        <v>312</v>
      </c>
      <c r="G249" s="27">
        <v>40304021</v>
      </c>
      <c r="I249" s="21">
        <v>38836</v>
      </c>
      <c r="J249" s="27">
        <v>438588</v>
      </c>
      <c r="K249" s="27">
        <v>359360</v>
      </c>
      <c r="L249" s="27">
        <v>54047</v>
      </c>
      <c r="M249" s="27">
        <v>88708</v>
      </c>
      <c r="N249" s="27">
        <v>169</v>
      </c>
      <c r="O249" s="27">
        <v>3036760</v>
      </c>
      <c r="Q249" s="21">
        <v>38836</v>
      </c>
      <c r="R249" s="27">
        <v>800900</v>
      </c>
      <c r="S249" s="27">
        <v>638198</v>
      </c>
      <c r="T249" s="27">
        <v>47797</v>
      </c>
      <c r="U249" s="27">
        <v>117418</v>
      </c>
      <c r="V249" s="27">
        <v>169</v>
      </c>
      <c r="W249" s="27">
        <v>17930401</v>
      </c>
      <c r="Y249" s="21">
        <v>38836</v>
      </c>
      <c r="Z249" s="27">
        <v>362312</v>
      </c>
      <c r="AA249" s="27">
        <v>278838</v>
      </c>
      <c r="AB249" s="27">
        <v>40231</v>
      </c>
      <c r="AC249" s="27">
        <v>144382</v>
      </c>
      <c r="AD249" s="27">
        <v>175</v>
      </c>
      <c r="AE249" s="27">
        <v>17930401</v>
      </c>
      <c r="AG249" s="3">
        <f t="shared" si="8"/>
        <v>0</v>
      </c>
      <c r="AH249" s="3">
        <f t="shared" si="9"/>
        <v>0</v>
      </c>
      <c r="AJ249" s="27">
        <f t="shared" si="10"/>
        <v>859708</v>
      </c>
      <c r="AK249" s="27">
        <f t="shared" si="11"/>
        <v>675996</v>
      </c>
      <c r="AM249" s="7"/>
    </row>
    <row r="250" spans="1:39" s="3" customFormat="1">
      <c r="A250" s="32">
        <v>38835</v>
      </c>
      <c r="B250" s="27">
        <v>112351</v>
      </c>
      <c r="C250" s="27">
        <v>89987</v>
      </c>
      <c r="D250" s="27">
        <v>355151</v>
      </c>
      <c r="E250" s="27">
        <v>802140</v>
      </c>
      <c r="F250" s="27">
        <v>285</v>
      </c>
      <c r="G250" s="27">
        <v>41990510</v>
      </c>
      <c r="I250" s="21">
        <v>38835</v>
      </c>
      <c r="J250" s="27">
        <v>474365</v>
      </c>
      <c r="K250" s="27">
        <v>389108</v>
      </c>
      <c r="L250" s="27">
        <v>59528</v>
      </c>
      <c r="M250" s="27">
        <v>196412</v>
      </c>
      <c r="N250" s="27">
        <v>167</v>
      </c>
      <c r="O250" s="27">
        <v>5545527</v>
      </c>
      <c r="Q250" s="21">
        <v>38835</v>
      </c>
      <c r="R250" s="27">
        <v>751430</v>
      </c>
      <c r="S250" s="27">
        <v>585890</v>
      </c>
      <c r="T250" s="27">
        <v>54366</v>
      </c>
      <c r="U250" s="27">
        <v>213458</v>
      </c>
      <c r="V250" s="27">
        <v>167</v>
      </c>
      <c r="W250" s="27">
        <v>24219420</v>
      </c>
      <c r="Y250" s="21">
        <v>38835</v>
      </c>
      <c r="Z250" s="27">
        <v>277065</v>
      </c>
      <c r="AA250" s="27">
        <v>196782</v>
      </c>
      <c r="AB250" s="27">
        <v>45527</v>
      </c>
      <c r="AC250" s="27">
        <v>239588</v>
      </c>
      <c r="AD250" s="27">
        <v>177</v>
      </c>
      <c r="AE250" s="27">
        <v>24219420</v>
      </c>
      <c r="AG250" s="3">
        <f t="shared" si="8"/>
        <v>0</v>
      </c>
      <c r="AH250" s="3">
        <f t="shared" si="9"/>
        <v>0</v>
      </c>
      <c r="AJ250" s="27">
        <f t="shared" si="10"/>
        <v>863781</v>
      </c>
      <c r="AK250" s="27">
        <f t="shared" si="11"/>
        <v>675877</v>
      </c>
      <c r="AM250" s="7"/>
    </row>
    <row r="251" spans="1:39" s="3" customFormat="1">
      <c r="A251" s="32">
        <v>38834</v>
      </c>
      <c r="B251" s="27">
        <v>109734</v>
      </c>
      <c r="C251" s="27">
        <v>86935</v>
      </c>
      <c r="D251" s="27">
        <v>362747</v>
      </c>
      <c r="E251" s="27">
        <v>756262</v>
      </c>
      <c r="F251" s="27">
        <v>289</v>
      </c>
      <c r="G251" s="27">
        <v>53117753</v>
      </c>
      <c r="I251" s="21">
        <v>38834</v>
      </c>
      <c r="J251" s="27">
        <v>105787</v>
      </c>
      <c r="K251" s="27">
        <v>38734</v>
      </c>
      <c r="L251" s="27">
        <v>30430</v>
      </c>
      <c r="M251" s="27">
        <v>112611</v>
      </c>
      <c r="N251" s="27">
        <v>167</v>
      </c>
      <c r="O251" s="27">
        <v>5498499</v>
      </c>
      <c r="Q251" s="21">
        <v>38834</v>
      </c>
      <c r="R251" s="27">
        <v>231853</v>
      </c>
      <c r="S251" s="27">
        <v>99702</v>
      </c>
      <c r="T251" s="27">
        <v>26243</v>
      </c>
      <c r="U251" s="27">
        <v>177675</v>
      </c>
      <c r="V251" s="27">
        <v>167</v>
      </c>
      <c r="W251" s="27">
        <v>28826207</v>
      </c>
      <c r="Y251" s="21">
        <v>38834</v>
      </c>
      <c r="Z251" s="27">
        <v>126066</v>
      </c>
      <c r="AA251" s="27">
        <v>60968</v>
      </c>
      <c r="AB251" s="27">
        <v>22730</v>
      </c>
      <c r="AC251" s="27">
        <v>217693</v>
      </c>
      <c r="AD251" s="27">
        <v>172</v>
      </c>
      <c r="AE251" s="27">
        <v>28826207</v>
      </c>
      <c r="AG251" s="3">
        <f t="shared" si="8"/>
        <v>0</v>
      </c>
      <c r="AH251" s="3">
        <f t="shared" si="9"/>
        <v>0</v>
      </c>
      <c r="AJ251" s="27">
        <f t="shared" si="10"/>
        <v>341587</v>
      </c>
      <c r="AK251" s="27">
        <f t="shared" si="11"/>
        <v>186637</v>
      </c>
      <c r="AM251" s="7"/>
    </row>
    <row r="252" spans="1:39" s="3" customFormat="1">
      <c r="A252" s="32">
        <v>38833</v>
      </c>
      <c r="B252" s="27">
        <v>52568</v>
      </c>
      <c r="C252" s="27">
        <v>33844</v>
      </c>
      <c r="D252" s="27">
        <v>134450</v>
      </c>
      <c r="E252" s="27">
        <v>295642</v>
      </c>
      <c r="F252" s="27">
        <v>295</v>
      </c>
      <c r="G252" s="27">
        <v>16179723</v>
      </c>
      <c r="I252" s="21">
        <v>38833</v>
      </c>
      <c r="J252" s="27">
        <v>155494</v>
      </c>
      <c r="K252" s="27">
        <v>88305</v>
      </c>
      <c r="L252" s="27">
        <v>27387</v>
      </c>
      <c r="M252" s="27">
        <v>71148</v>
      </c>
      <c r="N252" s="27">
        <v>165</v>
      </c>
      <c r="O252" s="27">
        <v>3567352</v>
      </c>
      <c r="Q252" s="21">
        <v>38833</v>
      </c>
      <c r="R252" s="27">
        <v>268171</v>
      </c>
      <c r="S252" s="27">
        <v>140241</v>
      </c>
      <c r="T252" s="27">
        <v>24481</v>
      </c>
      <c r="U252" s="27">
        <v>66884</v>
      </c>
      <c r="V252" s="27">
        <v>165</v>
      </c>
      <c r="W252" s="27">
        <v>8239266</v>
      </c>
      <c r="Y252" s="21">
        <v>38833</v>
      </c>
      <c r="Z252" s="27">
        <v>112677</v>
      </c>
      <c r="AA252" s="27">
        <v>51936</v>
      </c>
      <c r="AB252" s="27">
        <v>20470</v>
      </c>
      <c r="AC252" s="27">
        <v>60280</v>
      </c>
      <c r="AD252" s="27">
        <v>171</v>
      </c>
      <c r="AE252" s="27">
        <v>8239266</v>
      </c>
      <c r="AG252" s="3">
        <f t="shared" si="8"/>
        <v>0</v>
      </c>
      <c r="AH252" s="3">
        <f t="shared" si="9"/>
        <v>0</v>
      </c>
      <c r="AJ252" s="27">
        <f t="shared" si="10"/>
        <v>320739</v>
      </c>
      <c r="AK252" s="27">
        <f t="shared" si="11"/>
        <v>174085</v>
      </c>
      <c r="AM252" s="7"/>
    </row>
    <row r="253" spans="1:39" s="3" customFormat="1">
      <c r="A253" s="32">
        <v>38832</v>
      </c>
      <c r="B253" s="27">
        <v>93806</v>
      </c>
      <c r="C253" s="27">
        <v>68368</v>
      </c>
      <c r="D253" s="27">
        <v>224746</v>
      </c>
      <c r="E253" s="27">
        <v>699100</v>
      </c>
      <c r="F253" s="27">
        <v>296</v>
      </c>
      <c r="G253" s="27">
        <v>41343769</v>
      </c>
      <c r="I253" s="21">
        <v>38832</v>
      </c>
      <c r="J253" s="27">
        <v>517032</v>
      </c>
      <c r="K253" s="27">
        <v>441928</v>
      </c>
      <c r="L253" s="27">
        <v>50909</v>
      </c>
      <c r="M253" s="27">
        <v>102552</v>
      </c>
      <c r="N253" s="27">
        <v>169</v>
      </c>
      <c r="O253" s="27">
        <v>5498114</v>
      </c>
      <c r="Q253" s="21">
        <v>38832</v>
      </c>
      <c r="R253" s="27">
        <v>989998</v>
      </c>
      <c r="S253" s="27">
        <v>723319</v>
      </c>
      <c r="T253" s="27">
        <v>43546</v>
      </c>
      <c r="U253" s="27">
        <v>94821</v>
      </c>
      <c r="V253" s="27">
        <v>169</v>
      </c>
      <c r="W253" s="27">
        <v>8100610</v>
      </c>
      <c r="Y253" s="21">
        <v>38832</v>
      </c>
      <c r="Z253" s="27">
        <v>472966</v>
      </c>
      <c r="AA253" s="27">
        <v>281391</v>
      </c>
      <c r="AB253" s="27">
        <v>35497</v>
      </c>
      <c r="AC253" s="27">
        <v>84847</v>
      </c>
      <c r="AD253" s="27">
        <v>177</v>
      </c>
      <c r="AE253" s="27">
        <v>8100610</v>
      </c>
      <c r="AG253" s="3">
        <f t="shared" si="8"/>
        <v>0</v>
      </c>
      <c r="AH253" s="3">
        <f t="shared" si="9"/>
        <v>0</v>
      </c>
      <c r="AJ253" s="27">
        <f t="shared" si="10"/>
        <v>1083804</v>
      </c>
      <c r="AK253" s="27">
        <f t="shared" si="11"/>
        <v>791687</v>
      </c>
      <c r="AM253" s="7"/>
    </row>
    <row r="254" spans="1:39" s="3" customFormat="1">
      <c r="A254" s="32">
        <v>38831</v>
      </c>
      <c r="B254" s="27">
        <v>64395</v>
      </c>
      <c r="C254" s="27">
        <v>43870</v>
      </c>
      <c r="D254" s="27">
        <v>212458</v>
      </c>
      <c r="E254" s="27">
        <v>697340</v>
      </c>
      <c r="F254" s="27">
        <v>300</v>
      </c>
      <c r="G254" s="27">
        <v>22806962</v>
      </c>
      <c r="I254" s="21">
        <v>38831</v>
      </c>
      <c r="J254" s="27">
        <v>891902</v>
      </c>
      <c r="K254" s="27">
        <v>805597</v>
      </c>
      <c r="L254" s="27">
        <v>53292</v>
      </c>
      <c r="M254" s="27">
        <v>87753</v>
      </c>
      <c r="N254" s="27">
        <v>167</v>
      </c>
      <c r="O254" s="27">
        <v>11303211</v>
      </c>
      <c r="Q254" s="21">
        <v>38831</v>
      </c>
      <c r="R254" s="27">
        <v>1333087</v>
      </c>
      <c r="S254" s="27">
        <v>1079457</v>
      </c>
      <c r="T254" s="27">
        <v>48760</v>
      </c>
      <c r="U254" s="27">
        <v>92424</v>
      </c>
      <c r="V254" s="27">
        <v>167</v>
      </c>
      <c r="W254" s="27">
        <v>15115383</v>
      </c>
      <c r="Y254" s="21">
        <v>38831</v>
      </c>
      <c r="Z254" s="27">
        <v>441185</v>
      </c>
      <c r="AA254" s="27">
        <v>273860</v>
      </c>
      <c r="AB254" s="27">
        <v>39597</v>
      </c>
      <c r="AC254" s="27">
        <v>100590</v>
      </c>
      <c r="AD254" s="27">
        <v>175</v>
      </c>
      <c r="AE254" s="27">
        <v>15115383</v>
      </c>
      <c r="AG254" s="3">
        <f t="shared" si="8"/>
        <v>0</v>
      </c>
      <c r="AH254" s="3">
        <f t="shared" si="9"/>
        <v>0</v>
      </c>
      <c r="AJ254" s="27">
        <f t="shared" si="10"/>
        <v>1397482</v>
      </c>
      <c r="AK254" s="27">
        <f t="shared" si="11"/>
        <v>1123327</v>
      </c>
      <c r="AM254" s="7"/>
    </row>
    <row r="255" spans="1:39" s="3" customFormat="1">
      <c r="A255" s="32">
        <v>38830</v>
      </c>
      <c r="B255" s="27">
        <v>81540</v>
      </c>
      <c r="C255" s="27">
        <v>57618</v>
      </c>
      <c r="D255" s="27">
        <v>200293</v>
      </c>
      <c r="E255" s="27">
        <v>553477</v>
      </c>
      <c r="F255" s="27">
        <v>296</v>
      </c>
      <c r="G255" s="27">
        <v>20767015</v>
      </c>
      <c r="I255" s="21">
        <v>38830</v>
      </c>
      <c r="J255" s="27">
        <v>869330</v>
      </c>
      <c r="K255" s="27">
        <v>785007</v>
      </c>
      <c r="L255" s="27">
        <v>60098</v>
      </c>
      <c r="M255" s="27">
        <v>131923</v>
      </c>
      <c r="N255" s="27">
        <v>170</v>
      </c>
      <c r="O255" s="27">
        <v>39630340</v>
      </c>
      <c r="Q255" s="21">
        <v>38830</v>
      </c>
      <c r="R255" s="27">
        <v>1656881</v>
      </c>
      <c r="S255" s="27">
        <v>1369886</v>
      </c>
      <c r="T255" s="27">
        <v>54851</v>
      </c>
      <c r="U255" s="27">
        <v>115154</v>
      </c>
      <c r="V255" s="27">
        <v>170</v>
      </c>
      <c r="W255" s="27">
        <v>39630340</v>
      </c>
      <c r="Y255" s="21">
        <v>38830</v>
      </c>
      <c r="Z255" s="27">
        <v>787551</v>
      </c>
      <c r="AA255" s="27">
        <v>584879</v>
      </c>
      <c r="AB255" s="27">
        <v>49058</v>
      </c>
      <c r="AC255" s="27">
        <v>92861</v>
      </c>
      <c r="AD255" s="27">
        <v>176</v>
      </c>
      <c r="AE255" s="27">
        <v>7484894</v>
      </c>
      <c r="AG255" s="3">
        <f t="shared" si="8"/>
        <v>0</v>
      </c>
      <c r="AH255" s="3">
        <f t="shared" si="9"/>
        <v>0</v>
      </c>
      <c r="AJ255" s="27">
        <f t="shared" si="10"/>
        <v>1738421</v>
      </c>
      <c r="AK255" s="27">
        <f t="shared" si="11"/>
        <v>1427504</v>
      </c>
      <c r="AM255" s="7"/>
    </row>
    <row r="256" spans="1:39" s="3" customFormat="1">
      <c r="A256" s="32">
        <v>38829</v>
      </c>
      <c r="B256" s="27">
        <v>86177</v>
      </c>
      <c r="C256" s="27">
        <v>62336</v>
      </c>
      <c r="D256" s="27">
        <v>226848</v>
      </c>
      <c r="E256" s="27">
        <v>879633</v>
      </c>
      <c r="F256" s="27">
        <v>311</v>
      </c>
      <c r="G256" s="27">
        <v>53759396</v>
      </c>
      <c r="I256" s="21">
        <v>38829</v>
      </c>
      <c r="J256" s="27">
        <v>556545</v>
      </c>
      <c r="K256" s="27">
        <v>465375</v>
      </c>
      <c r="L256" s="27">
        <v>46788</v>
      </c>
      <c r="M256" s="27">
        <v>105474</v>
      </c>
      <c r="N256" s="27">
        <v>168</v>
      </c>
      <c r="O256" s="27">
        <v>5494267</v>
      </c>
      <c r="Q256" s="21">
        <v>38829</v>
      </c>
      <c r="R256" s="27">
        <v>1004848</v>
      </c>
      <c r="S256" s="27">
        <v>707789</v>
      </c>
      <c r="T256" s="27">
        <v>39467</v>
      </c>
      <c r="U256" s="27">
        <v>95061</v>
      </c>
      <c r="V256" s="27">
        <v>168</v>
      </c>
      <c r="W256" s="27">
        <v>5494267</v>
      </c>
      <c r="Y256" s="21">
        <v>38829</v>
      </c>
      <c r="Z256" s="27">
        <v>448303</v>
      </c>
      <c r="AA256" s="27">
        <v>242414</v>
      </c>
      <c r="AB256" s="27">
        <v>30378</v>
      </c>
      <c r="AC256" s="27">
        <v>79343</v>
      </c>
      <c r="AD256" s="27">
        <v>176</v>
      </c>
      <c r="AE256" s="27">
        <v>5412029</v>
      </c>
      <c r="AG256" s="3">
        <f t="shared" si="8"/>
        <v>0</v>
      </c>
      <c r="AH256" s="3">
        <f t="shared" si="9"/>
        <v>0</v>
      </c>
      <c r="AJ256" s="27">
        <f t="shared" si="10"/>
        <v>1091025</v>
      </c>
      <c r="AK256" s="27">
        <f t="shared" si="11"/>
        <v>770125</v>
      </c>
      <c r="AM256" s="7"/>
    </row>
    <row r="257" spans="1:39" s="3" customFormat="1">
      <c r="A257" s="32">
        <v>38828</v>
      </c>
      <c r="B257" s="27">
        <v>67545</v>
      </c>
      <c r="C257" s="27">
        <v>50664</v>
      </c>
      <c r="D257" s="27">
        <v>260218</v>
      </c>
      <c r="E257" s="27">
        <v>1104285</v>
      </c>
      <c r="F257" s="27">
        <v>304</v>
      </c>
      <c r="G257" s="27">
        <v>41962935</v>
      </c>
      <c r="I257" s="21">
        <v>38828</v>
      </c>
      <c r="J257" s="27">
        <v>510550</v>
      </c>
      <c r="K257" s="27">
        <v>416094</v>
      </c>
      <c r="L257" s="27">
        <v>55744</v>
      </c>
      <c r="M257" s="27">
        <v>98955</v>
      </c>
      <c r="N257" s="27">
        <v>168</v>
      </c>
      <c r="O257" s="27">
        <v>5493695</v>
      </c>
      <c r="Q257" s="21">
        <v>38828</v>
      </c>
      <c r="R257" s="27">
        <v>947472</v>
      </c>
      <c r="S257" s="27">
        <v>663822</v>
      </c>
      <c r="T257" s="27">
        <v>45678</v>
      </c>
      <c r="U257" s="27">
        <v>96806</v>
      </c>
      <c r="V257" s="27">
        <v>168</v>
      </c>
      <c r="W257" s="27">
        <v>5493695</v>
      </c>
      <c r="Y257" s="21">
        <v>38828</v>
      </c>
      <c r="Z257" s="27">
        <v>436922</v>
      </c>
      <c r="AA257" s="27">
        <v>247728</v>
      </c>
      <c r="AB257" s="27">
        <v>33916</v>
      </c>
      <c r="AC257" s="27">
        <v>92859</v>
      </c>
      <c r="AD257" s="27">
        <v>174</v>
      </c>
      <c r="AE257" s="27">
        <v>4997090</v>
      </c>
      <c r="AG257" s="3">
        <f t="shared" si="8"/>
        <v>0</v>
      </c>
      <c r="AH257" s="3">
        <f t="shared" si="9"/>
        <v>0</v>
      </c>
      <c r="AJ257" s="27">
        <f t="shared" si="10"/>
        <v>1015017</v>
      </c>
      <c r="AK257" s="27">
        <f t="shared" si="11"/>
        <v>714486</v>
      </c>
      <c r="AM257" s="7"/>
    </row>
    <row r="258" spans="1:39" s="3" customFormat="1">
      <c r="A258" s="32">
        <v>38827</v>
      </c>
      <c r="B258" s="27">
        <v>78119</v>
      </c>
      <c r="C258" s="27">
        <v>52046</v>
      </c>
      <c r="D258" s="27">
        <v>210784</v>
      </c>
      <c r="E258" s="27">
        <v>740546</v>
      </c>
      <c r="F258" s="27">
        <v>287</v>
      </c>
      <c r="G258" s="27">
        <v>38404677</v>
      </c>
      <c r="I258" s="21">
        <v>38827</v>
      </c>
      <c r="J258" s="27">
        <v>406161</v>
      </c>
      <c r="K258" s="27">
        <v>313519</v>
      </c>
      <c r="L258" s="27">
        <v>54065</v>
      </c>
      <c r="M258" s="27">
        <v>110500</v>
      </c>
      <c r="N258" s="27">
        <v>167</v>
      </c>
      <c r="O258" s="27">
        <v>3367894</v>
      </c>
      <c r="Q258" s="21">
        <v>38827</v>
      </c>
      <c r="R258" s="27">
        <v>812764</v>
      </c>
      <c r="S258" s="27">
        <v>554729</v>
      </c>
      <c r="T258" s="27">
        <v>45269</v>
      </c>
      <c r="U258" s="27">
        <v>115478</v>
      </c>
      <c r="V258" s="27">
        <v>167</v>
      </c>
      <c r="W258" s="27">
        <v>11316052</v>
      </c>
      <c r="Y258" s="21">
        <v>38827</v>
      </c>
      <c r="Z258" s="27">
        <v>406603</v>
      </c>
      <c r="AA258" s="27">
        <v>241210</v>
      </c>
      <c r="AB258" s="27">
        <v>36483</v>
      </c>
      <c r="AC258" s="27">
        <v>119601</v>
      </c>
      <c r="AD258" s="27">
        <v>172</v>
      </c>
      <c r="AE258" s="27">
        <v>11316052</v>
      </c>
      <c r="AG258" s="3">
        <f t="shared" si="8"/>
        <v>0</v>
      </c>
      <c r="AH258" s="3">
        <f t="shared" si="9"/>
        <v>0</v>
      </c>
      <c r="AJ258" s="27">
        <f t="shared" si="10"/>
        <v>890883</v>
      </c>
      <c r="AK258" s="27">
        <f t="shared" si="11"/>
        <v>606775</v>
      </c>
      <c r="AM258" s="7"/>
    </row>
    <row r="259" spans="1:39" s="3" customFormat="1">
      <c r="A259" s="32">
        <v>38826</v>
      </c>
      <c r="B259" s="27">
        <v>71418</v>
      </c>
      <c r="C259" s="27">
        <v>50254</v>
      </c>
      <c r="D259" s="27">
        <v>208199</v>
      </c>
      <c r="E259" s="27">
        <v>844888</v>
      </c>
      <c r="F259" s="27">
        <v>292</v>
      </c>
      <c r="G259" s="27">
        <v>55147598</v>
      </c>
      <c r="I259" s="21">
        <v>38826</v>
      </c>
      <c r="J259" s="27">
        <v>742828</v>
      </c>
      <c r="K259" s="27">
        <v>635870</v>
      </c>
      <c r="L259" s="27">
        <v>54203</v>
      </c>
      <c r="M259" s="27">
        <v>97374</v>
      </c>
      <c r="N259" s="27">
        <v>170</v>
      </c>
      <c r="O259" s="27">
        <v>5523094</v>
      </c>
      <c r="Q259" s="21">
        <v>38826</v>
      </c>
      <c r="R259" s="27">
        <v>1358923</v>
      </c>
      <c r="S259" s="27">
        <v>1044715</v>
      </c>
      <c r="T259" s="27">
        <v>47650</v>
      </c>
      <c r="U259" s="27">
        <v>106405</v>
      </c>
      <c r="V259" s="27">
        <v>170</v>
      </c>
      <c r="W259" s="27">
        <v>13381867</v>
      </c>
      <c r="Y259" s="21">
        <v>38826</v>
      </c>
      <c r="Z259" s="27">
        <v>616095</v>
      </c>
      <c r="AA259" s="27">
        <v>408845</v>
      </c>
      <c r="AB259" s="27">
        <v>39749</v>
      </c>
      <c r="AC259" s="27">
        <v>115874</v>
      </c>
      <c r="AD259" s="27">
        <v>176</v>
      </c>
      <c r="AE259" s="27">
        <v>13381867</v>
      </c>
      <c r="AG259" s="3">
        <f t="shared" ref="AG259:AG279" si="12">R259-J259-Z259</f>
        <v>0</v>
      </c>
      <c r="AH259" s="3">
        <f t="shared" ref="AH259:AH279" si="13">S259-K259-AA259</f>
        <v>0</v>
      </c>
      <c r="AJ259" s="27">
        <f t="shared" ref="AJ259:AJ279" si="14">R259+B259</f>
        <v>1430341</v>
      </c>
      <c r="AK259" s="27">
        <f t="shared" ref="AK259:AK279" si="15">S259+C259</f>
        <v>1094969</v>
      </c>
      <c r="AM259" s="7"/>
    </row>
    <row r="260" spans="1:39" s="3" customFormat="1">
      <c r="A260" s="32">
        <v>38825</v>
      </c>
      <c r="B260" s="27">
        <v>76805</v>
      </c>
      <c r="C260" s="27">
        <v>57775</v>
      </c>
      <c r="D260" s="27">
        <v>241914</v>
      </c>
      <c r="E260" s="27">
        <v>972447</v>
      </c>
      <c r="F260" s="27">
        <v>294</v>
      </c>
      <c r="G260" s="27">
        <v>49146662</v>
      </c>
      <c r="I260" s="21">
        <v>38825</v>
      </c>
      <c r="J260" s="27">
        <v>656659</v>
      </c>
      <c r="K260" s="27">
        <v>554069</v>
      </c>
      <c r="L260" s="27">
        <v>57896</v>
      </c>
      <c r="M260" s="27">
        <v>106106</v>
      </c>
      <c r="N260" s="27">
        <v>172</v>
      </c>
      <c r="O260" s="27">
        <v>5495700</v>
      </c>
      <c r="Q260" s="21">
        <v>38825</v>
      </c>
      <c r="R260" s="27">
        <v>1352766</v>
      </c>
      <c r="S260" s="27">
        <v>1053625</v>
      </c>
      <c r="T260" s="27">
        <v>51956</v>
      </c>
      <c r="U260" s="27">
        <v>102810</v>
      </c>
      <c r="V260" s="27">
        <v>172</v>
      </c>
      <c r="W260" s="27">
        <v>18722116</v>
      </c>
      <c r="Y260" s="21">
        <v>38825</v>
      </c>
      <c r="Z260" s="27">
        <v>696107</v>
      </c>
      <c r="AA260" s="27">
        <v>499556</v>
      </c>
      <c r="AB260" s="27">
        <v>46354</v>
      </c>
      <c r="AC260" s="27">
        <v>99276</v>
      </c>
      <c r="AD260" s="27">
        <v>175</v>
      </c>
      <c r="AE260" s="27">
        <v>18722116</v>
      </c>
      <c r="AG260" s="3">
        <f t="shared" si="12"/>
        <v>0</v>
      </c>
      <c r="AH260" s="3">
        <f t="shared" si="13"/>
        <v>0</v>
      </c>
      <c r="AJ260" s="27">
        <f t="shared" si="14"/>
        <v>1429571</v>
      </c>
      <c r="AK260" s="27">
        <f t="shared" si="15"/>
        <v>1111400</v>
      </c>
      <c r="AM260" s="7"/>
    </row>
    <row r="261" spans="1:39" s="3" customFormat="1">
      <c r="A261" s="32">
        <v>38824</v>
      </c>
      <c r="B261" s="27">
        <v>50539</v>
      </c>
      <c r="C261" s="27">
        <v>39230</v>
      </c>
      <c r="D261" s="27">
        <v>188520</v>
      </c>
      <c r="E261" s="27">
        <v>794953</v>
      </c>
      <c r="F261" s="27">
        <v>286</v>
      </c>
      <c r="G261" s="27">
        <v>33398472</v>
      </c>
      <c r="I261" s="21">
        <v>38824</v>
      </c>
      <c r="J261" s="27">
        <v>809667</v>
      </c>
      <c r="K261" s="27">
        <v>706624</v>
      </c>
      <c r="L261" s="27">
        <v>56488</v>
      </c>
      <c r="M261" s="27">
        <v>97612</v>
      </c>
      <c r="N261" s="27">
        <v>170</v>
      </c>
      <c r="O261" s="27">
        <v>5416522</v>
      </c>
      <c r="Q261" s="21">
        <v>38824</v>
      </c>
      <c r="R261" s="27">
        <v>1434379</v>
      </c>
      <c r="S261" s="27">
        <v>1173054</v>
      </c>
      <c r="T261" s="27">
        <v>54876</v>
      </c>
      <c r="U261" s="27">
        <v>96152</v>
      </c>
      <c r="V261" s="27">
        <v>170</v>
      </c>
      <c r="W261" s="27">
        <v>6896755</v>
      </c>
      <c r="Y261" s="21">
        <v>38824</v>
      </c>
      <c r="Z261" s="27">
        <v>624712</v>
      </c>
      <c r="AA261" s="27">
        <v>466430</v>
      </c>
      <c r="AB261" s="27">
        <v>52787</v>
      </c>
      <c r="AC261" s="27">
        <v>94185</v>
      </c>
      <c r="AD261" s="27">
        <v>174</v>
      </c>
      <c r="AE261" s="27">
        <v>6896755</v>
      </c>
      <c r="AG261" s="3">
        <f t="shared" si="12"/>
        <v>0</v>
      </c>
      <c r="AH261" s="3">
        <f t="shared" si="13"/>
        <v>0</v>
      </c>
      <c r="AJ261" s="27">
        <f t="shared" si="14"/>
        <v>1484918</v>
      </c>
      <c r="AK261" s="27">
        <f t="shared" si="15"/>
        <v>1212284</v>
      </c>
      <c r="AM261" s="7"/>
    </row>
    <row r="262" spans="1:39" s="3" customFormat="1">
      <c r="A262" s="32">
        <v>38823</v>
      </c>
      <c r="B262" s="27">
        <v>62977</v>
      </c>
      <c r="C262" s="27">
        <v>49955</v>
      </c>
      <c r="D262" s="27">
        <v>228687</v>
      </c>
      <c r="E262" s="27">
        <v>876643</v>
      </c>
      <c r="F262" s="27">
        <v>300</v>
      </c>
      <c r="G262" s="27">
        <v>46421884</v>
      </c>
      <c r="I262" s="21">
        <v>38823</v>
      </c>
      <c r="J262" s="27">
        <v>1101781</v>
      </c>
      <c r="K262" s="27">
        <v>998038</v>
      </c>
      <c r="L262" s="27">
        <v>55578</v>
      </c>
      <c r="M262" s="27">
        <v>88015</v>
      </c>
      <c r="N262" s="27">
        <v>171</v>
      </c>
      <c r="O262" s="27">
        <v>5525705</v>
      </c>
      <c r="Q262" s="21">
        <v>38823</v>
      </c>
      <c r="R262" s="27">
        <v>1904047</v>
      </c>
      <c r="S262" s="27">
        <v>1597670</v>
      </c>
      <c r="T262" s="27">
        <v>55301</v>
      </c>
      <c r="U262" s="27">
        <v>88884</v>
      </c>
      <c r="V262" s="27">
        <v>171</v>
      </c>
      <c r="W262" s="27">
        <v>10296993</v>
      </c>
      <c r="Y262" s="21">
        <v>38823</v>
      </c>
      <c r="Z262" s="27">
        <v>802266</v>
      </c>
      <c r="AA262" s="27">
        <v>599632</v>
      </c>
      <c r="AB262" s="27">
        <v>54920</v>
      </c>
      <c r="AC262" s="27">
        <v>90063</v>
      </c>
      <c r="AD262" s="27">
        <v>175</v>
      </c>
      <c r="AE262" s="27">
        <v>10296993</v>
      </c>
      <c r="AG262" s="3">
        <f t="shared" si="12"/>
        <v>0</v>
      </c>
      <c r="AH262" s="3">
        <f t="shared" si="13"/>
        <v>0</v>
      </c>
      <c r="AJ262" s="27">
        <f t="shared" si="14"/>
        <v>1967024</v>
      </c>
      <c r="AK262" s="27">
        <f t="shared" si="15"/>
        <v>1647625</v>
      </c>
      <c r="AM262" s="7"/>
    </row>
    <row r="263" spans="1:39" s="3" customFormat="1">
      <c r="A263" s="32">
        <v>38822</v>
      </c>
      <c r="B263" s="27">
        <v>61171</v>
      </c>
      <c r="C263" s="27">
        <v>46743</v>
      </c>
      <c r="D263" s="27">
        <v>246408</v>
      </c>
      <c r="E263" s="27">
        <v>947642</v>
      </c>
      <c r="F263" s="27">
        <v>278</v>
      </c>
      <c r="G263" s="27">
        <v>61064278</v>
      </c>
      <c r="I263" s="21">
        <v>38822</v>
      </c>
      <c r="J263" s="27">
        <v>769829</v>
      </c>
      <c r="K263" s="27">
        <v>677675</v>
      </c>
      <c r="L263" s="27">
        <v>56441</v>
      </c>
      <c r="M263" s="27">
        <v>109198</v>
      </c>
      <c r="N263" s="27">
        <v>169</v>
      </c>
      <c r="O263" s="27">
        <v>5579786</v>
      </c>
      <c r="Q263" s="21">
        <v>38822</v>
      </c>
      <c r="R263" s="27">
        <v>1438210</v>
      </c>
      <c r="S263" s="27">
        <v>1136574</v>
      </c>
      <c r="T263" s="27">
        <v>51690</v>
      </c>
      <c r="U263" s="27">
        <v>99825</v>
      </c>
      <c r="V263" s="27">
        <v>169</v>
      </c>
      <c r="W263" s="27">
        <v>9211980</v>
      </c>
      <c r="Y263" s="21">
        <v>38822</v>
      </c>
      <c r="Z263" s="27">
        <v>668381</v>
      </c>
      <c r="AA263" s="27">
        <v>458899</v>
      </c>
      <c r="AB263" s="27">
        <v>46218</v>
      </c>
      <c r="AC263" s="27">
        <v>87479</v>
      </c>
      <c r="AD263" s="27">
        <v>175</v>
      </c>
      <c r="AE263" s="27">
        <v>9211980</v>
      </c>
      <c r="AG263" s="3">
        <f t="shared" si="12"/>
        <v>0</v>
      </c>
      <c r="AH263" s="3">
        <f t="shared" si="13"/>
        <v>0</v>
      </c>
      <c r="AJ263" s="27">
        <f t="shared" si="14"/>
        <v>1499381</v>
      </c>
      <c r="AK263" s="27">
        <f t="shared" si="15"/>
        <v>1183317</v>
      </c>
      <c r="AM263" s="7"/>
    </row>
    <row r="264" spans="1:39" s="3" customFormat="1">
      <c r="A264" s="32">
        <v>38821</v>
      </c>
      <c r="B264" s="27">
        <v>67180</v>
      </c>
      <c r="C264" s="27">
        <v>52671</v>
      </c>
      <c r="D264" s="27">
        <v>201427</v>
      </c>
      <c r="E264" s="27">
        <v>944318</v>
      </c>
      <c r="F264" s="27">
        <v>255</v>
      </c>
      <c r="G264" s="27">
        <v>45236200</v>
      </c>
      <c r="I264" s="21">
        <v>38821</v>
      </c>
      <c r="J264" s="27">
        <v>588567</v>
      </c>
      <c r="K264" s="27">
        <v>491156</v>
      </c>
      <c r="L264" s="27">
        <v>61273</v>
      </c>
      <c r="M264" s="27">
        <v>130094</v>
      </c>
      <c r="N264" s="27">
        <v>170</v>
      </c>
      <c r="O264" s="27">
        <v>5545880</v>
      </c>
      <c r="Q264" s="21">
        <v>38821</v>
      </c>
      <c r="R264" s="27">
        <v>1121996</v>
      </c>
      <c r="S264" s="27">
        <v>827155</v>
      </c>
      <c r="T264" s="27">
        <v>51094</v>
      </c>
      <c r="U264" s="27">
        <v>129276</v>
      </c>
      <c r="V264" s="27">
        <v>170</v>
      </c>
      <c r="W264" s="27">
        <v>15319707</v>
      </c>
      <c r="Y264" s="21">
        <v>38821</v>
      </c>
      <c r="Z264" s="27">
        <v>533429</v>
      </c>
      <c r="AA264" s="27">
        <v>335999</v>
      </c>
      <c r="AB264" s="27">
        <v>39863</v>
      </c>
      <c r="AC264" s="27">
        <v>127426</v>
      </c>
      <c r="AD264" s="27">
        <v>173</v>
      </c>
      <c r="AE264" s="27">
        <v>15319707</v>
      </c>
      <c r="AG264" s="3">
        <f t="shared" si="12"/>
        <v>0</v>
      </c>
      <c r="AH264" s="3">
        <f t="shared" si="13"/>
        <v>0</v>
      </c>
      <c r="AJ264" s="27">
        <f t="shared" si="14"/>
        <v>1189176</v>
      </c>
      <c r="AK264" s="27">
        <f t="shared" si="15"/>
        <v>879826</v>
      </c>
      <c r="AM264" s="7"/>
    </row>
    <row r="265" spans="1:39" s="3" customFormat="1">
      <c r="A265" s="32">
        <v>38820</v>
      </c>
      <c r="B265" s="27">
        <v>65411</v>
      </c>
      <c r="C265" s="27">
        <v>49191</v>
      </c>
      <c r="D265" s="27">
        <v>199923</v>
      </c>
      <c r="E265" s="27">
        <v>707955</v>
      </c>
      <c r="F265" s="27">
        <v>294</v>
      </c>
      <c r="G265" s="27">
        <v>28207105</v>
      </c>
      <c r="I265" s="21">
        <v>38820</v>
      </c>
      <c r="J265" s="27">
        <v>552071</v>
      </c>
      <c r="K265" s="27">
        <v>463085</v>
      </c>
      <c r="L265" s="27">
        <v>62504</v>
      </c>
      <c r="M265" s="27">
        <v>124296</v>
      </c>
      <c r="N265" s="27">
        <v>168</v>
      </c>
      <c r="O265" s="27">
        <v>5541756</v>
      </c>
      <c r="Q265" s="21">
        <v>38820</v>
      </c>
      <c r="R265" s="27">
        <v>1018629</v>
      </c>
      <c r="S265" s="27">
        <v>779859</v>
      </c>
      <c r="T265" s="27">
        <v>61856</v>
      </c>
      <c r="U265" s="27">
        <v>229673</v>
      </c>
      <c r="V265" s="27">
        <v>168</v>
      </c>
      <c r="W265" s="27">
        <v>43025986</v>
      </c>
      <c r="Y265" s="21">
        <v>38820</v>
      </c>
      <c r="Z265" s="27">
        <v>466558</v>
      </c>
      <c r="AA265" s="27">
        <v>316774</v>
      </c>
      <c r="AB265" s="27">
        <v>61090</v>
      </c>
      <c r="AC265" s="27">
        <v>311264</v>
      </c>
      <c r="AD265" s="27">
        <v>174</v>
      </c>
      <c r="AE265" s="27">
        <v>43025986</v>
      </c>
      <c r="AG265" s="3">
        <f t="shared" si="12"/>
        <v>0</v>
      </c>
      <c r="AH265" s="3">
        <f t="shared" si="13"/>
        <v>0</v>
      </c>
      <c r="AJ265" s="27">
        <f t="shared" si="14"/>
        <v>1084040</v>
      </c>
      <c r="AK265" s="27">
        <f t="shared" si="15"/>
        <v>829050</v>
      </c>
      <c r="AM265" s="7"/>
    </row>
    <row r="266" spans="1:39" s="3" customFormat="1">
      <c r="A266" s="32">
        <v>38819</v>
      </c>
      <c r="B266" s="27">
        <v>72780</v>
      </c>
      <c r="C266" s="27">
        <v>55510</v>
      </c>
      <c r="D266" s="27">
        <v>201533</v>
      </c>
      <c r="E266" s="27">
        <v>689881</v>
      </c>
      <c r="F266" s="27">
        <v>317</v>
      </c>
      <c r="G266" s="27">
        <v>22981569</v>
      </c>
      <c r="I266" s="21">
        <v>38819</v>
      </c>
      <c r="J266" s="27">
        <v>812224</v>
      </c>
      <c r="K266" s="27">
        <v>713967</v>
      </c>
      <c r="L266" s="27">
        <v>55090</v>
      </c>
      <c r="M266" s="27">
        <v>96492</v>
      </c>
      <c r="N266" s="27">
        <v>173</v>
      </c>
      <c r="O266" s="27">
        <v>5530663</v>
      </c>
      <c r="Q266" s="21">
        <v>38819</v>
      </c>
      <c r="R266" s="27">
        <v>1527736</v>
      </c>
      <c r="S266" s="27">
        <v>1233147</v>
      </c>
      <c r="T266" s="27">
        <v>51366</v>
      </c>
      <c r="U266" s="27">
        <v>92153</v>
      </c>
      <c r="V266" s="27">
        <v>173</v>
      </c>
      <c r="W266" s="27">
        <v>5914216</v>
      </c>
      <c r="Y266" s="21">
        <v>38819</v>
      </c>
      <c r="Z266" s="27">
        <v>715512</v>
      </c>
      <c r="AA266" s="27">
        <v>519180</v>
      </c>
      <c r="AB266" s="27">
        <v>47139</v>
      </c>
      <c r="AC266" s="27">
        <v>86773</v>
      </c>
      <c r="AD266" s="27">
        <v>175</v>
      </c>
      <c r="AE266" s="27">
        <v>5914216</v>
      </c>
      <c r="AG266" s="3">
        <f t="shared" si="12"/>
        <v>0</v>
      </c>
      <c r="AH266" s="3">
        <f t="shared" si="13"/>
        <v>0</v>
      </c>
      <c r="AJ266" s="27">
        <f t="shared" si="14"/>
        <v>1600516</v>
      </c>
      <c r="AK266" s="27">
        <f t="shared" si="15"/>
        <v>1288657</v>
      </c>
      <c r="AM266" s="7"/>
    </row>
    <row r="267" spans="1:39" s="3" customFormat="1">
      <c r="A267" s="32">
        <v>38818</v>
      </c>
      <c r="B267" s="27">
        <v>71206</v>
      </c>
      <c r="C267" s="27">
        <v>50531</v>
      </c>
      <c r="D267" s="27">
        <v>403964</v>
      </c>
      <c r="E267" s="27">
        <v>1954408</v>
      </c>
      <c r="F267" s="27">
        <v>285</v>
      </c>
      <c r="G267" s="27">
        <v>56224478</v>
      </c>
      <c r="I267" s="21">
        <v>38818</v>
      </c>
      <c r="J267" s="27">
        <v>908794</v>
      </c>
      <c r="K267" s="27">
        <v>809831</v>
      </c>
      <c r="L267" s="27">
        <v>60109</v>
      </c>
      <c r="M267" s="27">
        <v>95682</v>
      </c>
      <c r="N267" s="27">
        <v>168</v>
      </c>
      <c r="O267" s="27">
        <v>5467976</v>
      </c>
      <c r="Q267" s="21">
        <v>38818</v>
      </c>
      <c r="R267" s="27">
        <v>1558573</v>
      </c>
      <c r="S267" s="27">
        <v>1234151</v>
      </c>
      <c r="T267" s="27">
        <v>53274</v>
      </c>
      <c r="U267" s="27">
        <v>108603</v>
      </c>
      <c r="V267" s="27">
        <v>168</v>
      </c>
      <c r="W267" s="27">
        <v>15198677</v>
      </c>
      <c r="Y267" s="21">
        <v>38818</v>
      </c>
      <c r="Z267" s="27">
        <v>649779</v>
      </c>
      <c r="AA267" s="27">
        <v>424320</v>
      </c>
      <c r="AB267" s="27">
        <v>43715</v>
      </c>
      <c r="AC267" s="27">
        <v>123814</v>
      </c>
      <c r="AD267" s="27">
        <v>175</v>
      </c>
      <c r="AE267" s="27">
        <v>15198677</v>
      </c>
      <c r="AG267" s="3">
        <f t="shared" si="12"/>
        <v>0</v>
      </c>
      <c r="AH267" s="3">
        <f t="shared" si="13"/>
        <v>0</v>
      </c>
      <c r="AJ267" s="27">
        <f t="shared" si="14"/>
        <v>1629779</v>
      </c>
      <c r="AK267" s="27">
        <f t="shared" si="15"/>
        <v>1284682</v>
      </c>
      <c r="AM267" s="7"/>
    </row>
    <row r="268" spans="1:39" s="3" customFormat="1">
      <c r="A268" s="32">
        <v>38817</v>
      </c>
      <c r="B268" s="27">
        <v>61451</v>
      </c>
      <c r="C268" s="27">
        <v>50770</v>
      </c>
      <c r="D268" s="27">
        <v>186488</v>
      </c>
      <c r="E268" s="27">
        <v>801758</v>
      </c>
      <c r="F268" s="27">
        <v>303</v>
      </c>
      <c r="G268" s="27">
        <v>34004860</v>
      </c>
      <c r="I268" s="21">
        <v>38817</v>
      </c>
      <c r="J268" s="27">
        <v>539508</v>
      </c>
      <c r="K268" s="27">
        <v>452204</v>
      </c>
      <c r="L268" s="27">
        <v>58110</v>
      </c>
      <c r="M268" s="27">
        <v>122497</v>
      </c>
      <c r="N268" s="27">
        <v>170</v>
      </c>
      <c r="O268" s="27">
        <v>5557817</v>
      </c>
      <c r="Q268" s="21">
        <v>38817</v>
      </c>
      <c r="R268" s="27">
        <v>1221500</v>
      </c>
      <c r="S268" s="27">
        <v>897242</v>
      </c>
      <c r="T268" s="27">
        <v>49512</v>
      </c>
      <c r="U268" s="27">
        <v>118690</v>
      </c>
      <c r="V268" s="27">
        <v>170</v>
      </c>
      <c r="W268" s="27">
        <v>14605203</v>
      </c>
      <c r="Y268" s="21">
        <v>38817</v>
      </c>
      <c r="Z268" s="27">
        <v>681992</v>
      </c>
      <c r="AA268" s="27">
        <v>445038</v>
      </c>
      <c r="AB268" s="27">
        <v>42709</v>
      </c>
      <c r="AC268" s="27">
        <v>115136</v>
      </c>
      <c r="AD268" s="27">
        <v>177</v>
      </c>
      <c r="AE268" s="27">
        <v>14605203</v>
      </c>
      <c r="AG268" s="3">
        <f t="shared" si="12"/>
        <v>0</v>
      </c>
      <c r="AH268" s="3">
        <f t="shared" si="13"/>
        <v>0</v>
      </c>
      <c r="AJ268" s="27">
        <f t="shared" si="14"/>
        <v>1282951</v>
      </c>
      <c r="AK268" s="27">
        <f t="shared" si="15"/>
        <v>948012</v>
      </c>
      <c r="AM268" s="7"/>
    </row>
    <row r="269" spans="1:39" s="3" customFormat="1">
      <c r="A269" s="32">
        <v>38816</v>
      </c>
      <c r="B269" s="27">
        <v>62350</v>
      </c>
      <c r="C269" s="27">
        <v>45891</v>
      </c>
      <c r="D269" s="27">
        <v>215851</v>
      </c>
      <c r="E269" s="27">
        <v>889853</v>
      </c>
      <c r="F269" s="27">
        <v>297</v>
      </c>
      <c r="G269" s="27">
        <v>40148437</v>
      </c>
      <c r="I269" s="21">
        <v>38816</v>
      </c>
      <c r="J269" s="27">
        <v>657757</v>
      </c>
      <c r="K269" s="27">
        <v>574374</v>
      </c>
      <c r="L269" s="27">
        <v>63840</v>
      </c>
      <c r="M269" s="27">
        <v>104912</v>
      </c>
      <c r="N269" s="27">
        <v>168</v>
      </c>
      <c r="O269" s="27">
        <v>5005725</v>
      </c>
      <c r="Q269" s="21">
        <v>38816</v>
      </c>
      <c r="R269" s="27">
        <v>1321206</v>
      </c>
      <c r="S269" s="27">
        <v>1049244</v>
      </c>
      <c r="T269" s="27">
        <v>56076</v>
      </c>
      <c r="U269" s="27">
        <v>95244</v>
      </c>
      <c r="V269" s="27">
        <v>168</v>
      </c>
      <c r="W269" s="27">
        <v>5207819</v>
      </c>
      <c r="Y269" s="21">
        <v>38816</v>
      </c>
      <c r="Z269" s="27">
        <v>663449</v>
      </c>
      <c r="AA269" s="27">
        <v>474870</v>
      </c>
      <c r="AB269" s="27">
        <v>48379</v>
      </c>
      <c r="AC269" s="27">
        <v>83868</v>
      </c>
      <c r="AD269" s="27">
        <v>177</v>
      </c>
      <c r="AE269" s="27">
        <v>5207819</v>
      </c>
      <c r="AG269" s="3">
        <f t="shared" si="12"/>
        <v>0</v>
      </c>
      <c r="AH269" s="3">
        <f t="shared" si="13"/>
        <v>0</v>
      </c>
      <c r="AJ269" s="27">
        <f t="shared" si="14"/>
        <v>1383556</v>
      </c>
      <c r="AK269" s="27">
        <f t="shared" si="15"/>
        <v>1095135</v>
      </c>
      <c r="AM269" s="7"/>
    </row>
    <row r="270" spans="1:39" s="3" customFormat="1">
      <c r="A270" s="32">
        <v>38815</v>
      </c>
      <c r="B270" s="27">
        <v>73247</v>
      </c>
      <c r="C270" s="27">
        <v>55885</v>
      </c>
      <c r="D270" s="27">
        <v>205193</v>
      </c>
      <c r="E270" s="27">
        <v>740962</v>
      </c>
      <c r="F270" s="27">
        <v>290</v>
      </c>
      <c r="G270" s="27">
        <v>27949989</v>
      </c>
      <c r="I270" s="21">
        <v>38815</v>
      </c>
      <c r="J270" s="27">
        <v>525650</v>
      </c>
      <c r="K270" s="27">
        <v>435421</v>
      </c>
      <c r="L270" s="27">
        <v>53859</v>
      </c>
      <c r="M270" s="27">
        <v>103910</v>
      </c>
      <c r="N270" s="27">
        <v>170</v>
      </c>
      <c r="O270" s="27">
        <v>3546845</v>
      </c>
      <c r="Q270" s="21">
        <v>38815</v>
      </c>
      <c r="R270" s="27">
        <v>1151432</v>
      </c>
      <c r="S270" s="27">
        <v>830357</v>
      </c>
      <c r="T270" s="27">
        <v>48124</v>
      </c>
      <c r="U270" s="27">
        <v>94924</v>
      </c>
      <c r="V270" s="27">
        <v>170</v>
      </c>
      <c r="W270" s="27">
        <v>7782695</v>
      </c>
      <c r="Y270" s="21">
        <v>38815</v>
      </c>
      <c r="Z270" s="27">
        <v>625782</v>
      </c>
      <c r="AA270" s="27">
        <v>394936</v>
      </c>
      <c r="AB270" s="27">
        <v>43306</v>
      </c>
      <c r="AC270" s="27">
        <v>86364</v>
      </c>
      <c r="AD270" s="27">
        <v>175</v>
      </c>
      <c r="AE270" s="27">
        <v>7782695</v>
      </c>
      <c r="AG270" s="3">
        <f t="shared" si="12"/>
        <v>0</v>
      </c>
      <c r="AH270" s="3">
        <f t="shared" si="13"/>
        <v>0</v>
      </c>
      <c r="AJ270" s="27">
        <f t="shared" si="14"/>
        <v>1224679</v>
      </c>
      <c r="AK270" s="27">
        <f t="shared" si="15"/>
        <v>886242</v>
      </c>
      <c r="AM270" s="7"/>
    </row>
    <row r="271" spans="1:39" s="3" customFormat="1">
      <c r="A271" s="32">
        <v>38814</v>
      </c>
      <c r="B271" s="27">
        <v>53395</v>
      </c>
      <c r="C271" s="27">
        <v>39632</v>
      </c>
      <c r="D271" s="27">
        <v>176491</v>
      </c>
      <c r="E271" s="27">
        <v>879397</v>
      </c>
      <c r="F271" s="27">
        <v>295</v>
      </c>
      <c r="G271" s="27">
        <v>54657123</v>
      </c>
      <c r="I271" s="21">
        <v>38814</v>
      </c>
      <c r="J271" s="27">
        <v>743107</v>
      </c>
      <c r="K271" s="27">
        <v>662836</v>
      </c>
      <c r="L271" s="27">
        <v>28337</v>
      </c>
      <c r="M271" s="27">
        <v>88844</v>
      </c>
      <c r="N271" s="27">
        <v>167</v>
      </c>
      <c r="O271" s="27">
        <v>5558464</v>
      </c>
      <c r="Q271" s="21">
        <v>38814</v>
      </c>
      <c r="R271" s="27">
        <v>1220036</v>
      </c>
      <c r="S271" s="27">
        <v>952590</v>
      </c>
      <c r="T271" s="27">
        <v>34859</v>
      </c>
      <c r="U271" s="27">
        <v>91384</v>
      </c>
      <c r="V271" s="27">
        <v>167</v>
      </c>
      <c r="W271" s="27">
        <v>5973616</v>
      </c>
      <c r="Y271" s="21">
        <v>38814</v>
      </c>
      <c r="Z271" s="27">
        <v>476929</v>
      </c>
      <c r="AA271" s="27">
        <v>289754</v>
      </c>
      <c r="AB271" s="27">
        <v>45020</v>
      </c>
      <c r="AC271" s="27">
        <v>94312</v>
      </c>
      <c r="AD271" s="27">
        <v>173</v>
      </c>
      <c r="AE271" s="27">
        <v>5973616</v>
      </c>
      <c r="AG271" s="3">
        <f t="shared" si="12"/>
        <v>0</v>
      </c>
      <c r="AH271" s="3">
        <f t="shared" si="13"/>
        <v>0</v>
      </c>
      <c r="AJ271" s="27">
        <f t="shared" si="14"/>
        <v>1273431</v>
      </c>
      <c r="AK271" s="27">
        <f t="shared" si="15"/>
        <v>992222</v>
      </c>
      <c r="AM271" s="7"/>
    </row>
    <row r="272" spans="1:39" s="3" customFormat="1">
      <c r="A272" s="32">
        <v>38813</v>
      </c>
      <c r="B272" s="27">
        <v>71600</v>
      </c>
      <c r="C272" s="27">
        <v>53622</v>
      </c>
      <c r="D272" s="27">
        <v>193657</v>
      </c>
      <c r="E272" s="27">
        <v>647298</v>
      </c>
      <c r="F272" s="27">
        <v>293</v>
      </c>
      <c r="G272" s="27">
        <v>24424527</v>
      </c>
      <c r="I272" s="21">
        <v>38813</v>
      </c>
      <c r="J272" s="27">
        <v>1334848</v>
      </c>
      <c r="K272" s="27">
        <v>1252148</v>
      </c>
      <c r="L272" s="27">
        <v>37567</v>
      </c>
      <c r="M272" s="27">
        <v>91856</v>
      </c>
      <c r="N272" s="27">
        <v>167</v>
      </c>
      <c r="O272" s="27">
        <v>5495921</v>
      </c>
      <c r="Q272" s="21">
        <v>38813</v>
      </c>
      <c r="R272" s="27">
        <v>2040326</v>
      </c>
      <c r="S272" s="27">
        <v>1792755</v>
      </c>
      <c r="T272" s="27">
        <v>42882</v>
      </c>
      <c r="U272" s="27">
        <v>90681</v>
      </c>
      <c r="V272" s="27">
        <v>167</v>
      </c>
      <c r="W272" s="27">
        <v>5495921</v>
      </c>
      <c r="Y272" s="21">
        <v>38813</v>
      </c>
      <c r="Z272" s="27">
        <v>705478</v>
      </c>
      <c r="AA272" s="27">
        <v>540607</v>
      </c>
      <c r="AB272" s="27">
        <v>52938</v>
      </c>
      <c r="AC272" s="27">
        <v>87539</v>
      </c>
      <c r="AD272" s="27">
        <v>177</v>
      </c>
      <c r="AE272" s="27">
        <v>5396151</v>
      </c>
      <c r="AG272" s="3">
        <f t="shared" si="12"/>
        <v>0</v>
      </c>
      <c r="AH272" s="3">
        <f t="shared" si="13"/>
        <v>0</v>
      </c>
      <c r="AJ272" s="27">
        <f t="shared" si="14"/>
        <v>2111926</v>
      </c>
      <c r="AK272" s="27">
        <f t="shared" si="15"/>
        <v>1846377</v>
      </c>
      <c r="AM272" s="7"/>
    </row>
    <row r="273" spans="1:39" s="3" customFormat="1">
      <c r="A273" s="32">
        <v>38812</v>
      </c>
      <c r="B273" s="27">
        <v>90541</v>
      </c>
      <c r="C273" s="27">
        <v>65969</v>
      </c>
      <c r="D273" s="27">
        <v>213053</v>
      </c>
      <c r="E273" s="27">
        <v>733897</v>
      </c>
      <c r="F273" s="27">
        <v>289</v>
      </c>
      <c r="G273" s="27">
        <v>31466525</v>
      </c>
      <c r="I273" s="21">
        <v>38812</v>
      </c>
      <c r="J273" s="27">
        <v>1888318</v>
      </c>
      <c r="K273" s="27">
        <v>1765000</v>
      </c>
      <c r="L273" s="27">
        <v>50943</v>
      </c>
      <c r="M273" s="27">
        <v>111744</v>
      </c>
      <c r="N273" s="27">
        <v>171</v>
      </c>
      <c r="O273" s="27">
        <v>5446796</v>
      </c>
      <c r="Q273" s="21">
        <v>38812</v>
      </c>
      <c r="R273" s="27">
        <v>2657107</v>
      </c>
      <c r="S273" s="27">
        <v>2318428</v>
      </c>
      <c r="T273" s="27">
        <v>51036</v>
      </c>
      <c r="U273" s="27">
        <v>115283</v>
      </c>
      <c r="V273" s="27">
        <v>171</v>
      </c>
      <c r="W273" s="27">
        <v>15034174</v>
      </c>
      <c r="Y273" s="21">
        <v>38812</v>
      </c>
      <c r="Z273" s="27">
        <v>768789</v>
      </c>
      <c r="AA273" s="27">
        <v>553428</v>
      </c>
      <c r="AB273" s="27">
        <v>51267</v>
      </c>
      <c r="AC273" s="27">
        <v>123545</v>
      </c>
      <c r="AD273" s="27">
        <v>175</v>
      </c>
      <c r="AE273" s="27">
        <v>15034174</v>
      </c>
      <c r="AG273" s="3">
        <f t="shared" si="12"/>
        <v>0</v>
      </c>
      <c r="AH273" s="3">
        <f t="shared" si="13"/>
        <v>0</v>
      </c>
      <c r="AJ273" s="27">
        <f t="shared" si="14"/>
        <v>2747648</v>
      </c>
      <c r="AK273" s="27">
        <f t="shared" si="15"/>
        <v>2384397</v>
      </c>
      <c r="AM273" s="7"/>
    </row>
    <row r="274" spans="1:39" s="3" customFormat="1">
      <c r="A274" s="32">
        <v>38811</v>
      </c>
      <c r="B274" s="27">
        <v>68846</v>
      </c>
      <c r="C274" s="27">
        <v>54636</v>
      </c>
      <c r="D274" s="27">
        <v>172568</v>
      </c>
      <c r="E274" s="27">
        <v>1173260</v>
      </c>
      <c r="F274" s="27">
        <v>298</v>
      </c>
      <c r="G274" s="27">
        <v>58046388</v>
      </c>
      <c r="I274" s="21">
        <v>38811</v>
      </c>
      <c r="J274" s="27">
        <v>1743436</v>
      </c>
      <c r="K274" s="27">
        <v>1599638</v>
      </c>
      <c r="L274" s="27">
        <v>49827</v>
      </c>
      <c r="M274" s="27">
        <v>90817</v>
      </c>
      <c r="N274" s="27">
        <v>173</v>
      </c>
      <c r="O274" s="27">
        <v>4753869</v>
      </c>
      <c r="Q274" s="21">
        <v>38811</v>
      </c>
      <c r="R274" s="27">
        <v>2547750</v>
      </c>
      <c r="S274" s="27">
        <v>2190040</v>
      </c>
      <c r="T274" s="27">
        <v>50460</v>
      </c>
      <c r="U274" s="27">
        <v>88772</v>
      </c>
      <c r="V274" s="27">
        <v>173</v>
      </c>
      <c r="W274" s="27">
        <v>6897265</v>
      </c>
      <c r="Y274" s="21">
        <v>38811</v>
      </c>
      <c r="Z274" s="27">
        <v>804314</v>
      </c>
      <c r="AA274" s="27">
        <v>590402</v>
      </c>
      <c r="AB274" s="27">
        <v>51831</v>
      </c>
      <c r="AC274" s="27">
        <v>84154</v>
      </c>
      <c r="AD274" s="27">
        <v>173</v>
      </c>
      <c r="AE274" s="27">
        <v>6897265</v>
      </c>
      <c r="AG274" s="3">
        <f t="shared" si="12"/>
        <v>0</v>
      </c>
      <c r="AH274" s="3">
        <f t="shared" si="13"/>
        <v>0</v>
      </c>
      <c r="AJ274" s="27">
        <f t="shared" si="14"/>
        <v>2616596</v>
      </c>
      <c r="AK274" s="27">
        <f t="shared" si="15"/>
        <v>2244676</v>
      </c>
      <c r="AM274" s="7"/>
    </row>
    <row r="275" spans="1:39" s="3" customFormat="1">
      <c r="A275" s="32">
        <v>38810</v>
      </c>
      <c r="B275" s="27">
        <v>44646</v>
      </c>
      <c r="C275" s="27">
        <v>34028</v>
      </c>
      <c r="D275" s="27">
        <v>163572</v>
      </c>
      <c r="E275" s="27">
        <v>693730</v>
      </c>
      <c r="F275" s="27">
        <v>310</v>
      </c>
      <c r="G275" s="27">
        <v>23333244</v>
      </c>
      <c r="I275" s="21">
        <v>38810</v>
      </c>
      <c r="J275" s="27">
        <v>2181654</v>
      </c>
      <c r="K275" s="27">
        <v>2065104</v>
      </c>
      <c r="L275" s="27">
        <v>44680</v>
      </c>
      <c r="M275" s="27">
        <v>87059</v>
      </c>
      <c r="N275" s="27">
        <v>172</v>
      </c>
      <c r="O275" s="27">
        <v>5476227</v>
      </c>
      <c r="Q275" s="21">
        <v>38810</v>
      </c>
      <c r="R275" s="27">
        <v>3208787</v>
      </c>
      <c r="S275" s="27">
        <v>2882617</v>
      </c>
      <c r="T275" s="27">
        <v>47621</v>
      </c>
      <c r="U275" s="27">
        <v>98696</v>
      </c>
      <c r="V275" s="27">
        <v>172</v>
      </c>
      <c r="W275" s="27">
        <v>20024343</v>
      </c>
      <c r="Y275" s="21">
        <v>38810</v>
      </c>
      <c r="Z275" s="27">
        <v>1027133</v>
      </c>
      <c r="AA275" s="27">
        <v>817513</v>
      </c>
      <c r="AB275" s="27">
        <v>53868</v>
      </c>
      <c r="AC275" s="27">
        <v>119478</v>
      </c>
      <c r="AD275" s="27">
        <v>172</v>
      </c>
      <c r="AE275" s="27">
        <v>20024343</v>
      </c>
      <c r="AG275" s="3">
        <f t="shared" si="12"/>
        <v>0</v>
      </c>
      <c r="AH275" s="3">
        <f t="shared" si="13"/>
        <v>0</v>
      </c>
      <c r="AJ275" s="27">
        <f t="shared" si="14"/>
        <v>3253433</v>
      </c>
      <c r="AK275" s="27">
        <f t="shared" si="15"/>
        <v>2916645</v>
      </c>
      <c r="AM275" s="7"/>
    </row>
    <row r="276" spans="1:39" s="3" customFormat="1">
      <c r="A276" s="32">
        <v>38809</v>
      </c>
      <c r="B276" s="27">
        <v>44065</v>
      </c>
      <c r="C276" s="27">
        <v>32531</v>
      </c>
      <c r="D276" s="27">
        <v>160894</v>
      </c>
      <c r="E276" s="27">
        <v>805061</v>
      </c>
      <c r="F276" s="27">
        <v>299</v>
      </c>
      <c r="G276" s="27">
        <v>43203811</v>
      </c>
      <c r="I276" s="21">
        <v>38809</v>
      </c>
      <c r="J276" s="27">
        <v>1887812</v>
      </c>
      <c r="K276" s="27">
        <v>1754707</v>
      </c>
      <c r="L276" s="27">
        <v>35826</v>
      </c>
      <c r="M276" s="27">
        <v>87516</v>
      </c>
      <c r="N276" s="27">
        <v>172</v>
      </c>
      <c r="O276" s="27">
        <v>5545697</v>
      </c>
      <c r="Q276" s="21">
        <v>38809</v>
      </c>
      <c r="R276" s="27">
        <v>2737482</v>
      </c>
      <c r="S276" s="27">
        <v>2439301</v>
      </c>
      <c r="T276" s="27">
        <v>40621</v>
      </c>
      <c r="U276" s="27">
        <v>87046</v>
      </c>
      <c r="V276" s="27">
        <v>172</v>
      </c>
      <c r="W276" s="27">
        <v>5545697</v>
      </c>
      <c r="Y276" s="21">
        <v>38809</v>
      </c>
      <c r="Z276" s="27">
        <v>849670</v>
      </c>
      <c r="AA276" s="27">
        <v>684594</v>
      </c>
      <c r="AB276" s="27">
        <v>51276</v>
      </c>
      <c r="AC276" s="27">
        <v>85029</v>
      </c>
      <c r="AD276" s="27">
        <v>173</v>
      </c>
      <c r="AE276" s="27">
        <v>5066723</v>
      </c>
      <c r="AG276" s="3">
        <f t="shared" si="12"/>
        <v>0</v>
      </c>
      <c r="AH276" s="3">
        <f t="shared" si="13"/>
        <v>0</v>
      </c>
      <c r="AJ276" s="27">
        <f t="shared" si="14"/>
        <v>2781547</v>
      </c>
      <c r="AK276" s="27">
        <f t="shared" si="15"/>
        <v>2471832</v>
      </c>
      <c r="AM276" s="7"/>
    </row>
    <row r="277" spans="1:39" s="3" customFormat="1">
      <c r="A277" s="32">
        <v>38808</v>
      </c>
      <c r="B277" s="27">
        <v>42965</v>
      </c>
      <c r="C277" s="27">
        <v>30607</v>
      </c>
      <c r="D277" s="27">
        <v>160755</v>
      </c>
      <c r="E277" s="27">
        <v>953062</v>
      </c>
      <c r="F277" s="27">
        <v>332</v>
      </c>
      <c r="G277" s="27">
        <v>29809979</v>
      </c>
      <c r="I277" s="21">
        <v>38808</v>
      </c>
      <c r="J277" s="27">
        <v>2048212</v>
      </c>
      <c r="K277" s="27">
        <v>1942482</v>
      </c>
      <c r="L277" s="27">
        <v>43525</v>
      </c>
      <c r="M277" s="27">
        <v>89296</v>
      </c>
      <c r="N277" s="27">
        <v>172</v>
      </c>
      <c r="O277" s="27">
        <v>3391969</v>
      </c>
      <c r="Q277" s="21">
        <v>38808</v>
      </c>
      <c r="R277" s="27">
        <v>3097686</v>
      </c>
      <c r="S277" s="27">
        <v>2784586</v>
      </c>
      <c r="T277" s="27">
        <v>47242</v>
      </c>
      <c r="U277" s="27">
        <v>90778</v>
      </c>
      <c r="V277" s="27">
        <v>172</v>
      </c>
      <c r="W277" s="27">
        <v>20684153</v>
      </c>
      <c r="Y277" s="21">
        <v>38808</v>
      </c>
      <c r="Z277" s="27">
        <v>1049474</v>
      </c>
      <c r="AA277" s="27">
        <v>842104</v>
      </c>
      <c r="AB277" s="27">
        <v>54497</v>
      </c>
      <c r="AC277" s="27">
        <v>93177</v>
      </c>
      <c r="AD277" s="27">
        <v>177</v>
      </c>
      <c r="AE277" s="27">
        <v>20684153</v>
      </c>
      <c r="AG277" s="3">
        <f t="shared" si="12"/>
        <v>0</v>
      </c>
      <c r="AH277" s="3">
        <f t="shared" si="13"/>
        <v>0</v>
      </c>
      <c r="AJ277" s="27">
        <f t="shared" si="14"/>
        <v>3140651</v>
      </c>
      <c r="AK277" s="27">
        <f t="shared" si="15"/>
        <v>2815193</v>
      </c>
      <c r="AM277" s="7"/>
    </row>
    <row r="278" spans="1:39" s="3" customFormat="1">
      <c r="A278" s="32">
        <v>38807</v>
      </c>
      <c r="B278" s="27">
        <v>65704</v>
      </c>
      <c r="C278" s="27">
        <v>50300</v>
      </c>
      <c r="D278" s="27">
        <v>183550</v>
      </c>
      <c r="E278" s="27">
        <v>764063</v>
      </c>
      <c r="F278" s="27">
        <v>293</v>
      </c>
      <c r="G278" s="27">
        <v>35434646</v>
      </c>
      <c r="I278" s="21">
        <v>38807</v>
      </c>
      <c r="J278" s="27">
        <v>1119750</v>
      </c>
      <c r="K278" s="27">
        <v>987865</v>
      </c>
      <c r="L278" s="27">
        <v>60231</v>
      </c>
      <c r="M278" s="27">
        <v>106018</v>
      </c>
      <c r="N278" s="27">
        <v>172</v>
      </c>
      <c r="O278" s="27">
        <v>4650010</v>
      </c>
      <c r="Q278" s="21">
        <v>38807</v>
      </c>
      <c r="R278" s="27">
        <v>2289168</v>
      </c>
      <c r="S278" s="27">
        <v>1921575</v>
      </c>
      <c r="T278" s="27">
        <v>57098</v>
      </c>
      <c r="U278" s="27">
        <v>97471</v>
      </c>
      <c r="V278" s="27">
        <v>172</v>
      </c>
      <c r="W278" s="27">
        <v>5522234</v>
      </c>
      <c r="Y278" s="21">
        <v>38807</v>
      </c>
      <c r="Z278" s="27">
        <v>1169418</v>
      </c>
      <c r="AA278" s="27">
        <v>933710</v>
      </c>
      <c r="AB278" s="27">
        <v>54099</v>
      </c>
      <c r="AC278" s="27">
        <v>88413</v>
      </c>
      <c r="AD278" s="27">
        <v>173</v>
      </c>
      <c r="AE278" s="27">
        <v>5522234</v>
      </c>
      <c r="AG278" s="3">
        <f t="shared" si="12"/>
        <v>0</v>
      </c>
      <c r="AH278" s="3">
        <f t="shared" si="13"/>
        <v>0</v>
      </c>
      <c r="AJ278" s="27">
        <f t="shared" si="14"/>
        <v>2354872</v>
      </c>
      <c r="AK278" s="27">
        <f t="shared" si="15"/>
        <v>1971875</v>
      </c>
      <c r="AM278" s="7"/>
    </row>
    <row r="279" spans="1:39" s="3" customFormat="1">
      <c r="A279" s="32">
        <v>38806</v>
      </c>
      <c r="B279" s="27">
        <v>59534</v>
      </c>
      <c r="C279" s="27">
        <v>45359</v>
      </c>
      <c r="D279" s="27">
        <v>161789</v>
      </c>
      <c r="E279" s="27">
        <v>765325</v>
      </c>
      <c r="F279" s="27">
        <v>314</v>
      </c>
      <c r="G279" s="27">
        <v>48520961</v>
      </c>
      <c r="I279" s="21">
        <v>38806</v>
      </c>
      <c r="J279" s="27">
        <v>731064</v>
      </c>
      <c r="K279" s="27">
        <v>580323</v>
      </c>
      <c r="L279" s="27">
        <v>55684</v>
      </c>
      <c r="M279" s="27">
        <v>97852</v>
      </c>
      <c r="N279" s="27">
        <v>170</v>
      </c>
      <c r="O279" s="27">
        <v>3019378</v>
      </c>
      <c r="Q279" s="21">
        <v>38806</v>
      </c>
      <c r="R279" s="27">
        <v>1859417</v>
      </c>
      <c r="S279" s="27">
        <v>1468503</v>
      </c>
      <c r="T279" s="27">
        <v>50514</v>
      </c>
      <c r="U279" s="27">
        <v>88042</v>
      </c>
      <c r="V279" s="27">
        <v>170</v>
      </c>
      <c r="W279" s="27">
        <v>5431500</v>
      </c>
      <c r="Y279" s="21">
        <v>38806</v>
      </c>
      <c r="Z279" s="27">
        <v>1128353</v>
      </c>
      <c r="AA279" s="27">
        <v>888180</v>
      </c>
      <c r="AB279" s="27">
        <v>47165</v>
      </c>
      <c r="AC279" s="27">
        <v>80879</v>
      </c>
      <c r="AD279" s="27">
        <v>174</v>
      </c>
      <c r="AE279" s="27">
        <v>5431500</v>
      </c>
      <c r="AG279" s="3">
        <f t="shared" si="12"/>
        <v>0</v>
      </c>
      <c r="AH279" s="3">
        <f t="shared" si="13"/>
        <v>0</v>
      </c>
      <c r="AJ279" s="27">
        <f t="shared" si="14"/>
        <v>1918951</v>
      </c>
      <c r="AK279" s="27">
        <f t="shared" si="15"/>
        <v>1513862</v>
      </c>
    </row>
    <row r="280" spans="1:39" s="3" customFormat="1">
      <c r="A280" s="21">
        <v>38805</v>
      </c>
      <c r="B280" s="25">
        <v>83892</v>
      </c>
      <c r="C280" s="27">
        <v>61609</v>
      </c>
      <c r="D280" s="27">
        <v>176824</v>
      </c>
      <c r="E280" s="27">
        <v>642266</v>
      </c>
      <c r="F280" s="27">
        <v>292</v>
      </c>
      <c r="G280" s="27">
        <v>32044050</v>
      </c>
      <c r="I280" s="21">
        <v>38805</v>
      </c>
      <c r="J280" s="27">
        <v>1026018</v>
      </c>
      <c r="K280" s="27">
        <v>876608</v>
      </c>
      <c r="L280" s="27">
        <v>59627</v>
      </c>
      <c r="M280" s="27">
        <v>99471</v>
      </c>
      <c r="N280" s="27">
        <v>168</v>
      </c>
      <c r="O280" s="27">
        <v>3844919</v>
      </c>
      <c r="Q280" s="21">
        <v>38805</v>
      </c>
      <c r="R280" s="27">
        <v>3294736</v>
      </c>
      <c r="S280" s="27">
        <v>2793492</v>
      </c>
      <c r="T280" s="27">
        <v>66894</v>
      </c>
      <c r="U280" s="27">
        <v>117939</v>
      </c>
      <c r="V280" s="27">
        <v>168</v>
      </c>
      <c r="W280" s="27">
        <v>14367347</v>
      </c>
      <c r="Y280" s="21">
        <v>38805</v>
      </c>
      <c r="Z280" s="27">
        <v>2268718</v>
      </c>
      <c r="AA280" s="27">
        <v>1916884</v>
      </c>
      <c r="AB280" s="27">
        <v>70181</v>
      </c>
      <c r="AC280" s="27">
        <v>125263</v>
      </c>
      <c r="AD280" s="27">
        <v>174</v>
      </c>
      <c r="AE280" s="27">
        <v>14367347</v>
      </c>
      <c r="AG280" s="3">
        <f t="shared" ref="AG280:AG291" si="16">R280-J280-Z280</f>
        <v>0</v>
      </c>
      <c r="AH280" s="3">
        <f t="shared" ref="AH280:AH291" si="17">S280-K280-AA280</f>
        <v>0</v>
      </c>
      <c r="AJ280" s="27">
        <f t="shared" ref="AJ280:AJ291" si="18">R280+B280</f>
        <v>3378628</v>
      </c>
      <c r="AK280" s="27">
        <f t="shared" ref="AK280:AK291" si="19">S280+C280</f>
        <v>2855101</v>
      </c>
    </row>
    <row r="281" spans="1:39" s="3" customFormat="1">
      <c r="A281" s="21">
        <v>38804</v>
      </c>
      <c r="B281" s="25">
        <v>38875</v>
      </c>
      <c r="C281" s="27">
        <v>27563</v>
      </c>
      <c r="D281" s="27">
        <v>238506</v>
      </c>
      <c r="E281" s="27">
        <v>1149797</v>
      </c>
      <c r="F281" s="27">
        <v>287</v>
      </c>
      <c r="G281" s="27">
        <v>54497809</v>
      </c>
      <c r="I281" s="21">
        <v>38804</v>
      </c>
      <c r="J281" s="27">
        <v>744607</v>
      </c>
      <c r="K281" s="27">
        <v>632841</v>
      </c>
      <c r="L281" s="27">
        <v>57569</v>
      </c>
      <c r="M281" s="27">
        <v>104824</v>
      </c>
      <c r="N281" s="27">
        <v>168</v>
      </c>
      <c r="O281" s="27">
        <v>5238575</v>
      </c>
      <c r="Q281" s="21">
        <v>38804</v>
      </c>
      <c r="R281" s="27">
        <v>1873279</v>
      </c>
      <c r="S281" s="27">
        <v>1542554</v>
      </c>
      <c r="T281" s="27">
        <v>53960</v>
      </c>
      <c r="U281" s="27">
        <v>94897</v>
      </c>
      <c r="V281" s="27">
        <v>168</v>
      </c>
      <c r="W281" s="27">
        <v>5429046</v>
      </c>
      <c r="Y281" s="21">
        <v>38804</v>
      </c>
      <c r="Z281" s="27">
        <v>1128672</v>
      </c>
      <c r="AA281" s="27">
        <v>909713</v>
      </c>
      <c r="AB281" s="27">
        <v>51580</v>
      </c>
      <c r="AC281" s="27">
        <v>87654</v>
      </c>
      <c r="AD281" s="27">
        <v>173</v>
      </c>
      <c r="AE281" s="27">
        <v>5429046</v>
      </c>
      <c r="AG281" s="3">
        <f t="shared" si="16"/>
        <v>0</v>
      </c>
      <c r="AH281" s="3">
        <f t="shared" si="17"/>
        <v>0</v>
      </c>
      <c r="AJ281" s="27">
        <f t="shared" si="18"/>
        <v>1912154</v>
      </c>
      <c r="AK281" s="27">
        <f t="shared" si="19"/>
        <v>1570117</v>
      </c>
    </row>
    <row r="282" spans="1:39" s="3" customFormat="1">
      <c r="A282" s="21">
        <v>38803</v>
      </c>
      <c r="B282" s="25">
        <v>34532</v>
      </c>
      <c r="C282" s="27">
        <v>27380</v>
      </c>
      <c r="D282" s="27">
        <v>219160</v>
      </c>
      <c r="E282" s="27">
        <v>945981</v>
      </c>
      <c r="F282" s="27">
        <v>297</v>
      </c>
      <c r="G282" s="27">
        <v>31084454</v>
      </c>
      <c r="I282" s="21">
        <v>38803</v>
      </c>
      <c r="J282" s="27">
        <v>794518</v>
      </c>
      <c r="K282" s="27">
        <v>692778</v>
      </c>
      <c r="L282" s="27">
        <v>59856</v>
      </c>
      <c r="M282" s="27">
        <v>97177</v>
      </c>
      <c r="N282" s="27">
        <v>170</v>
      </c>
      <c r="O282" s="27">
        <v>4707771</v>
      </c>
      <c r="Q282" s="21">
        <v>38803</v>
      </c>
      <c r="R282" s="27">
        <v>1553471</v>
      </c>
      <c r="S282" s="27">
        <v>1260687</v>
      </c>
      <c r="T282" s="27">
        <v>50780</v>
      </c>
      <c r="U282" s="27">
        <v>95127</v>
      </c>
      <c r="V282" s="27">
        <v>170</v>
      </c>
      <c r="W282" s="27">
        <v>8997935</v>
      </c>
      <c r="Y282" s="21">
        <v>38803</v>
      </c>
      <c r="Z282" s="27">
        <v>758953</v>
      </c>
      <c r="AA282" s="27">
        <v>567909</v>
      </c>
      <c r="AB282" s="27">
        <v>41279</v>
      </c>
      <c r="AC282" s="27">
        <v>91977</v>
      </c>
      <c r="AD282" s="27">
        <v>172</v>
      </c>
      <c r="AE282" s="27">
        <v>8997935</v>
      </c>
      <c r="AG282" s="3">
        <f t="shared" si="16"/>
        <v>0</v>
      </c>
      <c r="AH282" s="3">
        <f t="shared" si="17"/>
        <v>0</v>
      </c>
      <c r="AJ282" s="27">
        <f t="shared" si="18"/>
        <v>1588003</v>
      </c>
      <c r="AK282" s="27">
        <f t="shared" si="19"/>
        <v>1288067</v>
      </c>
    </row>
    <row r="283" spans="1:39" s="3" customFormat="1">
      <c r="A283" s="21">
        <v>38802</v>
      </c>
      <c r="B283" s="25">
        <v>22560</v>
      </c>
      <c r="C283" s="27">
        <v>15350</v>
      </c>
      <c r="D283" s="27">
        <v>233737</v>
      </c>
      <c r="E283" s="27">
        <v>1149402</v>
      </c>
      <c r="F283" s="27">
        <v>339</v>
      </c>
      <c r="G283" s="27">
        <v>26716007</v>
      </c>
      <c r="I283" s="21">
        <v>38802</v>
      </c>
      <c r="J283" s="27">
        <v>648423</v>
      </c>
      <c r="K283" s="27">
        <v>552314</v>
      </c>
      <c r="L283" s="27">
        <v>64617</v>
      </c>
      <c r="M283" s="27">
        <v>107723</v>
      </c>
      <c r="N283" s="27">
        <v>167</v>
      </c>
      <c r="O283" s="27">
        <v>4793748</v>
      </c>
      <c r="Q283" s="21">
        <v>38802</v>
      </c>
      <c r="R283" s="27">
        <v>1355893</v>
      </c>
      <c r="S283" s="27">
        <v>1092988</v>
      </c>
      <c r="T283" s="27">
        <v>50563</v>
      </c>
      <c r="U283" s="27">
        <v>94401</v>
      </c>
      <c r="V283" s="27">
        <v>167</v>
      </c>
      <c r="W283" s="27">
        <v>4793748</v>
      </c>
      <c r="Y283" s="21">
        <v>38802</v>
      </c>
      <c r="Z283" s="27">
        <v>707470</v>
      </c>
      <c r="AA283" s="27">
        <v>540674</v>
      </c>
      <c r="AB283" s="27">
        <v>37682</v>
      </c>
      <c r="AC283" s="27">
        <v>78083</v>
      </c>
      <c r="AD283" s="27">
        <v>172</v>
      </c>
      <c r="AE283" s="27">
        <v>3035321</v>
      </c>
      <c r="AG283" s="3">
        <f t="shared" si="16"/>
        <v>0</v>
      </c>
      <c r="AH283" s="3">
        <f t="shared" si="17"/>
        <v>0</v>
      </c>
      <c r="AJ283" s="27">
        <f t="shared" si="18"/>
        <v>1378453</v>
      </c>
      <c r="AK283" s="27">
        <f t="shared" si="19"/>
        <v>1108338</v>
      </c>
    </row>
    <row r="284" spans="1:39" s="3" customFormat="1">
      <c r="A284" s="21">
        <v>38801</v>
      </c>
      <c r="B284" s="25">
        <v>31893</v>
      </c>
      <c r="C284" s="27">
        <v>23814</v>
      </c>
      <c r="D284" s="27">
        <v>299195</v>
      </c>
      <c r="E284" s="27">
        <v>1231127</v>
      </c>
      <c r="F284" s="27">
        <v>297</v>
      </c>
      <c r="G284" s="27">
        <v>29094141</v>
      </c>
      <c r="I284" s="21">
        <v>38801</v>
      </c>
      <c r="J284" s="27">
        <v>567421</v>
      </c>
      <c r="K284" s="27">
        <v>449409</v>
      </c>
      <c r="L284" s="27">
        <v>58881</v>
      </c>
      <c r="M284" s="27">
        <v>114656</v>
      </c>
      <c r="N284" s="27">
        <v>168</v>
      </c>
      <c r="O284" s="27">
        <v>5017135</v>
      </c>
      <c r="Q284" s="21">
        <v>38801</v>
      </c>
      <c r="R284" s="27">
        <v>1233773</v>
      </c>
      <c r="S284" s="27">
        <v>950058</v>
      </c>
      <c r="T284" s="27">
        <v>48046</v>
      </c>
      <c r="U284" s="27">
        <v>99988</v>
      </c>
      <c r="V284" s="27">
        <v>168</v>
      </c>
      <c r="W284" s="27">
        <v>5431929</v>
      </c>
      <c r="Y284" s="21">
        <v>38801</v>
      </c>
      <c r="Z284" s="27">
        <v>666352</v>
      </c>
      <c r="AA284" s="27">
        <v>500649</v>
      </c>
      <c r="AB284" s="27">
        <v>38820</v>
      </c>
      <c r="AC284" s="27">
        <v>84449</v>
      </c>
      <c r="AD284" s="27">
        <v>175</v>
      </c>
      <c r="AE284" s="27">
        <v>5431929</v>
      </c>
      <c r="AG284" s="3">
        <f t="shared" si="16"/>
        <v>0</v>
      </c>
      <c r="AH284" s="3">
        <f t="shared" si="17"/>
        <v>0</v>
      </c>
      <c r="AJ284" s="27">
        <f t="shared" si="18"/>
        <v>1265666</v>
      </c>
      <c r="AK284" s="27">
        <f t="shared" si="19"/>
        <v>973872</v>
      </c>
    </row>
    <row r="285" spans="1:39" s="3" customFormat="1">
      <c r="A285" s="21">
        <v>38800</v>
      </c>
      <c r="B285" s="25">
        <v>26185</v>
      </c>
      <c r="C285" s="27">
        <v>18713</v>
      </c>
      <c r="D285" s="27">
        <v>215086</v>
      </c>
      <c r="E285" s="27">
        <v>1126645</v>
      </c>
      <c r="F285" s="27">
        <v>312</v>
      </c>
      <c r="G285" s="27">
        <v>35106639</v>
      </c>
      <c r="I285" s="21">
        <v>38800</v>
      </c>
      <c r="J285" s="27">
        <v>380464</v>
      </c>
      <c r="K285" s="27">
        <v>249271</v>
      </c>
      <c r="L285" s="27">
        <v>44502</v>
      </c>
      <c r="M285" s="27">
        <v>93757</v>
      </c>
      <c r="N285" s="27">
        <v>167</v>
      </c>
      <c r="O285" s="27">
        <v>4533477</v>
      </c>
      <c r="Q285" s="21">
        <v>38800</v>
      </c>
      <c r="R285" s="27">
        <v>907891</v>
      </c>
      <c r="S285" s="27">
        <v>539974</v>
      </c>
      <c r="T285" s="27">
        <v>36195</v>
      </c>
      <c r="U285" s="27">
        <v>86678</v>
      </c>
      <c r="V285" s="27">
        <v>167</v>
      </c>
      <c r="W285" s="27">
        <v>5350035</v>
      </c>
      <c r="Y285" s="21">
        <v>38800</v>
      </c>
      <c r="Z285" s="27">
        <v>527427</v>
      </c>
      <c r="AA285" s="27">
        <v>290703</v>
      </c>
      <c r="AB285" s="27">
        <v>30202</v>
      </c>
      <c r="AC285" s="27">
        <v>80660</v>
      </c>
      <c r="AD285" s="27">
        <v>175</v>
      </c>
      <c r="AE285" s="27">
        <v>5350035</v>
      </c>
      <c r="AG285" s="3">
        <f t="shared" si="16"/>
        <v>0</v>
      </c>
      <c r="AH285" s="3">
        <f t="shared" si="17"/>
        <v>0</v>
      </c>
      <c r="AJ285" s="27">
        <f t="shared" si="18"/>
        <v>934076</v>
      </c>
      <c r="AK285" s="27">
        <f t="shared" si="19"/>
        <v>558687</v>
      </c>
    </row>
    <row r="286" spans="1:39" s="3" customFormat="1">
      <c r="A286" s="21">
        <v>38799</v>
      </c>
      <c r="B286" s="25">
        <v>19844</v>
      </c>
      <c r="C286" s="27">
        <v>13238</v>
      </c>
      <c r="D286" s="27">
        <v>277090</v>
      </c>
      <c r="E286" s="27">
        <v>1107493</v>
      </c>
      <c r="F286" s="27">
        <v>282</v>
      </c>
      <c r="G286" s="27">
        <v>22587347</v>
      </c>
      <c r="I286" s="21">
        <v>38799</v>
      </c>
      <c r="J286" s="27">
        <v>582958</v>
      </c>
      <c r="K286" s="27">
        <v>466682</v>
      </c>
      <c r="L286" s="27">
        <v>50785</v>
      </c>
      <c r="M286" s="27">
        <v>89310</v>
      </c>
      <c r="N286" s="27">
        <v>168</v>
      </c>
      <c r="O286" s="27">
        <v>3100200</v>
      </c>
      <c r="Q286" s="21">
        <v>38799</v>
      </c>
      <c r="R286" s="27">
        <v>1151932</v>
      </c>
      <c r="S286" s="27">
        <v>845763</v>
      </c>
      <c r="T286" s="27">
        <v>47648</v>
      </c>
      <c r="U286" s="27">
        <v>89824</v>
      </c>
      <c r="V286" s="27">
        <v>168</v>
      </c>
      <c r="W286" s="27">
        <v>5182431</v>
      </c>
      <c r="Y286" s="21">
        <v>38799</v>
      </c>
      <c r="Z286" s="27">
        <v>568974</v>
      </c>
      <c r="AA286" s="27">
        <v>379081</v>
      </c>
      <c r="AB286" s="27">
        <v>44435</v>
      </c>
      <c r="AC286" s="27">
        <v>90234</v>
      </c>
      <c r="AD286" s="27">
        <v>173</v>
      </c>
      <c r="AE286" s="27">
        <v>5182431</v>
      </c>
      <c r="AG286" s="3">
        <f t="shared" si="16"/>
        <v>0</v>
      </c>
      <c r="AH286" s="3">
        <f t="shared" si="17"/>
        <v>0</v>
      </c>
      <c r="AJ286" s="27">
        <f t="shared" si="18"/>
        <v>1171776</v>
      </c>
      <c r="AK286" s="27">
        <f t="shared" si="19"/>
        <v>859001</v>
      </c>
    </row>
    <row r="287" spans="1:39" s="3" customFormat="1">
      <c r="A287" s="21">
        <v>38798</v>
      </c>
      <c r="B287" s="25">
        <v>27186</v>
      </c>
      <c r="C287" s="27">
        <v>19145</v>
      </c>
      <c r="D287" s="27">
        <v>221030</v>
      </c>
      <c r="E287" s="27">
        <v>1047707</v>
      </c>
      <c r="F287" s="27">
        <v>318</v>
      </c>
      <c r="G287" s="27">
        <v>44184825</v>
      </c>
      <c r="I287" s="21">
        <v>38798</v>
      </c>
      <c r="J287" s="27">
        <v>380750</v>
      </c>
      <c r="K287" s="27">
        <v>297048</v>
      </c>
      <c r="L287" s="27">
        <v>53582</v>
      </c>
      <c r="M287" s="27">
        <v>101169</v>
      </c>
      <c r="N287" s="27">
        <v>169</v>
      </c>
      <c r="O287" s="27">
        <v>2649934</v>
      </c>
      <c r="Q287" s="21">
        <v>38798</v>
      </c>
      <c r="R287" s="27">
        <v>703346</v>
      </c>
      <c r="S287" s="27">
        <v>526502</v>
      </c>
      <c r="T287" s="27">
        <v>53149</v>
      </c>
      <c r="U287" s="27">
        <v>125963</v>
      </c>
      <c r="V287" s="27">
        <v>169</v>
      </c>
      <c r="W287" s="27">
        <v>6883438</v>
      </c>
      <c r="Y287" s="21">
        <v>38798</v>
      </c>
      <c r="Z287" s="27">
        <v>322596</v>
      </c>
      <c r="AA287" s="27">
        <v>229454</v>
      </c>
      <c r="AB287" s="27">
        <v>52639</v>
      </c>
      <c r="AC287" s="27">
        <v>150043</v>
      </c>
      <c r="AD287" s="27">
        <v>173</v>
      </c>
      <c r="AE287" s="27">
        <v>6883438</v>
      </c>
      <c r="AG287" s="3">
        <f t="shared" si="16"/>
        <v>0</v>
      </c>
      <c r="AH287" s="3">
        <f t="shared" si="17"/>
        <v>0</v>
      </c>
      <c r="AJ287" s="27">
        <f t="shared" si="18"/>
        <v>730532</v>
      </c>
      <c r="AK287" s="27">
        <f t="shared" si="19"/>
        <v>545647</v>
      </c>
    </row>
    <row r="288" spans="1:39" s="3" customFormat="1">
      <c r="A288" s="21">
        <v>38797</v>
      </c>
      <c r="B288" s="25">
        <v>24406</v>
      </c>
      <c r="C288" s="27">
        <v>18188</v>
      </c>
      <c r="D288" s="27">
        <v>244223</v>
      </c>
      <c r="E288" s="27">
        <v>1345677</v>
      </c>
      <c r="F288" s="27">
        <v>345</v>
      </c>
      <c r="G288" s="27">
        <v>45740682</v>
      </c>
      <c r="I288" s="21">
        <v>38797</v>
      </c>
      <c r="J288" s="27">
        <v>456329</v>
      </c>
      <c r="K288" s="27">
        <v>355430</v>
      </c>
      <c r="L288" s="27">
        <v>56871</v>
      </c>
      <c r="M288" s="27">
        <v>100784</v>
      </c>
      <c r="N288" s="27">
        <v>168</v>
      </c>
      <c r="O288" s="27">
        <v>5188853</v>
      </c>
      <c r="Q288" s="21">
        <v>38797</v>
      </c>
      <c r="R288" s="27">
        <v>704176</v>
      </c>
      <c r="S288" s="27">
        <v>502147</v>
      </c>
      <c r="T288" s="27">
        <v>51781</v>
      </c>
      <c r="U288" s="27">
        <v>102917</v>
      </c>
      <c r="V288" s="27">
        <v>168</v>
      </c>
      <c r="W288" s="27">
        <v>7235840</v>
      </c>
      <c r="Y288" s="21">
        <v>38797</v>
      </c>
      <c r="Z288" s="27">
        <v>247847</v>
      </c>
      <c r="AA288" s="27">
        <v>146717</v>
      </c>
      <c r="AB288" s="27">
        <v>42411</v>
      </c>
      <c r="AC288" s="27">
        <v>106097</v>
      </c>
      <c r="AD288" s="27">
        <v>176</v>
      </c>
      <c r="AE288" s="27">
        <v>7235840</v>
      </c>
      <c r="AG288" s="3">
        <f t="shared" si="16"/>
        <v>0</v>
      </c>
      <c r="AH288" s="3">
        <f t="shared" si="17"/>
        <v>0</v>
      </c>
      <c r="AJ288" s="27">
        <f t="shared" si="18"/>
        <v>728582</v>
      </c>
      <c r="AK288" s="27">
        <f t="shared" si="19"/>
        <v>520335</v>
      </c>
    </row>
    <row r="289" spans="1:37" s="3" customFormat="1">
      <c r="A289" s="21">
        <v>38796</v>
      </c>
      <c r="B289" s="25">
        <v>5370</v>
      </c>
      <c r="C289" s="27">
        <v>3738</v>
      </c>
      <c r="D289" s="27">
        <v>444364</v>
      </c>
      <c r="E289" s="27">
        <v>1592040</v>
      </c>
      <c r="F289" s="27">
        <v>337</v>
      </c>
      <c r="G289" s="27">
        <v>18964627</v>
      </c>
      <c r="I289" s="21">
        <v>38796</v>
      </c>
      <c r="J289" s="27">
        <v>583029</v>
      </c>
      <c r="K289" s="27">
        <v>474905</v>
      </c>
      <c r="L289" s="27">
        <v>58405</v>
      </c>
      <c r="M289" s="27">
        <v>85356</v>
      </c>
      <c r="N289" s="27">
        <v>169</v>
      </c>
      <c r="O289" s="27">
        <v>8446712</v>
      </c>
      <c r="Q289" s="21">
        <v>38796</v>
      </c>
      <c r="R289" s="27">
        <v>844390</v>
      </c>
      <c r="S289" s="27">
        <v>645794</v>
      </c>
      <c r="T289" s="27">
        <v>56129</v>
      </c>
      <c r="U289" s="27">
        <v>84585</v>
      </c>
      <c r="V289" s="27">
        <v>169</v>
      </c>
      <c r="W289" s="27">
        <v>8446712</v>
      </c>
      <c r="Y289" s="21">
        <v>38796</v>
      </c>
      <c r="Z289" s="27">
        <v>261361</v>
      </c>
      <c r="AA289" s="27">
        <v>170889</v>
      </c>
      <c r="AB289" s="27">
        <v>51054</v>
      </c>
      <c r="AC289" s="27">
        <v>82613</v>
      </c>
      <c r="AD289" s="27">
        <v>182</v>
      </c>
      <c r="AE289" s="27">
        <v>6630685</v>
      </c>
      <c r="AG289" s="3">
        <f t="shared" si="16"/>
        <v>0</v>
      </c>
      <c r="AH289" s="3">
        <f t="shared" si="17"/>
        <v>0</v>
      </c>
      <c r="AJ289" s="27">
        <f t="shared" si="18"/>
        <v>849760</v>
      </c>
      <c r="AK289" s="27">
        <f t="shared" si="19"/>
        <v>649532</v>
      </c>
    </row>
    <row r="290" spans="1:37" s="3" customFormat="1">
      <c r="A290" s="21">
        <v>38795</v>
      </c>
      <c r="B290" s="25">
        <v>5970</v>
      </c>
      <c r="C290" s="27">
        <v>4106</v>
      </c>
      <c r="D290" s="27">
        <v>383700</v>
      </c>
      <c r="E290" s="27">
        <v>1538114</v>
      </c>
      <c r="F290" s="27">
        <v>356</v>
      </c>
      <c r="G290" s="27">
        <v>21693786</v>
      </c>
      <c r="I290" s="21">
        <v>38795</v>
      </c>
      <c r="J290" s="27">
        <v>723960</v>
      </c>
      <c r="K290" s="27">
        <v>622000</v>
      </c>
      <c r="L290" s="27">
        <v>56024</v>
      </c>
      <c r="M290" s="27">
        <v>89406</v>
      </c>
      <c r="N290" s="27">
        <v>172</v>
      </c>
      <c r="O290" s="27">
        <v>3417675</v>
      </c>
      <c r="Q290" s="21">
        <v>38795</v>
      </c>
      <c r="R290" s="27">
        <v>997096</v>
      </c>
      <c r="S290" s="27">
        <v>812462</v>
      </c>
      <c r="T290" s="27">
        <v>52786</v>
      </c>
      <c r="U290" s="27">
        <v>86403</v>
      </c>
      <c r="V290" s="27">
        <v>172</v>
      </c>
      <c r="W290" s="27">
        <v>6422649</v>
      </c>
      <c r="Y290" s="21">
        <v>38795</v>
      </c>
      <c r="Z290" s="27">
        <v>273136</v>
      </c>
      <c r="AA290" s="27">
        <v>190462</v>
      </c>
      <c r="AB290" s="27">
        <v>44205</v>
      </c>
      <c r="AC290" s="27">
        <v>77235</v>
      </c>
      <c r="AD290" s="27">
        <v>180</v>
      </c>
      <c r="AE290" s="27">
        <v>6422649</v>
      </c>
      <c r="AG290" s="3">
        <f t="shared" si="16"/>
        <v>0</v>
      </c>
      <c r="AH290" s="3">
        <f t="shared" si="17"/>
        <v>0</v>
      </c>
      <c r="AJ290" s="27">
        <f t="shared" si="18"/>
        <v>1003066</v>
      </c>
      <c r="AK290" s="27">
        <f t="shared" si="19"/>
        <v>816568</v>
      </c>
    </row>
    <row r="291" spans="1:37" s="3" customFormat="1">
      <c r="A291" s="21">
        <v>38794</v>
      </c>
      <c r="B291" s="25">
        <v>26498</v>
      </c>
      <c r="C291" s="27">
        <v>19350</v>
      </c>
      <c r="D291" s="27">
        <v>261167</v>
      </c>
      <c r="E291" s="27">
        <v>1172401</v>
      </c>
      <c r="F291" s="27">
        <v>294</v>
      </c>
      <c r="G291" s="27">
        <v>35886622</v>
      </c>
      <c r="I291" s="21">
        <v>38794</v>
      </c>
      <c r="J291" s="27">
        <v>424563</v>
      </c>
      <c r="K291" s="27">
        <v>330296</v>
      </c>
      <c r="L291" s="27">
        <v>65179</v>
      </c>
      <c r="M291" s="27">
        <v>119263</v>
      </c>
      <c r="N291" s="27">
        <v>169</v>
      </c>
      <c r="O291" s="27">
        <v>8973211</v>
      </c>
      <c r="Q291" s="21">
        <v>38794</v>
      </c>
      <c r="R291" s="27">
        <v>734482</v>
      </c>
      <c r="S291" s="27">
        <v>549752</v>
      </c>
      <c r="T291" s="27">
        <v>53799</v>
      </c>
      <c r="U291" s="27">
        <v>107958</v>
      </c>
      <c r="V291" s="27">
        <v>169</v>
      </c>
      <c r="W291" s="27">
        <v>9133708</v>
      </c>
      <c r="Y291" s="21">
        <v>38794</v>
      </c>
      <c r="Z291" s="27">
        <v>309919</v>
      </c>
      <c r="AA291" s="27">
        <v>219456</v>
      </c>
      <c r="AB291" s="27">
        <v>38210</v>
      </c>
      <c r="AC291" s="27">
        <v>87839</v>
      </c>
      <c r="AD291" s="27">
        <v>176</v>
      </c>
      <c r="AE291" s="27">
        <v>9133708</v>
      </c>
      <c r="AG291" s="3">
        <f t="shared" si="16"/>
        <v>0</v>
      </c>
      <c r="AH291" s="3">
        <f t="shared" si="17"/>
        <v>0</v>
      </c>
      <c r="AJ291" s="27">
        <f t="shared" si="18"/>
        <v>760980</v>
      </c>
      <c r="AK291" s="27">
        <f t="shared" si="19"/>
        <v>569102</v>
      </c>
    </row>
    <row r="292" spans="1:37" s="3" customFormat="1">
      <c r="A292" s="21">
        <v>38793</v>
      </c>
      <c r="B292" s="25">
        <v>36885</v>
      </c>
      <c r="C292" s="27">
        <v>27265</v>
      </c>
      <c r="D292" s="27">
        <v>222596</v>
      </c>
      <c r="E292" s="27">
        <v>768040</v>
      </c>
      <c r="F292" s="27">
        <v>302</v>
      </c>
      <c r="G292" s="27">
        <v>22255799</v>
      </c>
      <c r="I292" s="21">
        <v>38793</v>
      </c>
      <c r="J292" s="27">
        <v>693172</v>
      </c>
      <c r="K292" s="27">
        <v>599093</v>
      </c>
      <c r="L292" s="27">
        <v>78644</v>
      </c>
      <c r="M292" s="27">
        <v>113763</v>
      </c>
      <c r="N292" s="27">
        <v>171</v>
      </c>
      <c r="O292" s="27">
        <v>5367523</v>
      </c>
      <c r="Q292" s="21">
        <v>38793</v>
      </c>
      <c r="R292" s="27">
        <v>1087319</v>
      </c>
      <c r="S292" s="27">
        <v>864300</v>
      </c>
      <c r="T292" s="27">
        <v>62953</v>
      </c>
      <c r="U292" s="27">
        <v>115253</v>
      </c>
      <c r="V292" s="27">
        <v>171</v>
      </c>
      <c r="W292" s="27">
        <v>12662902</v>
      </c>
      <c r="Y292" s="21">
        <v>38793</v>
      </c>
      <c r="Z292" s="27">
        <v>394147</v>
      </c>
      <c r="AA292" s="27">
        <v>265207</v>
      </c>
      <c r="AB292" s="27">
        <v>35359</v>
      </c>
      <c r="AC292" s="27">
        <v>112647</v>
      </c>
      <c r="AD292" s="27">
        <v>174</v>
      </c>
      <c r="AE292" s="27">
        <v>12662902</v>
      </c>
      <c r="AG292" s="3">
        <f t="shared" ref="AG292:AG307" si="20">R292-J292-Z292</f>
        <v>0</v>
      </c>
      <c r="AH292" s="3">
        <f t="shared" ref="AH292:AH307" si="21">S292-K292-AA292</f>
        <v>0</v>
      </c>
      <c r="AJ292" s="27">
        <f t="shared" ref="AJ292:AJ307" si="22">R292+B292</f>
        <v>1124204</v>
      </c>
      <c r="AK292" s="27">
        <f t="shared" ref="AK292:AK307" si="23">S292+C292</f>
        <v>891565</v>
      </c>
    </row>
    <row r="293" spans="1:37" s="3" customFormat="1">
      <c r="A293" s="21">
        <v>38792</v>
      </c>
      <c r="B293" s="25">
        <v>40581</v>
      </c>
      <c r="C293" s="27">
        <v>29622</v>
      </c>
      <c r="D293" s="27">
        <v>250854</v>
      </c>
      <c r="E293" s="27">
        <v>827810</v>
      </c>
      <c r="F293" s="27">
        <v>291</v>
      </c>
      <c r="G293" s="27">
        <v>23823227</v>
      </c>
      <c r="I293" s="21">
        <v>38792</v>
      </c>
      <c r="J293" s="27">
        <v>1010930</v>
      </c>
      <c r="K293" s="27">
        <v>920960</v>
      </c>
      <c r="L293" s="27">
        <v>71392</v>
      </c>
      <c r="M293" s="27">
        <v>100093</v>
      </c>
      <c r="N293" s="27">
        <v>170</v>
      </c>
      <c r="O293" s="27">
        <v>5996280</v>
      </c>
      <c r="Q293" s="21">
        <v>38792</v>
      </c>
      <c r="R293" s="27">
        <v>1523892</v>
      </c>
      <c r="S293" s="27">
        <v>1309729</v>
      </c>
      <c r="T293" s="27">
        <v>62644</v>
      </c>
      <c r="U293" s="27">
        <v>97521</v>
      </c>
      <c r="V293" s="27">
        <v>170</v>
      </c>
      <c r="W293" s="27">
        <v>7292860</v>
      </c>
      <c r="Y293" s="21">
        <v>38792</v>
      </c>
      <c r="Z293" s="27">
        <v>512962</v>
      </c>
      <c r="AA293" s="27">
        <v>388769</v>
      </c>
      <c r="AB293" s="27">
        <v>45403</v>
      </c>
      <c r="AC293" s="27">
        <v>89782</v>
      </c>
      <c r="AD293" s="27">
        <v>173</v>
      </c>
      <c r="AE293" s="27">
        <v>7292860</v>
      </c>
      <c r="AG293" s="3">
        <f t="shared" si="20"/>
        <v>0</v>
      </c>
      <c r="AH293" s="3">
        <f t="shared" si="21"/>
        <v>0</v>
      </c>
      <c r="AJ293" s="27">
        <f t="shared" si="22"/>
        <v>1564473</v>
      </c>
      <c r="AK293" s="27">
        <f t="shared" si="23"/>
        <v>1339351</v>
      </c>
    </row>
    <row r="294" spans="1:37" s="3" customFormat="1">
      <c r="A294" s="21">
        <v>38791</v>
      </c>
      <c r="B294" s="25">
        <v>32122</v>
      </c>
      <c r="C294" s="27">
        <v>22977</v>
      </c>
      <c r="D294" s="27">
        <v>221422</v>
      </c>
      <c r="E294" s="27">
        <v>878571</v>
      </c>
      <c r="F294" s="27">
        <v>298</v>
      </c>
      <c r="G294" s="27">
        <v>27896075</v>
      </c>
      <c r="I294" s="21">
        <v>38791</v>
      </c>
      <c r="J294" s="27">
        <v>696782</v>
      </c>
      <c r="K294" s="27">
        <v>598551</v>
      </c>
      <c r="L294" s="27">
        <v>59894</v>
      </c>
      <c r="M294" s="27">
        <v>95082</v>
      </c>
      <c r="N294" s="27">
        <v>173</v>
      </c>
      <c r="O294" s="27">
        <v>4840417</v>
      </c>
      <c r="Q294" s="21">
        <v>38791</v>
      </c>
      <c r="R294" s="27">
        <v>1105005</v>
      </c>
      <c r="S294" s="27">
        <v>881912</v>
      </c>
      <c r="T294" s="27">
        <v>52974</v>
      </c>
      <c r="U294" s="27">
        <v>92643</v>
      </c>
      <c r="V294" s="27">
        <v>173</v>
      </c>
      <c r="W294" s="27">
        <v>6581035</v>
      </c>
      <c r="Y294" s="21">
        <v>38791</v>
      </c>
      <c r="Z294" s="27">
        <v>408223</v>
      </c>
      <c r="AA294" s="27">
        <v>283361</v>
      </c>
      <c r="AB294" s="27">
        <v>41163</v>
      </c>
      <c r="AC294" s="27">
        <v>87063</v>
      </c>
      <c r="AD294" s="27">
        <v>175</v>
      </c>
      <c r="AE294" s="27">
        <v>6581035</v>
      </c>
      <c r="AG294" s="3">
        <f t="shared" si="20"/>
        <v>0</v>
      </c>
      <c r="AH294" s="3">
        <f t="shared" si="21"/>
        <v>0</v>
      </c>
      <c r="AJ294" s="27">
        <f t="shared" si="22"/>
        <v>1137127</v>
      </c>
      <c r="AK294" s="27">
        <f t="shared" si="23"/>
        <v>904889</v>
      </c>
    </row>
    <row r="295" spans="1:37" s="3" customFormat="1">
      <c r="A295" s="21">
        <v>38790</v>
      </c>
      <c r="B295" s="25">
        <v>27414</v>
      </c>
      <c r="C295" s="27">
        <v>20791</v>
      </c>
      <c r="D295" s="27">
        <v>257719</v>
      </c>
      <c r="E295" s="27">
        <v>662834</v>
      </c>
      <c r="F295" s="27">
        <v>330</v>
      </c>
      <c r="G295" s="27">
        <v>16691313</v>
      </c>
      <c r="I295" s="21">
        <v>38790</v>
      </c>
      <c r="J295" s="27">
        <v>300733</v>
      </c>
      <c r="K295" s="27">
        <v>213449</v>
      </c>
      <c r="L295" s="27">
        <v>45680</v>
      </c>
      <c r="M295" s="27">
        <v>99062</v>
      </c>
      <c r="N295" s="27">
        <v>171</v>
      </c>
      <c r="O295" s="27">
        <v>5487914</v>
      </c>
      <c r="Q295" s="21">
        <v>38790</v>
      </c>
      <c r="R295" s="27">
        <v>547265</v>
      </c>
      <c r="S295" s="27">
        <v>381467</v>
      </c>
      <c r="T295" s="27">
        <v>44927</v>
      </c>
      <c r="U295" s="27">
        <v>98213</v>
      </c>
      <c r="V295" s="27">
        <v>171</v>
      </c>
      <c r="W295" s="27">
        <v>12055653</v>
      </c>
      <c r="Y295" s="21">
        <v>38790</v>
      </c>
      <c r="Z295" s="27">
        <v>246532</v>
      </c>
      <c r="AA295" s="27">
        <v>168018</v>
      </c>
      <c r="AB295" s="27">
        <v>44008</v>
      </c>
      <c r="AC295" s="27">
        <v>97161</v>
      </c>
      <c r="AD295" s="27">
        <v>172</v>
      </c>
      <c r="AE295" s="27">
        <v>12055653</v>
      </c>
      <c r="AG295" s="3">
        <f t="shared" si="20"/>
        <v>0</v>
      </c>
      <c r="AH295" s="3">
        <f t="shared" si="21"/>
        <v>0</v>
      </c>
      <c r="AJ295" s="27">
        <f t="shared" si="22"/>
        <v>574679</v>
      </c>
      <c r="AK295" s="27">
        <f t="shared" si="23"/>
        <v>402258</v>
      </c>
    </row>
    <row r="296" spans="1:37" s="3" customFormat="1">
      <c r="A296" s="21">
        <v>38789</v>
      </c>
      <c r="B296" s="25">
        <v>3156</v>
      </c>
      <c r="C296" s="27">
        <v>981</v>
      </c>
      <c r="D296" s="27">
        <v>815851</v>
      </c>
      <c r="E296" s="27">
        <v>2509753</v>
      </c>
      <c r="F296" s="27">
        <v>372</v>
      </c>
      <c r="G296" s="27">
        <v>33185759</v>
      </c>
      <c r="I296" s="21">
        <v>38789</v>
      </c>
      <c r="J296" s="27">
        <v>495077</v>
      </c>
      <c r="K296" s="27">
        <v>407044</v>
      </c>
      <c r="L296" s="27">
        <v>45903</v>
      </c>
      <c r="M296" s="27">
        <v>81768</v>
      </c>
      <c r="N296" s="27">
        <v>171</v>
      </c>
      <c r="O296" s="27">
        <v>4122418</v>
      </c>
      <c r="Q296" s="21">
        <v>38789</v>
      </c>
      <c r="R296" s="27">
        <v>885922</v>
      </c>
      <c r="S296" s="27">
        <v>691108</v>
      </c>
      <c r="T296" s="27">
        <v>40961</v>
      </c>
      <c r="U296" s="27">
        <v>76209</v>
      </c>
      <c r="V296" s="27">
        <v>171</v>
      </c>
      <c r="W296" s="27">
        <v>12664914</v>
      </c>
      <c r="Y296" s="21">
        <v>38789</v>
      </c>
      <c r="Z296" s="27">
        <v>390845</v>
      </c>
      <c r="AA296" s="27">
        <v>284064</v>
      </c>
      <c r="AB296" s="27">
        <v>34702</v>
      </c>
      <c r="AC296" s="27">
        <v>68010</v>
      </c>
      <c r="AD296" s="27">
        <v>174</v>
      </c>
      <c r="AE296" s="27">
        <v>12664914</v>
      </c>
      <c r="AG296" s="3">
        <f t="shared" si="20"/>
        <v>0</v>
      </c>
      <c r="AH296" s="3">
        <f t="shared" si="21"/>
        <v>0</v>
      </c>
      <c r="AJ296" s="27">
        <f t="shared" si="22"/>
        <v>889078</v>
      </c>
      <c r="AK296" s="27">
        <f t="shared" si="23"/>
        <v>692089</v>
      </c>
    </row>
    <row r="297" spans="1:37" s="3" customFormat="1">
      <c r="A297" s="21">
        <v>38788</v>
      </c>
      <c r="B297" s="25">
        <v>12410</v>
      </c>
      <c r="C297" s="27">
        <v>6439</v>
      </c>
      <c r="D297" s="27">
        <v>258287</v>
      </c>
      <c r="E297" s="27">
        <v>1133254</v>
      </c>
      <c r="F297" s="27">
        <v>147</v>
      </c>
      <c r="G297" s="27">
        <v>22828616</v>
      </c>
      <c r="I297" s="21">
        <v>38788</v>
      </c>
      <c r="J297" s="27">
        <v>580647</v>
      </c>
      <c r="K297" s="27">
        <v>496722</v>
      </c>
      <c r="L297" s="27">
        <v>41771</v>
      </c>
      <c r="M297" s="27">
        <v>85918</v>
      </c>
      <c r="N297" s="27">
        <v>171</v>
      </c>
      <c r="O297" s="27">
        <v>4349542</v>
      </c>
      <c r="Q297" s="21">
        <v>38788</v>
      </c>
      <c r="R297" s="27">
        <v>985363</v>
      </c>
      <c r="S297" s="27">
        <v>792043</v>
      </c>
      <c r="T297" s="27">
        <v>39596</v>
      </c>
      <c r="U297" s="27">
        <v>77954</v>
      </c>
      <c r="V297" s="27">
        <v>171</v>
      </c>
      <c r="W297" s="27">
        <v>6332776</v>
      </c>
      <c r="Y297" s="21">
        <v>38788</v>
      </c>
      <c r="Z297" s="27">
        <v>404716</v>
      </c>
      <c r="AA297" s="27">
        <v>295321</v>
      </c>
      <c r="AB297" s="27">
        <v>36475</v>
      </c>
      <c r="AC297" s="27">
        <v>64713</v>
      </c>
      <c r="AD297" s="27">
        <v>178</v>
      </c>
      <c r="AE297" s="27">
        <v>6332776</v>
      </c>
      <c r="AG297" s="3">
        <f t="shared" si="20"/>
        <v>0</v>
      </c>
      <c r="AH297" s="3">
        <f t="shared" si="21"/>
        <v>0</v>
      </c>
      <c r="AJ297" s="27">
        <f t="shared" si="22"/>
        <v>997773</v>
      </c>
      <c r="AK297" s="27">
        <f t="shared" si="23"/>
        <v>798482</v>
      </c>
    </row>
    <row r="298" spans="1:37" s="3" customFormat="1">
      <c r="A298" s="21">
        <v>38787</v>
      </c>
      <c r="B298" s="25">
        <v>28778</v>
      </c>
      <c r="C298" s="27">
        <v>17383</v>
      </c>
      <c r="D298" s="27">
        <v>333737</v>
      </c>
      <c r="E298" s="27">
        <v>1320619</v>
      </c>
      <c r="F298" s="27">
        <v>330</v>
      </c>
      <c r="G298" s="27">
        <v>41828020</v>
      </c>
      <c r="I298" s="21">
        <v>38787</v>
      </c>
      <c r="J298" s="27">
        <v>716132</v>
      </c>
      <c r="K298" s="27">
        <v>621655</v>
      </c>
      <c r="L298" s="27">
        <v>58963</v>
      </c>
      <c r="M298" s="27">
        <v>92970</v>
      </c>
      <c r="N298" s="27">
        <v>173</v>
      </c>
      <c r="O298" s="27">
        <v>4193836</v>
      </c>
      <c r="Q298" s="21">
        <v>38787</v>
      </c>
      <c r="R298" s="27">
        <v>1260248</v>
      </c>
      <c r="S298" s="27">
        <v>1045159</v>
      </c>
      <c r="T298" s="27">
        <v>50668</v>
      </c>
      <c r="U298" s="27">
        <v>90076</v>
      </c>
      <c r="V298" s="27">
        <v>173</v>
      </c>
      <c r="W298" s="27">
        <v>17663289</v>
      </c>
      <c r="Y298" s="21">
        <v>38787</v>
      </c>
      <c r="Z298" s="27">
        <v>544116</v>
      </c>
      <c r="AA298" s="27">
        <v>423504</v>
      </c>
      <c r="AB298" s="27">
        <v>39750</v>
      </c>
      <c r="AC298" s="27">
        <v>84892</v>
      </c>
      <c r="AD298" s="27">
        <v>178</v>
      </c>
      <c r="AE298" s="27">
        <v>17663289</v>
      </c>
      <c r="AG298" s="3">
        <f t="shared" si="20"/>
        <v>0</v>
      </c>
      <c r="AH298" s="3">
        <f t="shared" si="21"/>
        <v>0</v>
      </c>
      <c r="AJ298" s="27">
        <f t="shared" si="22"/>
        <v>1289026</v>
      </c>
      <c r="AK298" s="27">
        <f t="shared" si="23"/>
        <v>1062542</v>
      </c>
    </row>
    <row r="299" spans="1:37" s="3" customFormat="1">
      <c r="A299" s="21">
        <v>38786</v>
      </c>
      <c r="B299" s="25">
        <v>29276</v>
      </c>
      <c r="C299" s="27">
        <v>18899</v>
      </c>
      <c r="D299" s="27">
        <v>259680</v>
      </c>
      <c r="E299" s="27">
        <v>1086952</v>
      </c>
      <c r="F299" s="27">
        <v>296</v>
      </c>
      <c r="G299" s="27">
        <v>34315593</v>
      </c>
      <c r="I299" s="21">
        <v>38786</v>
      </c>
      <c r="J299" s="27">
        <v>440625</v>
      </c>
      <c r="K299" s="27">
        <v>345657</v>
      </c>
      <c r="L299" s="27">
        <v>52647</v>
      </c>
      <c r="M299" s="27">
        <v>94177</v>
      </c>
      <c r="N299" s="27">
        <v>170</v>
      </c>
      <c r="O299" s="27">
        <v>3838650</v>
      </c>
      <c r="Q299" s="21">
        <v>38786</v>
      </c>
      <c r="R299" s="27">
        <v>764525</v>
      </c>
      <c r="S299" s="27">
        <v>592186</v>
      </c>
      <c r="T299" s="27">
        <v>47537</v>
      </c>
      <c r="U299" s="27">
        <v>89073</v>
      </c>
      <c r="V299" s="27">
        <v>170</v>
      </c>
      <c r="W299" s="27">
        <v>9458065</v>
      </c>
      <c r="Y299" s="21">
        <v>38786</v>
      </c>
      <c r="Z299" s="27">
        <v>323900</v>
      </c>
      <c r="AA299" s="27">
        <v>246529</v>
      </c>
      <c r="AB299" s="27">
        <v>40585</v>
      </c>
      <c r="AC299" s="27">
        <v>81103</v>
      </c>
      <c r="AD299" s="27">
        <v>177</v>
      </c>
      <c r="AE299" s="27">
        <v>9458065</v>
      </c>
      <c r="AG299" s="3">
        <f t="shared" si="20"/>
        <v>0</v>
      </c>
      <c r="AH299" s="3">
        <f t="shared" si="21"/>
        <v>0</v>
      </c>
      <c r="AJ299" s="27">
        <f t="shared" si="22"/>
        <v>793801</v>
      </c>
      <c r="AK299" s="27">
        <f t="shared" si="23"/>
        <v>611085</v>
      </c>
    </row>
    <row r="300" spans="1:37" s="3" customFormat="1">
      <c r="A300" s="21">
        <v>38785</v>
      </c>
      <c r="B300" s="25">
        <v>23619</v>
      </c>
      <c r="C300" s="27">
        <v>15613</v>
      </c>
      <c r="D300" s="27">
        <v>314504</v>
      </c>
      <c r="E300" s="27">
        <v>1206540</v>
      </c>
      <c r="F300" s="27">
        <v>321</v>
      </c>
      <c r="G300" s="27">
        <v>29533312</v>
      </c>
      <c r="I300" s="21">
        <v>38785</v>
      </c>
      <c r="J300" s="27">
        <v>382201</v>
      </c>
      <c r="K300" s="27">
        <v>302381</v>
      </c>
      <c r="L300" s="27">
        <v>49356</v>
      </c>
      <c r="M300" s="27">
        <v>117173</v>
      </c>
      <c r="N300" s="27">
        <v>171</v>
      </c>
      <c r="O300" s="27">
        <v>5046921</v>
      </c>
      <c r="Q300" s="21">
        <v>38785</v>
      </c>
      <c r="R300" s="27">
        <v>681701</v>
      </c>
      <c r="S300" s="27">
        <v>496609</v>
      </c>
      <c r="T300" s="27">
        <v>44050</v>
      </c>
      <c r="U300" s="27">
        <v>108695</v>
      </c>
      <c r="V300" s="27">
        <v>171</v>
      </c>
      <c r="W300" s="27">
        <v>12596530</v>
      </c>
      <c r="Y300" s="21">
        <v>38785</v>
      </c>
      <c r="Z300" s="27">
        <v>299500</v>
      </c>
      <c r="AA300" s="27">
        <v>194228</v>
      </c>
      <c r="AB300" s="27">
        <v>37278</v>
      </c>
      <c r="AC300" s="27">
        <v>96381</v>
      </c>
      <c r="AD300" s="27">
        <v>179</v>
      </c>
      <c r="AE300" s="27">
        <v>12596530</v>
      </c>
      <c r="AG300" s="3">
        <f t="shared" si="20"/>
        <v>0</v>
      </c>
      <c r="AH300" s="3">
        <f t="shared" si="21"/>
        <v>0</v>
      </c>
      <c r="AJ300" s="27">
        <f t="shared" si="22"/>
        <v>705320</v>
      </c>
      <c r="AK300" s="27">
        <f t="shared" si="23"/>
        <v>512222</v>
      </c>
    </row>
    <row r="301" spans="1:37" s="3" customFormat="1">
      <c r="A301" s="21">
        <v>38784</v>
      </c>
      <c r="B301" s="25">
        <v>28716</v>
      </c>
      <c r="C301" s="27">
        <v>19055</v>
      </c>
      <c r="D301" s="27">
        <v>279640</v>
      </c>
      <c r="E301" s="27">
        <v>1169021</v>
      </c>
      <c r="F301" s="27">
        <v>294</v>
      </c>
      <c r="G301" s="27">
        <v>37818194</v>
      </c>
      <c r="I301" s="21">
        <v>38784</v>
      </c>
      <c r="J301" s="27">
        <v>630475</v>
      </c>
      <c r="K301" s="27">
        <v>539400</v>
      </c>
      <c r="L301" s="27">
        <v>54981</v>
      </c>
      <c r="M301" s="27">
        <v>106389</v>
      </c>
      <c r="N301" s="27">
        <v>168</v>
      </c>
      <c r="O301" s="27">
        <v>5429386</v>
      </c>
      <c r="Q301" s="21">
        <v>38784</v>
      </c>
      <c r="R301" s="27">
        <v>1018202</v>
      </c>
      <c r="S301" s="27">
        <v>819609</v>
      </c>
      <c r="T301" s="27">
        <v>48063</v>
      </c>
      <c r="U301" s="27">
        <v>101916</v>
      </c>
      <c r="V301" s="27">
        <v>168</v>
      </c>
      <c r="W301" s="27">
        <v>8753882</v>
      </c>
      <c r="Y301" s="21">
        <v>38784</v>
      </c>
      <c r="Z301" s="27">
        <v>387727</v>
      </c>
      <c r="AA301" s="27">
        <v>280209</v>
      </c>
      <c r="AB301" s="27">
        <v>36813</v>
      </c>
      <c r="AC301" s="27">
        <v>93101</v>
      </c>
      <c r="AD301" s="27">
        <v>175</v>
      </c>
      <c r="AE301" s="27">
        <v>8753882</v>
      </c>
      <c r="AG301" s="3">
        <f t="shared" si="20"/>
        <v>0</v>
      </c>
      <c r="AH301" s="3">
        <f t="shared" si="21"/>
        <v>0</v>
      </c>
      <c r="AJ301" s="27">
        <f t="shared" si="22"/>
        <v>1046918</v>
      </c>
      <c r="AK301" s="27">
        <f t="shared" si="23"/>
        <v>838664</v>
      </c>
    </row>
    <row r="302" spans="1:37" s="3" customFormat="1">
      <c r="A302" s="21">
        <v>38783</v>
      </c>
      <c r="B302" s="25">
        <v>38843</v>
      </c>
      <c r="C302" s="27">
        <v>27356</v>
      </c>
      <c r="D302" s="27">
        <v>235521</v>
      </c>
      <c r="E302" s="27">
        <v>961553</v>
      </c>
      <c r="F302" s="27">
        <v>289</v>
      </c>
      <c r="G302" s="27">
        <v>32756709</v>
      </c>
      <c r="I302" s="21">
        <v>38783</v>
      </c>
      <c r="J302" s="27">
        <v>775590</v>
      </c>
      <c r="K302" s="27">
        <v>679565</v>
      </c>
      <c r="L302" s="27">
        <v>54303</v>
      </c>
      <c r="M302" s="27">
        <v>106771</v>
      </c>
      <c r="N302" s="27">
        <v>168</v>
      </c>
      <c r="O302" s="27">
        <v>15095472</v>
      </c>
      <c r="Q302" s="21">
        <v>38783</v>
      </c>
      <c r="R302" s="27">
        <v>1024983</v>
      </c>
      <c r="S302" s="27">
        <v>857788</v>
      </c>
      <c r="T302" s="27">
        <v>50632</v>
      </c>
      <c r="U302" s="27">
        <v>103861</v>
      </c>
      <c r="V302" s="27">
        <v>168</v>
      </c>
      <c r="W302" s="27">
        <v>15095472</v>
      </c>
      <c r="Y302" s="21">
        <v>38783</v>
      </c>
      <c r="Z302" s="27">
        <v>249393</v>
      </c>
      <c r="AA302" s="27">
        <v>178223</v>
      </c>
      <c r="AB302" s="27">
        <v>39216</v>
      </c>
      <c r="AC302" s="27">
        <v>93322</v>
      </c>
      <c r="AD302" s="27">
        <v>179</v>
      </c>
      <c r="AE302" s="27">
        <v>4411009</v>
      </c>
      <c r="AG302" s="3">
        <f t="shared" si="20"/>
        <v>0</v>
      </c>
      <c r="AH302" s="3">
        <f t="shared" si="21"/>
        <v>0</v>
      </c>
      <c r="AJ302" s="27">
        <f t="shared" si="22"/>
        <v>1063826</v>
      </c>
      <c r="AK302" s="27">
        <f t="shared" si="23"/>
        <v>885144</v>
      </c>
    </row>
    <row r="303" spans="1:37" s="3" customFormat="1">
      <c r="A303" s="21">
        <v>38782</v>
      </c>
      <c r="B303" s="25">
        <v>10746</v>
      </c>
      <c r="C303" s="27">
        <v>4989</v>
      </c>
      <c r="D303" s="27">
        <v>386822</v>
      </c>
      <c r="E303" s="27">
        <v>1433052</v>
      </c>
      <c r="F303" s="27">
        <v>327</v>
      </c>
      <c r="G303" s="27">
        <v>20790941</v>
      </c>
      <c r="I303" s="21">
        <v>38782</v>
      </c>
      <c r="J303" s="27">
        <v>954040</v>
      </c>
      <c r="K303" s="27">
        <v>860493</v>
      </c>
      <c r="L303" s="27">
        <v>60750</v>
      </c>
      <c r="M303" s="27">
        <v>94470</v>
      </c>
      <c r="N303" s="27">
        <v>169</v>
      </c>
      <c r="O303" s="27">
        <v>3298483</v>
      </c>
      <c r="Q303" s="21">
        <v>38782</v>
      </c>
      <c r="R303" s="27">
        <v>1299983</v>
      </c>
      <c r="S303" s="27">
        <v>1145361</v>
      </c>
      <c r="T303" s="27">
        <v>53228</v>
      </c>
      <c r="U303" s="27">
        <v>89252</v>
      </c>
      <c r="V303" s="27">
        <v>169</v>
      </c>
      <c r="W303" s="27">
        <v>3298483</v>
      </c>
      <c r="Y303" s="21">
        <v>38782</v>
      </c>
      <c r="Z303" s="27">
        <v>345943</v>
      </c>
      <c r="AA303" s="27">
        <v>284868</v>
      </c>
      <c r="AB303" s="27">
        <v>32483</v>
      </c>
      <c r="AC303" s="27">
        <v>68815</v>
      </c>
      <c r="AD303" s="27">
        <v>183</v>
      </c>
      <c r="AE303" s="27">
        <v>2709334</v>
      </c>
      <c r="AG303" s="3">
        <f t="shared" si="20"/>
        <v>0</v>
      </c>
      <c r="AH303" s="3">
        <f t="shared" si="21"/>
        <v>0</v>
      </c>
      <c r="AJ303" s="27">
        <f t="shared" si="22"/>
        <v>1310729</v>
      </c>
      <c r="AK303" s="27">
        <f t="shared" si="23"/>
        <v>1150350</v>
      </c>
    </row>
    <row r="304" spans="1:37" s="3" customFormat="1">
      <c r="A304" s="21">
        <v>38781</v>
      </c>
      <c r="B304" s="25">
        <v>22567</v>
      </c>
      <c r="C304" s="27">
        <v>14015</v>
      </c>
      <c r="D304" s="27">
        <v>279332</v>
      </c>
      <c r="E304" s="27">
        <v>1133207</v>
      </c>
      <c r="F304" s="27">
        <v>294</v>
      </c>
      <c r="G304" s="27">
        <v>37785978</v>
      </c>
      <c r="I304" s="21">
        <v>38781</v>
      </c>
      <c r="J304" s="27">
        <v>894190</v>
      </c>
      <c r="K304" s="27">
        <v>806320</v>
      </c>
      <c r="L304" s="27">
        <v>78709</v>
      </c>
      <c r="M304" s="27">
        <v>101359</v>
      </c>
      <c r="N304" s="27">
        <v>171</v>
      </c>
      <c r="O304" s="27">
        <v>2830845</v>
      </c>
      <c r="Q304" s="21">
        <v>38781</v>
      </c>
      <c r="R304" s="27">
        <v>1306934</v>
      </c>
      <c r="S304" s="27">
        <v>1156052</v>
      </c>
      <c r="T304" s="27">
        <v>68719</v>
      </c>
      <c r="U304" s="27">
        <v>98717</v>
      </c>
      <c r="V304" s="27">
        <v>171</v>
      </c>
      <c r="W304" s="27">
        <v>12513711</v>
      </c>
      <c r="Y304" s="21">
        <v>38781</v>
      </c>
      <c r="Z304" s="27">
        <v>412744</v>
      </c>
      <c r="AA304" s="27">
        <v>349732</v>
      </c>
      <c r="AB304" s="27">
        <v>47075</v>
      </c>
      <c r="AC304" s="27">
        <v>88967</v>
      </c>
      <c r="AD304" s="27">
        <v>176</v>
      </c>
      <c r="AE304" s="27">
        <v>12513711</v>
      </c>
      <c r="AG304" s="3">
        <f t="shared" si="20"/>
        <v>0</v>
      </c>
      <c r="AH304" s="3">
        <f t="shared" si="21"/>
        <v>0</v>
      </c>
      <c r="AJ304" s="27">
        <f t="shared" si="22"/>
        <v>1329501</v>
      </c>
      <c r="AK304" s="27">
        <f t="shared" si="23"/>
        <v>1170067</v>
      </c>
    </row>
    <row r="305" spans="1:37" s="3" customFormat="1">
      <c r="A305" s="21">
        <v>38780</v>
      </c>
      <c r="B305" s="25">
        <v>48044</v>
      </c>
      <c r="C305" s="27">
        <v>35383</v>
      </c>
      <c r="D305" s="27">
        <v>199032</v>
      </c>
      <c r="E305" s="27">
        <v>768807</v>
      </c>
      <c r="F305" s="27">
        <v>289</v>
      </c>
      <c r="G305" s="27">
        <v>28139088</v>
      </c>
      <c r="I305" s="21">
        <v>38780</v>
      </c>
      <c r="J305" s="27">
        <v>295271</v>
      </c>
      <c r="K305" s="27">
        <v>227446</v>
      </c>
      <c r="L305" s="27">
        <v>56719</v>
      </c>
      <c r="M305" s="27">
        <v>91079</v>
      </c>
      <c r="N305" s="27">
        <v>177</v>
      </c>
      <c r="O305" s="27">
        <v>3048638</v>
      </c>
      <c r="Q305" s="21">
        <v>38780</v>
      </c>
      <c r="R305" s="27">
        <v>548891</v>
      </c>
      <c r="S305" s="27">
        <v>381484</v>
      </c>
      <c r="T305" s="27">
        <v>47190</v>
      </c>
      <c r="U305" s="27">
        <v>91838</v>
      </c>
      <c r="V305" s="27">
        <v>177</v>
      </c>
      <c r="W305" s="27">
        <v>6426827</v>
      </c>
      <c r="Y305" s="21">
        <v>38780</v>
      </c>
      <c r="Z305" s="27">
        <v>253620</v>
      </c>
      <c r="AA305" s="27">
        <v>154038</v>
      </c>
      <c r="AB305" s="27">
        <v>36096</v>
      </c>
      <c r="AC305" s="27">
        <v>91473</v>
      </c>
      <c r="AD305" s="27">
        <v>179</v>
      </c>
      <c r="AE305" s="27">
        <v>6426827</v>
      </c>
      <c r="AG305" s="3">
        <f t="shared" si="20"/>
        <v>0</v>
      </c>
      <c r="AH305" s="3">
        <f t="shared" si="21"/>
        <v>0</v>
      </c>
      <c r="AJ305" s="27">
        <f t="shared" si="22"/>
        <v>596935</v>
      </c>
      <c r="AK305" s="27">
        <f t="shared" si="23"/>
        <v>416867</v>
      </c>
    </row>
    <row r="306" spans="1:37" s="3" customFormat="1">
      <c r="A306" s="21">
        <v>38779</v>
      </c>
      <c r="B306" s="25">
        <v>32915</v>
      </c>
      <c r="C306" s="27">
        <v>18726</v>
      </c>
      <c r="D306" s="27">
        <v>228490</v>
      </c>
      <c r="E306" s="27">
        <v>1478728</v>
      </c>
      <c r="F306" s="27">
        <v>282</v>
      </c>
      <c r="G306" s="27">
        <v>76109355</v>
      </c>
      <c r="I306" s="21">
        <v>38779</v>
      </c>
      <c r="J306" s="27">
        <v>317884</v>
      </c>
      <c r="K306" s="27">
        <v>242996</v>
      </c>
      <c r="L306" s="27">
        <v>62359</v>
      </c>
      <c r="M306" s="27">
        <v>117474</v>
      </c>
      <c r="N306" s="27">
        <v>172</v>
      </c>
      <c r="O306" s="27">
        <v>5381614</v>
      </c>
      <c r="Q306" s="21">
        <v>38779</v>
      </c>
      <c r="R306" s="27">
        <v>587432</v>
      </c>
      <c r="S306" s="27">
        <v>402564</v>
      </c>
      <c r="T306" s="27">
        <v>49381</v>
      </c>
      <c r="U306" s="27">
        <v>114293</v>
      </c>
      <c r="V306" s="27">
        <v>172</v>
      </c>
      <c r="W306" s="27">
        <v>9888996</v>
      </c>
      <c r="Y306" s="21">
        <v>38779</v>
      </c>
      <c r="Z306" s="27">
        <v>269548</v>
      </c>
      <c r="AA306" s="27">
        <v>159568</v>
      </c>
      <c r="AB306" s="27">
        <v>34075</v>
      </c>
      <c r="AC306" s="27">
        <v>108446</v>
      </c>
      <c r="AD306" s="27">
        <v>178</v>
      </c>
      <c r="AE306" s="27">
        <v>9888996</v>
      </c>
      <c r="AG306" s="3">
        <f t="shared" si="20"/>
        <v>0</v>
      </c>
      <c r="AH306" s="3">
        <f t="shared" si="21"/>
        <v>0</v>
      </c>
      <c r="AJ306" s="27">
        <f t="shared" si="22"/>
        <v>620347</v>
      </c>
      <c r="AK306" s="27">
        <f t="shared" si="23"/>
        <v>421290</v>
      </c>
    </row>
    <row r="307" spans="1:37" s="3" customFormat="1">
      <c r="A307" s="21">
        <v>38778</v>
      </c>
      <c r="B307" s="25">
        <v>32363</v>
      </c>
      <c r="C307" s="27">
        <v>17882</v>
      </c>
      <c r="D307" s="27">
        <v>264977</v>
      </c>
      <c r="E307" s="27">
        <v>1068957</v>
      </c>
      <c r="F307" s="27">
        <v>0</v>
      </c>
      <c r="G307" s="27">
        <v>31430251</v>
      </c>
      <c r="I307" s="21">
        <v>38778</v>
      </c>
      <c r="J307" s="27">
        <v>822118</v>
      </c>
      <c r="K307" s="27">
        <v>722122</v>
      </c>
      <c r="L307" s="27">
        <v>36849</v>
      </c>
      <c r="M307" s="27">
        <v>68038</v>
      </c>
      <c r="N307" s="27">
        <v>173</v>
      </c>
      <c r="O307" s="27">
        <v>2827214</v>
      </c>
      <c r="Q307" s="21">
        <v>38778</v>
      </c>
      <c r="R307" s="27">
        <v>1200567</v>
      </c>
      <c r="S307" s="27">
        <v>964495</v>
      </c>
      <c r="T307" s="27">
        <v>34919</v>
      </c>
      <c r="U307" s="27">
        <v>70639</v>
      </c>
      <c r="V307" s="27">
        <v>173</v>
      </c>
      <c r="W307" s="27">
        <v>9218494</v>
      </c>
      <c r="Y307" s="21">
        <v>38778</v>
      </c>
      <c r="Z307" s="27">
        <v>378449</v>
      </c>
      <c r="AA307" s="27">
        <v>242373</v>
      </c>
      <c r="AB307" s="27">
        <v>30725</v>
      </c>
      <c r="AC307" s="27">
        <v>75815</v>
      </c>
      <c r="AD307" s="27">
        <v>176</v>
      </c>
      <c r="AE307" s="27">
        <v>9218494</v>
      </c>
      <c r="AG307" s="3">
        <f t="shared" si="20"/>
        <v>0</v>
      </c>
      <c r="AH307" s="3">
        <f t="shared" si="21"/>
        <v>0</v>
      </c>
      <c r="AJ307" s="27">
        <f t="shared" si="22"/>
        <v>1232930</v>
      </c>
      <c r="AK307" s="27">
        <f t="shared" si="23"/>
        <v>982377</v>
      </c>
    </row>
    <row r="308" spans="1:37" s="3" customFormat="1">
      <c r="A308" s="21">
        <v>38777</v>
      </c>
      <c r="B308" s="25">
        <v>37353</v>
      </c>
      <c r="C308" s="27">
        <v>25937</v>
      </c>
      <c r="D308" s="27">
        <v>243583</v>
      </c>
      <c r="E308" s="27">
        <v>909475</v>
      </c>
      <c r="F308" s="27">
        <v>270</v>
      </c>
      <c r="G308" s="27">
        <v>27191284</v>
      </c>
      <c r="I308" s="21">
        <v>38777</v>
      </c>
      <c r="J308" s="27">
        <v>837212</v>
      </c>
      <c r="K308" s="27">
        <v>755028</v>
      </c>
      <c r="L308" s="27">
        <v>44140</v>
      </c>
      <c r="M308" s="27">
        <v>67889</v>
      </c>
      <c r="N308" s="27">
        <v>173</v>
      </c>
      <c r="O308" s="27">
        <v>5461562</v>
      </c>
      <c r="Q308" s="21">
        <v>38777</v>
      </c>
      <c r="R308" s="27">
        <v>1156072</v>
      </c>
      <c r="S308" s="27">
        <v>1000626</v>
      </c>
      <c r="T308" s="27">
        <v>41156</v>
      </c>
      <c r="U308" s="27">
        <v>67561</v>
      </c>
      <c r="V308" s="27">
        <v>173</v>
      </c>
      <c r="W308" s="27">
        <v>5461562</v>
      </c>
      <c r="Y308" s="21">
        <v>38777</v>
      </c>
      <c r="Z308" s="27">
        <v>318860</v>
      </c>
      <c r="AA308" s="27">
        <v>245598</v>
      </c>
      <c r="AB308" s="27">
        <v>33321</v>
      </c>
      <c r="AC308" s="27">
        <v>66056</v>
      </c>
      <c r="AD308" s="27">
        <v>178</v>
      </c>
      <c r="AE308" s="27">
        <v>5063546</v>
      </c>
      <c r="AG308" s="3">
        <f t="shared" ref="AG308:AG326" si="24">R308-J308-Z308</f>
        <v>0</v>
      </c>
      <c r="AH308" s="3">
        <f t="shared" ref="AH308:AH326" si="25">S308-K308-AA308</f>
        <v>0</v>
      </c>
      <c r="AJ308" s="27">
        <f t="shared" ref="AJ308:AJ326" si="26">R308+B308</f>
        <v>1193425</v>
      </c>
      <c r="AK308" s="27">
        <f t="shared" ref="AK308:AK326" si="27">S308+C308</f>
        <v>1026563</v>
      </c>
    </row>
    <row r="309" spans="1:37" s="3" customFormat="1">
      <c r="A309" s="21">
        <v>38776</v>
      </c>
      <c r="B309" s="25">
        <v>38468</v>
      </c>
      <c r="C309" s="27">
        <v>26787</v>
      </c>
      <c r="D309" s="27">
        <v>213302</v>
      </c>
      <c r="E309" s="27">
        <v>893139</v>
      </c>
      <c r="F309" s="27">
        <v>293</v>
      </c>
      <c r="G309" s="27">
        <v>33372774</v>
      </c>
      <c r="I309" s="21">
        <v>38776</v>
      </c>
      <c r="J309" s="27">
        <v>870416</v>
      </c>
      <c r="K309" s="27">
        <v>784517</v>
      </c>
      <c r="L309" s="27">
        <v>66509</v>
      </c>
      <c r="M309" s="27">
        <v>79954</v>
      </c>
      <c r="N309" s="27">
        <v>171</v>
      </c>
      <c r="O309" s="27">
        <v>3981597</v>
      </c>
      <c r="Q309" s="21">
        <v>38776</v>
      </c>
      <c r="R309" s="27">
        <v>1268211</v>
      </c>
      <c r="S309" s="27">
        <v>1102554</v>
      </c>
      <c r="T309" s="27">
        <v>59342</v>
      </c>
      <c r="U309" s="27">
        <v>78687</v>
      </c>
      <c r="V309" s="27">
        <v>171</v>
      </c>
      <c r="W309" s="27">
        <v>5534180</v>
      </c>
      <c r="Y309" s="21">
        <v>38776</v>
      </c>
      <c r="Z309" s="27">
        <v>397795</v>
      </c>
      <c r="AA309" s="27">
        <v>318037</v>
      </c>
      <c r="AB309" s="27">
        <v>43660</v>
      </c>
      <c r="AC309" s="27">
        <v>73442</v>
      </c>
      <c r="AD309" s="27">
        <v>178</v>
      </c>
      <c r="AE309" s="27">
        <v>5534180</v>
      </c>
      <c r="AG309" s="3">
        <f t="shared" si="24"/>
        <v>0</v>
      </c>
      <c r="AH309" s="3">
        <f t="shared" si="25"/>
        <v>0</v>
      </c>
      <c r="AJ309" s="27">
        <f t="shared" si="26"/>
        <v>1306679</v>
      </c>
      <c r="AK309" s="27">
        <f t="shared" si="27"/>
        <v>1129341</v>
      </c>
    </row>
    <row r="310" spans="1:37" s="3" customFormat="1">
      <c r="A310" s="21">
        <v>38775</v>
      </c>
      <c r="B310" s="25">
        <v>26185</v>
      </c>
      <c r="C310" s="27">
        <v>17126</v>
      </c>
      <c r="D310" s="27">
        <v>179479</v>
      </c>
      <c r="E310" s="27">
        <v>752134</v>
      </c>
      <c r="F310" s="27">
        <v>287</v>
      </c>
      <c r="G310" s="27">
        <v>24736072</v>
      </c>
      <c r="I310" s="21">
        <v>38775</v>
      </c>
      <c r="J310" s="27">
        <v>555990</v>
      </c>
      <c r="K310" s="27">
        <v>455886</v>
      </c>
      <c r="L310" s="27">
        <v>62676</v>
      </c>
      <c r="M310" s="27">
        <v>94349</v>
      </c>
      <c r="N310" s="27">
        <v>173</v>
      </c>
      <c r="O310" s="27">
        <v>3846863</v>
      </c>
      <c r="Q310" s="21">
        <v>38775</v>
      </c>
      <c r="R310" s="27">
        <v>931129</v>
      </c>
      <c r="S310" s="27">
        <v>751341</v>
      </c>
      <c r="T310" s="27">
        <v>53096</v>
      </c>
      <c r="U310" s="27">
        <v>85472</v>
      </c>
      <c r="V310" s="27">
        <v>173</v>
      </c>
      <c r="W310" s="27">
        <v>4441877</v>
      </c>
      <c r="Y310" s="21">
        <v>38775</v>
      </c>
      <c r="Z310" s="27">
        <v>375139</v>
      </c>
      <c r="AA310" s="27">
        <v>295455</v>
      </c>
      <c r="AB310" s="27">
        <v>38898</v>
      </c>
      <c r="AC310" s="27">
        <v>67838</v>
      </c>
      <c r="AD310" s="27">
        <v>177</v>
      </c>
      <c r="AE310" s="27">
        <v>4441877</v>
      </c>
      <c r="AG310" s="3">
        <f t="shared" si="24"/>
        <v>0</v>
      </c>
      <c r="AH310" s="3">
        <f t="shared" si="25"/>
        <v>0</v>
      </c>
      <c r="AJ310" s="27">
        <f t="shared" si="26"/>
        <v>957314</v>
      </c>
      <c r="AK310" s="27">
        <f t="shared" si="27"/>
        <v>768467</v>
      </c>
    </row>
    <row r="311" spans="1:37" s="3" customFormat="1">
      <c r="A311" s="21">
        <v>38774</v>
      </c>
      <c r="B311" s="25">
        <v>26195</v>
      </c>
      <c r="C311" s="27">
        <v>17028</v>
      </c>
      <c r="D311" s="27">
        <v>273232</v>
      </c>
      <c r="E311" s="27">
        <v>1405287</v>
      </c>
      <c r="F311" s="27">
        <v>303</v>
      </c>
      <c r="G311" s="27">
        <v>34059575</v>
      </c>
      <c r="I311" s="21">
        <v>38774</v>
      </c>
      <c r="J311" s="27">
        <v>783932</v>
      </c>
      <c r="K311" s="27">
        <v>692930</v>
      </c>
      <c r="L311" s="27">
        <v>58606</v>
      </c>
      <c r="M311" s="27">
        <v>82008</v>
      </c>
      <c r="N311" s="27">
        <v>172</v>
      </c>
      <c r="O311" s="27">
        <v>7850769</v>
      </c>
      <c r="Q311" s="21">
        <v>38774</v>
      </c>
      <c r="R311" s="27">
        <v>1123941</v>
      </c>
      <c r="S311" s="27">
        <v>960842</v>
      </c>
      <c r="T311" s="27">
        <v>53197</v>
      </c>
      <c r="U311" s="27">
        <v>81999</v>
      </c>
      <c r="V311" s="27">
        <v>172</v>
      </c>
      <c r="W311" s="27">
        <v>8462097</v>
      </c>
      <c r="Y311" s="21">
        <v>38774</v>
      </c>
      <c r="Z311" s="27">
        <v>340009</v>
      </c>
      <c r="AA311" s="27">
        <v>267912</v>
      </c>
      <c r="AB311" s="27">
        <v>40725</v>
      </c>
      <c r="AC311" s="27">
        <v>80607</v>
      </c>
      <c r="AD311" s="27">
        <v>177</v>
      </c>
      <c r="AE311" s="27">
        <v>8462097</v>
      </c>
      <c r="AG311" s="3">
        <f t="shared" si="24"/>
        <v>0</v>
      </c>
      <c r="AH311" s="3">
        <f t="shared" si="25"/>
        <v>0</v>
      </c>
      <c r="AJ311" s="27">
        <f t="shared" si="26"/>
        <v>1150136</v>
      </c>
      <c r="AK311" s="27">
        <f t="shared" si="27"/>
        <v>977870</v>
      </c>
    </row>
    <row r="312" spans="1:37" s="3" customFormat="1">
      <c r="A312" s="21">
        <v>38773</v>
      </c>
      <c r="B312" s="25">
        <v>29844</v>
      </c>
      <c r="C312" s="27">
        <v>20525</v>
      </c>
      <c r="D312" s="27">
        <v>301446</v>
      </c>
      <c r="E312" s="27">
        <v>1957856</v>
      </c>
      <c r="F312" s="27">
        <v>303</v>
      </c>
      <c r="G312" s="27">
        <v>84982628</v>
      </c>
      <c r="I312" s="21">
        <v>38773</v>
      </c>
      <c r="J312" s="27">
        <v>931343</v>
      </c>
      <c r="K312" s="27">
        <v>853213</v>
      </c>
      <c r="L312" s="27">
        <v>60015</v>
      </c>
      <c r="M312" s="27">
        <v>87391</v>
      </c>
      <c r="N312" s="27">
        <v>171</v>
      </c>
      <c r="O312" s="27">
        <v>8323921</v>
      </c>
      <c r="Q312" s="21">
        <v>38773</v>
      </c>
      <c r="R312" s="27">
        <v>1300556</v>
      </c>
      <c r="S312" s="27">
        <v>1144046</v>
      </c>
      <c r="T312" s="27">
        <v>54038</v>
      </c>
      <c r="U312" s="27">
        <v>84598</v>
      </c>
      <c r="V312" s="27">
        <v>171</v>
      </c>
      <c r="W312" s="27">
        <v>8323921</v>
      </c>
      <c r="Y312" s="21">
        <v>38773</v>
      </c>
      <c r="Z312" s="27">
        <v>369213</v>
      </c>
      <c r="AA312" s="27">
        <v>290833</v>
      </c>
      <c r="AB312" s="27">
        <v>38960</v>
      </c>
      <c r="AC312" s="27">
        <v>75018</v>
      </c>
      <c r="AD312" s="27">
        <v>173</v>
      </c>
      <c r="AE312" s="27">
        <v>5318709</v>
      </c>
      <c r="AG312" s="3">
        <f t="shared" si="24"/>
        <v>0</v>
      </c>
      <c r="AH312" s="3">
        <f t="shared" si="25"/>
        <v>0</v>
      </c>
      <c r="AJ312" s="27">
        <f t="shared" si="26"/>
        <v>1330400</v>
      </c>
      <c r="AK312" s="27">
        <f t="shared" si="27"/>
        <v>1164571</v>
      </c>
    </row>
    <row r="313" spans="1:37" s="3" customFormat="1">
      <c r="A313" s="21">
        <v>38772</v>
      </c>
      <c r="B313" s="25">
        <v>20790</v>
      </c>
      <c r="C313" s="27">
        <v>14152</v>
      </c>
      <c r="D313" s="27">
        <v>249214</v>
      </c>
      <c r="E313" s="27">
        <v>1019439</v>
      </c>
      <c r="F313" s="27">
        <v>0</v>
      </c>
      <c r="G313" s="27">
        <v>30242696</v>
      </c>
      <c r="I313" s="21">
        <v>38772</v>
      </c>
      <c r="J313" s="27">
        <v>740209</v>
      </c>
      <c r="K313" s="27">
        <v>642232</v>
      </c>
      <c r="L313" s="27">
        <v>62224</v>
      </c>
      <c r="M313" s="27">
        <v>82805</v>
      </c>
      <c r="N313" s="27">
        <v>168</v>
      </c>
      <c r="O313" s="27">
        <v>5490179</v>
      </c>
      <c r="Q313" s="21">
        <v>38772</v>
      </c>
      <c r="R313" s="27">
        <v>1039186</v>
      </c>
      <c r="S313" s="27">
        <v>867006</v>
      </c>
      <c r="T313" s="27">
        <v>54477</v>
      </c>
      <c r="U313" s="27">
        <v>80560</v>
      </c>
      <c r="V313" s="27">
        <v>168</v>
      </c>
      <c r="W313" s="27">
        <v>5490179</v>
      </c>
      <c r="Y313" s="21">
        <v>38772</v>
      </c>
      <c r="Z313" s="27">
        <v>298977</v>
      </c>
      <c r="AA313" s="27">
        <v>224774</v>
      </c>
      <c r="AB313" s="27">
        <v>35298</v>
      </c>
      <c r="AC313" s="27">
        <v>71170</v>
      </c>
      <c r="AD313" s="27">
        <v>173</v>
      </c>
      <c r="AE313" s="27">
        <v>4539869</v>
      </c>
      <c r="AG313" s="3">
        <f t="shared" si="24"/>
        <v>0</v>
      </c>
      <c r="AH313" s="3">
        <f t="shared" si="25"/>
        <v>0</v>
      </c>
      <c r="AJ313" s="27">
        <f t="shared" si="26"/>
        <v>1059976</v>
      </c>
      <c r="AK313" s="27">
        <f t="shared" si="27"/>
        <v>881158</v>
      </c>
    </row>
    <row r="314" spans="1:37" s="3" customFormat="1">
      <c r="A314" s="21">
        <v>38771</v>
      </c>
      <c r="B314" s="25">
        <v>29686</v>
      </c>
      <c r="C314" s="27">
        <v>19954</v>
      </c>
      <c r="D314" s="27">
        <v>231316</v>
      </c>
      <c r="E314" s="27">
        <v>837523</v>
      </c>
      <c r="F314" s="27">
        <v>260</v>
      </c>
      <c r="G314" s="27">
        <v>20788452</v>
      </c>
      <c r="I314" s="21">
        <v>38771</v>
      </c>
      <c r="J314" s="27">
        <v>964198</v>
      </c>
      <c r="K314" s="27">
        <v>866275</v>
      </c>
      <c r="L314" s="27">
        <v>67992</v>
      </c>
      <c r="M314" s="27">
        <v>98321</v>
      </c>
      <c r="N314" s="27">
        <v>169</v>
      </c>
      <c r="O314" s="27">
        <v>5517558</v>
      </c>
      <c r="Q314" s="21">
        <v>38771</v>
      </c>
      <c r="R314" s="27">
        <v>1369752</v>
      </c>
      <c r="S314" s="27">
        <v>1188087</v>
      </c>
      <c r="T314" s="27">
        <v>57768</v>
      </c>
      <c r="U314" s="27">
        <v>91767</v>
      </c>
      <c r="V314" s="27">
        <v>169</v>
      </c>
      <c r="W314" s="27">
        <v>5517558</v>
      </c>
      <c r="Y314" s="21">
        <v>38771</v>
      </c>
      <c r="Z314" s="27">
        <v>405554</v>
      </c>
      <c r="AA314" s="27">
        <v>321812</v>
      </c>
      <c r="AB314" s="27">
        <v>33460</v>
      </c>
      <c r="AC314" s="27">
        <v>67970</v>
      </c>
      <c r="AD314" s="27">
        <v>175</v>
      </c>
      <c r="AE314" s="27">
        <v>4228128</v>
      </c>
      <c r="AG314" s="3">
        <f t="shared" si="24"/>
        <v>0</v>
      </c>
      <c r="AH314" s="3">
        <f t="shared" si="25"/>
        <v>0</v>
      </c>
      <c r="AJ314" s="27">
        <f t="shared" si="26"/>
        <v>1399438</v>
      </c>
      <c r="AK314" s="27">
        <f t="shared" si="27"/>
        <v>1208041</v>
      </c>
    </row>
    <row r="315" spans="1:37" s="3" customFormat="1">
      <c r="A315" s="21">
        <v>38770</v>
      </c>
      <c r="B315" s="25">
        <v>38591</v>
      </c>
      <c r="C315" s="27">
        <v>30468</v>
      </c>
      <c r="D315" s="27">
        <v>301203</v>
      </c>
      <c r="E315" s="27">
        <v>839108</v>
      </c>
      <c r="F315" s="27">
        <v>266</v>
      </c>
      <c r="G315" s="27">
        <v>27054495</v>
      </c>
      <c r="I315" s="21">
        <v>38770</v>
      </c>
      <c r="J315" s="27">
        <v>572537</v>
      </c>
      <c r="K315" s="27">
        <v>504527</v>
      </c>
      <c r="L315" s="27">
        <v>62245</v>
      </c>
      <c r="M315" s="27">
        <v>95033</v>
      </c>
      <c r="N315" s="27">
        <v>172</v>
      </c>
      <c r="O315" s="27">
        <v>5492148</v>
      </c>
      <c r="Q315" s="21">
        <v>38770</v>
      </c>
      <c r="R315" s="27">
        <v>820138</v>
      </c>
      <c r="S315" s="27">
        <v>700579</v>
      </c>
      <c r="T315" s="27">
        <v>53083</v>
      </c>
      <c r="U315" s="27">
        <v>94205</v>
      </c>
      <c r="V315" s="27">
        <v>146</v>
      </c>
      <c r="W315" s="27">
        <v>5492148</v>
      </c>
      <c r="Y315" s="21">
        <v>38770</v>
      </c>
      <c r="Z315" s="27">
        <v>247601</v>
      </c>
      <c r="AA315" s="27">
        <v>196052</v>
      </c>
      <c r="AB315" s="27">
        <v>31897</v>
      </c>
      <c r="AC315" s="27">
        <v>88709</v>
      </c>
      <c r="AD315" s="27">
        <v>146</v>
      </c>
      <c r="AE315" s="27">
        <v>4712513</v>
      </c>
      <c r="AG315" s="3">
        <f t="shared" si="24"/>
        <v>0</v>
      </c>
      <c r="AH315" s="3">
        <f t="shared" si="25"/>
        <v>0</v>
      </c>
      <c r="AJ315" s="27">
        <f t="shared" si="26"/>
        <v>858729</v>
      </c>
      <c r="AK315" s="27">
        <f t="shared" si="27"/>
        <v>731047</v>
      </c>
    </row>
    <row r="316" spans="1:37" s="3" customFormat="1">
      <c r="A316" s="21">
        <v>38769</v>
      </c>
      <c r="B316" s="25">
        <v>43272</v>
      </c>
      <c r="C316" s="27">
        <v>34844</v>
      </c>
      <c r="D316" s="27">
        <v>274935</v>
      </c>
      <c r="E316" s="27">
        <v>995334</v>
      </c>
      <c r="F316" s="27">
        <v>291</v>
      </c>
      <c r="G316" s="27">
        <v>24203906</v>
      </c>
      <c r="I316" s="21">
        <v>38769</v>
      </c>
      <c r="J316" s="27">
        <v>619915</v>
      </c>
      <c r="K316" s="27">
        <v>535603</v>
      </c>
      <c r="L316" s="27">
        <v>75030</v>
      </c>
      <c r="M316" s="27">
        <v>107874</v>
      </c>
      <c r="N316" s="27">
        <v>171</v>
      </c>
      <c r="O316" s="27">
        <v>5493741</v>
      </c>
      <c r="Q316" s="21">
        <v>38769</v>
      </c>
      <c r="R316" s="27">
        <v>889164</v>
      </c>
      <c r="S316" s="27">
        <v>749019</v>
      </c>
      <c r="T316" s="27">
        <v>64113</v>
      </c>
      <c r="U316" s="27">
        <v>98736</v>
      </c>
      <c r="V316" s="27">
        <v>171</v>
      </c>
      <c r="W316" s="27">
        <v>5493741</v>
      </c>
      <c r="Y316" s="21">
        <v>38769</v>
      </c>
      <c r="Z316" s="27">
        <v>269249</v>
      </c>
      <c r="AA316" s="27">
        <v>213416</v>
      </c>
      <c r="AB316" s="27">
        <v>38978</v>
      </c>
      <c r="AC316" s="27">
        <v>67052</v>
      </c>
      <c r="AD316" s="27">
        <v>175</v>
      </c>
      <c r="AE316" s="27">
        <v>4881817</v>
      </c>
      <c r="AG316" s="3">
        <f t="shared" si="24"/>
        <v>0</v>
      </c>
      <c r="AH316" s="3">
        <f t="shared" si="25"/>
        <v>0</v>
      </c>
      <c r="AJ316" s="27">
        <f t="shared" si="26"/>
        <v>932436</v>
      </c>
      <c r="AK316" s="27">
        <f t="shared" si="27"/>
        <v>783863</v>
      </c>
    </row>
    <row r="317" spans="1:37" s="3" customFormat="1">
      <c r="A317" s="21">
        <v>38768</v>
      </c>
      <c r="B317" s="25">
        <v>11426</v>
      </c>
      <c r="C317" s="27">
        <v>6525</v>
      </c>
      <c r="D317" s="27">
        <v>387475</v>
      </c>
      <c r="E317" s="27">
        <v>1490080</v>
      </c>
      <c r="F317" s="27">
        <v>289</v>
      </c>
      <c r="G317" s="27">
        <v>26873643</v>
      </c>
      <c r="I317" s="21">
        <v>38768</v>
      </c>
      <c r="J317" s="27">
        <v>752906</v>
      </c>
      <c r="K317" s="27">
        <v>682956</v>
      </c>
      <c r="L317" s="27">
        <v>79980</v>
      </c>
      <c r="M317" s="27">
        <v>101210</v>
      </c>
      <c r="N317" s="27">
        <v>170</v>
      </c>
      <c r="O317" s="27">
        <v>5490260</v>
      </c>
      <c r="Q317" s="21">
        <v>38768</v>
      </c>
      <c r="R317" s="27">
        <v>1442572</v>
      </c>
      <c r="S317" s="27">
        <v>1288050</v>
      </c>
      <c r="T317" s="27">
        <v>62867</v>
      </c>
      <c r="U317" s="27">
        <v>87635</v>
      </c>
      <c r="V317" s="27">
        <v>170</v>
      </c>
      <c r="W317" s="27">
        <v>5490260</v>
      </c>
      <c r="Y317" s="21">
        <v>38768</v>
      </c>
      <c r="Z317" s="27">
        <v>689666</v>
      </c>
      <c r="AA317" s="27">
        <v>605094</v>
      </c>
      <c r="AB317" s="27">
        <v>44185</v>
      </c>
      <c r="AC317" s="27">
        <v>64904</v>
      </c>
      <c r="AD317" s="27">
        <v>176</v>
      </c>
      <c r="AE317" s="27">
        <v>5442141</v>
      </c>
      <c r="AG317" s="3">
        <f t="shared" si="24"/>
        <v>0</v>
      </c>
      <c r="AH317" s="3">
        <f t="shared" si="25"/>
        <v>0</v>
      </c>
      <c r="AJ317" s="27">
        <f t="shared" si="26"/>
        <v>1453998</v>
      </c>
      <c r="AK317" s="27">
        <f t="shared" si="27"/>
        <v>1294575</v>
      </c>
    </row>
    <row r="318" spans="1:37" s="3" customFormat="1">
      <c r="A318" s="21">
        <v>38767</v>
      </c>
      <c r="B318" s="25">
        <v>4685</v>
      </c>
      <c r="C318" s="27">
        <v>2533</v>
      </c>
      <c r="D318" s="27">
        <v>307709</v>
      </c>
      <c r="E318" s="27">
        <v>1396307</v>
      </c>
      <c r="F318" s="27">
        <v>350</v>
      </c>
      <c r="G318" s="27">
        <v>18332623</v>
      </c>
      <c r="I318" s="21">
        <v>38767</v>
      </c>
      <c r="J318" s="27">
        <v>503781</v>
      </c>
      <c r="K318" s="27">
        <v>448574</v>
      </c>
      <c r="L318" s="27">
        <v>70348</v>
      </c>
      <c r="M318" s="27">
        <v>112852</v>
      </c>
      <c r="N318" s="27">
        <v>167</v>
      </c>
      <c r="O318" s="27">
        <v>5495747</v>
      </c>
      <c r="Q318" s="21">
        <v>38767</v>
      </c>
      <c r="R318" s="27">
        <v>914395</v>
      </c>
      <c r="S318" s="27">
        <v>781785</v>
      </c>
      <c r="T318" s="27">
        <v>57530</v>
      </c>
      <c r="U318" s="27">
        <v>98886</v>
      </c>
      <c r="V318" s="27">
        <v>167</v>
      </c>
      <c r="W318" s="27">
        <v>5519255</v>
      </c>
      <c r="Y318" s="21">
        <v>38767</v>
      </c>
      <c r="Z318" s="27">
        <v>410614</v>
      </c>
      <c r="AA318" s="27">
        <v>333211</v>
      </c>
      <c r="AB318" s="27">
        <v>41804</v>
      </c>
      <c r="AC318" s="27">
        <v>75509</v>
      </c>
      <c r="AD318" s="27">
        <v>172</v>
      </c>
      <c r="AE318" s="27">
        <v>5519255</v>
      </c>
      <c r="AG318" s="3">
        <f t="shared" si="24"/>
        <v>0</v>
      </c>
      <c r="AH318" s="3">
        <f t="shared" si="25"/>
        <v>0</v>
      </c>
      <c r="AJ318" s="27">
        <f t="shared" si="26"/>
        <v>919080</v>
      </c>
      <c r="AK318" s="27">
        <f t="shared" si="27"/>
        <v>784318</v>
      </c>
    </row>
    <row r="319" spans="1:37" s="3" customFormat="1">
      <c r="A319" s="21">
        <v>38766</v>
      </c>
      <c r="B319" s="25">
        <v>19778</v>
      </c>
      <c r="C319" s="27">
        <v>14978</v>
      </c>
      <c r="D319" s="27">
        <v>132537</v>
      </c>
      <c r="E319" s="27">
        <v>265993</v>
      </c>
      <c r="F319" s="27">
        <v>305</v>
      </c>
      <c r="G319" s="27">
        <v>12159507</v>
      </c>
      <c r="I319" s="21">
        <v>38766</v>
      </c>
      <c r="J319" s="27">
        <v>342806</v>
      </c>
      <c r="K319" s="27">
        <v>284981</v>
      </c>
      <c r="L319" s="27">
        <v>63185</v>
      </c>
      <c r="M319" s="27">
        <v>110227</v>
      </c>
      <c r="N319" s="27">
        <v>148</v>
      </c>
      <c r="O319" s="27">
        <v>5652568</v>
      </c>
      <c r="Q319" s="21">
        <v>38766</v>
      </c>
      <c r="R319" s="27">
        <v>675570</v>
      </c>
      <c r="S319" s="27">
        <v>544372</v>
      </c>
      <c r="T319" s="27">
        <v>46472</v>
      </c>
      <c r="U319" s="27">
        <v>94357</v>
      </c>
      <c r="V319" s="27">
        <v>148</v>
      </c>
      <c r="W319" s="27">
        <v>8245059</v>
      </c>
      <c r="Y319" s="21">
        <v>38766</v>
      </c>
      <c r="Z319" s="27">
        <v>332764</v>
      </c>
      <c r="AA319" s="27">
        <v>259391</v>
      </c>
      <c r="AB319" s="27">
        <v>29254</v>
      </c>
      <c r="AC319" s="27">
        <v>70529</v>
      </c>
      <c r="AD319" s="27">
        <v>175</v>
      </c>
      <c r="AE319" s="27">
        <v>8245059</v>
      </c>
      <c r="AG319" s="3">
        <f t="shared" si="24"/>
        <v>0</v>
      </c>
      <c r="AH319" s="3">
        <f t="shared" si="25"/>
        <v>0</v>
      </c>
      <c r="AJ319" s="27">
        <f t="shared" si="26"/>
        <v>695348</v>
      </c>
      <c r="AK319" s="27">
        <f t="shared" si="27"/>
        <v>559350</v>
      </c>
    </row>
    <row r="320" spans="1:37" s="3" customFormat="1">
      <c r="A320" s="21">
        <v>38765</v>
      </c>
      <c r="B320" s="25">
        <v>35609</v>
      </c>
      <c r="C320" s="27">
        <v>25146</v>
      </c>
      <c r="D320" s="27">
        <v>264179</v>
      </c>
      <c r="E320" s="27">
        <v>925042</v>
      </c>
      <c r="F320" s="27">
        <v>303</v>
      </c>
      <c r="G320" s="27">
        <v>26381131</v>
      </c>
      <c r="I320" s="21">
        <v>38765</v>
      </c>
      <c r="J320" s="27">
        <v>302845</v>
      </c>
      <c r="K320" s="27">
        <v>236863</v>
      </c>
      <c r="L320" s="27">
        <v>62385</v>
      </c>
      <c r="M320" s="27">
        <v>111493</v>
      </c>
      <c r="N320" s="27">
        <v>168</v>
      </c>
      <c r="O320" s="27">
        <v>5453080</v>
      </c>
      <c r="Q320" s="21">
        <v>38765</v>
      </c>
      <c r="R320" s="27">
        <v>599637</v>
      </c>
      <c r="S320" s="27">
        <v>455451</v>
      </c>
      <c r="T320" s="27">
        <v>46999</v>
      </c>
      <c r="U320" s="27">
        <v>97531</v>
      </c>
      <c r="V320" s="27">
        <v>168</v>
      </c>
      <c r="W320" s="27">
        <v>5453080</v>
      </c>
      <c r="Y320" s="21">
        <v>38765</v>
      </c>
      <c r="Z320" s="27">
        <v>296792</v>
      </c>
      <c r="AA320" s="27">
        <v>218588</v>
      </c>
      <c r="AB320" s="27">
        <v>31299</v>
      </c>
      <c r="AC320" s="27">
        <v>77757</v>
      </c>
      <c r="AD320" s="27">
        <v>173</v>
      </c>
      <c r="AE320" s="27">
        <v>5186033</v>
      </c>
      <c r="AG320" s="3">
        <f t="shared" si="24"/>
        <v>0</v>
      </c>
      <c r="AH320" s="3">
        <f t="shared" si="25"/>
        <v>0</v>
      </c>
      <c r="AJ320" s="27">
        <f t="shared" si="26"/>
        <v>635246</v>
      </c>
      <c r="AK320" s="27">
        <f t="shared" si="27"/>
        <v>480597</v>
      </c>
    </row>
    <row r="321" spans="1:37" s="3" customFormat="1">
      <c r="A321" s="21">
        <v>38764</v>
      </c>
      <c r="B321" s="25">
        <v>25354</v>
      </c>
      <c r="C321" s="27">
        <v>18123</v>
      </c>
      <c r="D321" s="27">
        <v>369704</v>
      </c>
      <c r="E321" s="27">
        <v>1414944</v>
      </c>
      <c r="F321" s="27">
        <v>292</v>
      </c>
      <c r="G321" s="27">
        <v>29432933</v>
      </c>
      <c r="I321" s="21">
        <v>38764</v>
      </c>
      <c r="J321" s="27">
        <v>376380</v>
      </c>
      <c r="K321" s="27">
        <v>302984</v>
      </c>
      <c r="L321" s="27">
        <v>76937</v>
      </c>
      <c r="M321" s="27">
        <v>142855</v>
      </c>
      <c r="N321" s="27">
        <v>168</v>
      </c>
      <c r="O321" s="27">
        <v>6259417</v>
      </c>
      <c r="Q321" s="21">
        <v>38764</v>
      </c>
      <c r="R321" s="27">
        <v>765242</v>
      </c>
      <c r="S321" s="27">
        <v>613821</v>
      </c>
      <c r="T321" s="27">
        <v>59844</v>
      </c>
      <c r="U321" s="27">
        <v>123623</v>
      </c>
      <c r="V321" s="27">
        <v>164</v>
      </c>
      <c r="W321" s="27">
        <v>6259417</v>
      </c>
      <c r="Y321" s="21">
        <v>38764</v>
      </c>
      <c r="Z321" s="27">
        <v>388862</v>
      </c>
      <c r="AA321" s="27">
        <v>310837</v>
      </c>
      <c r="AB321" s="27">
        <v>43300</v>
      </c>
      <c r="AC321" s="27">
        <v>98822</v>
      </c>
      <c r="AD321" s="27">
        <v>164</v>
      </c>
      <c r="AE321" s="27">
        <v>4635086</v>
      </c>
      <c r="AG321" s="3">
        <f t="shared" si="24"/>
        <v>0</v>
      </c>
      <c r="AH321" s="3">
        <f t="shared" si="25"/>
        <v>0</v>
      </c>
      <c r="AJ321" s="27">
        <f t="shared" si="26"/>
        <v>790596</v>
      </c>
      <c r="AK321" s="27">
        <f t="shared" si="27"/>
        <v>631944</v>
      </c>
    </row>
    <row r="322" spans="1:37" s="3" customFormat="1">
      <c r="A322" s="21">
        <v>38763</v>
      </c>
      <c r="B322" s="25">
        <v>25144</v>
      </c>
      <c r="C322" s="27">
        <v>15493</v>
      </c>
      <c r="D322" s="27">
        <v>271965</v>
      </c>
      <c r="E322" s="27">
        <v>1542043</v>
      </c>
      <c r="F322" s="27">
        <v>256</v>
      </c>
      <c r="G322" s="27">
        <v>64986676</v>
      </c>
      <c r="I322" s="21">
        <v>38763</v>
      </c>
      <c r="J322" s="27">
        <v>354853</v>
      </c>
      <c r="K322" s="27">
        <v>286363</v>
      </c>
      <c r="L322" s="27">
        <v>72399</v>
      </c>
      <c r="M322" s="27">
        <v>142310</v>
      </c>
      <c r="N322" s="27">
        <v>193</v>
      </c>
      <c r="O322" s="27">
        <v>12283970</v>
      </c>
      <c r="Q322" s="21">
        <v>38763</v>
      </c>
      <c r="R322" s="27">
        <v>732364</v>
      </c>
      <c r="S322" s="27">
        <v>587067</v>
      </c>
      <c r="T322" s="27">
        <v>52235</v>
      </c>
      <c r="U322" s="27">
        <v>116947</v>
      </c>
      <c r="V322" s="27">
        <v>166</v>
      </c>
      <c r="W322" s="27">
        <v>12283970</v>
      </c>
      <c r="Y322" s="21">
        <v>38763</v>
      </c>
      <c r="Z322" s="27">
        <v>377511</v>
      </c>
      <c r="AA322" s="27">
        <v>300704</v>
      </c>
      <c r="AB322" s="27">
        <v>33280</v>
      </c>
      <c r="AC322" s="27">
        <v>82185</v>
      </c>
      <c r="AD322" s="27">
        <v>166</v>
      </c>
      <c r="AE322" s="27">
        <v>4562863</v>
      </c>
      <c r="AG322" s="3">
        <f t="shared" si="24"/>
        <v>0</v>
      </c>
      <c r="AH322" s="3">
        <f t="shared" si="25"/>
        <v>0</v>
      </c>
      <c r="AJ322" s="27">
        <f t="shared" si="26"/>
        <v>757508</v>
      </c>
      <c r="AK322" s="27">
        <f t="shared" si="27"/>
        <v>602560</v>
      </c>
    </row>
    <row r="323" spans="1:37" s="3" customFormat="1">
      <c r="A323" s="21">
        <v>38762</v>
      </c>
      <c r="B323" s="25">
        <v>32965</v>
      </c>
      <c r="C323" s="27">
        <v>25609</v>
      </c>
      <c r="D323" s="27">
        <v>203325</v>
      </c>
      <c r="E323" s="27">
        <v>528150</v>
      </c>
      <c r="F323" s="27">
        <v>271</v>
      </c>
      <c r="G323" s="27">
        <v>18227503</v>
      </c>
      <c r="I323" s="21">
        <v>38762</v>
      </c>
      <c r="J323" s="27">
        <v>546220</v>
      </c>
      <c r="K323" s="27">
        <v>477047</v>
      </c>
      <c r="L323" s="27">
        <v>48264</v>
      </c>
      <c r="M323" s="27">
        <v>70997</v>
      </c>
      <c r="N323" s="27">
        <v>194</v>
      </c>
      <c r="O323" s="27">
        <v>3961391</v>
      </c>
      <c r="Q323" s="21">
        <v>38762</v>
      </c>
      <c r="R323" s="27">
        <v>923138</v>
      </c>
      <c r="S323" s="27">
        <v>772595</v>
      </c>
      <c r="T323" s="27">
        <v>42104</v>
      </c>
      <c r="U323" s="27">
        <v>69423</v>
      </c>
      <c r="V323" s="27">
        <v>194</v>
      </c>
      <c r="W323" s="27">
        <v>4886146</v>
      </c>
      <c r="Y323" s="21">
        <v>38762</v>
      </c>
      <c r="Z323" s="27">
        <v>376918</v>
      </c>
      <c r="AA323" s="27">
        <v>295548</v>
      </c>
      <c r="AB323" s="27">
        <v>33178</v>
      </c>
      <c r="AC323" s="27">
        <v>66065</v>
      </c>
      <c r="AD323" s="27">
        <v>197</v>
      </c>
      <c r="AE323" s="27">
        <v>4886146</v>
      </c>
      <c r="AG323" s="3">
        <f t="shared" si="24"/>
        <v>0</v>
      </c>
      <c r="AH323" s="3">
        <f t="shared" si="25"/>
        <v>0</v>
      </c>
      <c r="AJ323" s="27">
        <f t="shared" si="26"/>
        <v>956103</v>
      </c>
      <c r="AK323" s="27">
        <f t="shared" si="27"/>
        <v>798204</v>
      </c>
    </row>
    <row r="324" spans="1:37" s="3" customFormat="1">
      <c r="A324" s="21">
        <v>38761</v>
      </c>
      <c r="B324" s="25">
        <v>10495</v>
      </c>
      <c r="C324" s="27">
        <v>7596</v>
      </c>
      <c r="D324" s="27">
        <v>262919</v>
      </c>
      <c r="E324" s="27">
        <v>847848</v>
      </c>
      <c r="F324" s="27">
        <v>299</v>
      </c>
      <c r="G324" s="27">
        <v>16893617</v>
      </c>
      <c r="I324" s="21">
        <v>38761</v>
      </c>
      <c r="J324" s="27">
        <v>1143298</v>
      </c>
      <c r="K324" s="27">
        <v>1027235</v>
      </c>
      <c r="L324" s="27">
        <v>71181</v>
      </c>
      <c r="M324" s="27">
        <v>74530</v>
      </c>
      <c r="N324" s="27">
        <v>197</v>
      </c>
      <c r="O324" s="27">
        <v>3141278</v>
      </c>
      <c r="Q324" s="21">
        <v>38761</v>
      </c>
      <c r="R324" s="27">
        <v>1794062</v>
      </c>
      <c r="S324" s="27">
        <v>1593156</v>
      </c>
      <c r="T324" s="27">
        <v>59159</v>
      </c>
      <c r="U324" s="27">
        <v>68553</v>
      </c>
      <c r="V324" s="27">
        <v>197</v>
      </c>
      <c r="W324" s="27">
        <v>3175356</v>
      </c>
      <c r="Y324" s="21">
        <v>38761</v>
      </c>
      <c r="Z324" s="27">
        <v>650764</v>
      </c>
      <c r="AA324" s="27">
        <v>565921</v>
      </c>
      <c r="AB324" s="27">
        <v>38040</v>
      </c>
      <c r="AC324" s="27">
        <v>49970</v>
      </c>
      <c r="AD324" s="27">
        <v>200</v>
      </c>
      <c r="AE324" s="27">
        <v>3175356</v>
      </c>
      <c r="AG324" s="3">
        <f t="shared" si="24"/>
        <v>0</v>
      </c>
      <c r="AH324" s="3">
        <f t="shared" si="25"/>
        <v>0</v>
      </c>
      <c r="AJ324" s="27">
        <f t="shared" si="26"/>
        <v>1804557</v>
      </c>
      <c r="AK324" s="27">
        <f t="shared" si="27"/>
        <v>1600752</v>
      </c>
    </row>
    <row r="325" spans="1:37" s="3" customFormat="1">
      <c r="A325" s="21">
        <v>38760</v>
      </c>
      <c r="B325" s="25">
        <v>9628</v>
      </c>
      <c r="C325" s="27">
        <v>6085</v>
      </c>
      <c r="D325" s="27">
        <v>326352</v>
      </c>
      <c r="E325" s="27">
        <v>1343069</v>
      </c>
      <c r="F325" s="27">
        <v>332</v>
      </c>
      <c r="G325" s="27">
        <v>18279842</v>
      </c>
      <c r="I325" s="21">
        <v>38760</v>
      </c>
      <c r="J325" s="27">
        <v>1064450</v>
      </c>
      <c r="K325" s="27">
        <v>922586</v>
      </c>
      <c r="L325" s="27">
        <v>65505</v>
      </c>
      <c r="M325" s="27">
        <v>74375</v>
      </c>
      <c r="N325" s="27">
        <v>194</v>
      </c>
      <c r="O325" s="27">
        <v>3266336</v>
      </c>
      <c r="Q325" s="21">
        <v>38760</v>
      </c>
      <c r="R325" s="27">
        <v>1571494</v>
      </c>
      <c r="S325" s="27">
        <v>1320813</v>
      </c>
      <c r="T325" s="27">
        <v>53766</v>
      </c>
      <c r="U325" s="27">
        <v>70395</v>
      </c>
      <c r="V325" s="27">
        <v>194</v>
      </c>
      <c r="W325" s="27">
        <v>3266336</v>
      </c>
      <c r="Y325" s="21">
        <v>38760</v>
      </c>
      <c r="Z325" s="27">
        <v>507044</v>
      </c>
      <c r="AA325" s="27">
        <v>398227</v>
      </c>
      <c r="AB325" s="27">
        <v>29123</v>
      </c>
      <c r="AC325" s="27">
        <v>53379</v>
      </c>
      <c r="AD325" s="27">
        <v>197</v>
      </c>
      <c r="AE325" s="27">
        <v>3234083</v>
      </c>
      <c r="AG325" s="3">
        <f t="shared" si="24"/>
        <v>0</v>
      </c>
      <c r="AH325" s="3">
        <f t="shared" si="25"/>
        <v>0</v>
      </c>
      <c r="AJ325" s="27">
        <f t="shared" si="26"/>
        <v>1581122</v>
      </c>
      <c r="AK325" s="27">
        <f t="shared" si="27"/>
        <v>1326898</v>
      </c>
    </row>
    <row r="326" spans="1:37" s="3" customFormat="1">
      <c r="A326" s="21">
        <v>38759</v>
      </c>
      <c r="B326" s="25">
        <v>18979</v>
      </c>
      <c r="C326" s="27">
        <v>13336</v>
      </c>
      <c r="D326" s="27">
        <v>188409</v>
      </c>
      <c r="E326" s="27">
        <v>601718</v>
      </c>
      <c r="F326" s="27">
        <v>317</v>
      </c>
      <c r="G326" s="27">
        <v>16682595</v>
      </c>
      <c r="I326" s="21">
        <v>38759</v>
      </c>
      <c r="J326" s="27">
        <v>949186</v>
      </c>
      <c r="K326" s="27">
        <v>851222</v>
      </c>
      <c r="L326" s="27">
        <v>66403</v>
      </c>
      <c r="M326" s="27">
        <v>77493</v>
      </c>
      <c r="N326" s="27">
        <v>197</v>
      </c>
      <c r="O326" s="27">
        <v>3852368</v>
      </c>
      <c r="Q326" s="21">
        <v>38759</v>
      </c>
      <c r="R326" s="27">
        <v>1586058</v>
      </c>
      <c r="S326" s="27">
        <v>1391501</v>
      </c>
      <c r="T326" s="27">
        <v>53631</v>
      </c>
      <c r="U326" s="27">
        <v>74150</v>
      </c>
      <c r="V326" s="27">
        <v>170</v>
      </c>
      <c r="W326" s="27">
        <v>3852368</v>
      </c>
      <c r="Y326" s="21">
        <v>38759</v>
      </c>
      <c r="Z326" s="27">
        <v>636872</v>
      </c>
      <c r="AA326" s="27">
        <v>540279</v>
      </c>
      <c r="AB326" s="27">
        <v>34597</v>
      </c>
      <c r="AC326" s="27">
        <v>64322</v>
      </c>
      <c r="AD326" s="27">
        <v>170</v>
      </c>
      <c r="AE326" s="27">
        <v>3426879</v>
      </c>
      <c r="AG326" s="3">
        <f t="shared" si="24"/>
        <v>0</v>
      </c>
      <c r="AH326" s="3">
        <f t="shared" si="25"/>
        <v>0</v>
      </c>
      <c r="AJ326" s="27">
        <f t="shared" si="26"/>
        <v>1605037</v>
      </c>
      <c r="AK326" s="27">
        <f t="shared" si="27"/>
        <v>1404837</v>
      </c>
    </row>
    <row r="327" spans="1:37" s="3" customFormat="1">
      <c r="A327" s="21">
        <v>38758</v>
      </c>
      <c r="B327" s="25">
        <v>19334</v>
      </c>
      <c r="C327" s="27">
        <v>12907</v>
      </c>
      <c r="D327" s="27">
        <v>187439</v>
      </c>
      <c r="E327" s="27">
        <v>546153</v>
      </c>
      <c r="F327" s="27">
        <v>284</v>
      </c>
      <c r="G327" s="27">
        <v>14835578</v>
      </c>
      <c r="I327" s="21">
        <v>38758</v>
      </c>
      <c r="J327" s="27">
        <v>843352</v>
      </c>
      <c r="K327" s="27">
        <v>772641</v>
      </c>
      <c r="L327" s="27">
        <v>57600</v>
      </c>
      <c r="M327" s="27">
        <v>79317</v>
      </c>
      <c r="N327" s="27">
        <v>195</v>
      </c>
      <c r="O327" s="27">
        <v>4097827</v>
      </c>
      <c r="Q327" s="21">
        <v>38758</v>
      </c>
      <c r="R327" s="27">
        <v>1216122</v>
      </c>
      <c r="S327" s="27">
        <v>1069956</v>
      </c>
      <c r="T327" s="27">
        <v>48330</v>
      </c>
      <c r="U327" s="27">
        <v>75975</v>
      </c>
      <c r="V327" s="27">
        <v>158</v>
      </c>
      <c r="W327" s="27">
        <v>4144877</v>
      </c>
      <c r="Y327" s="21">
        <v>38758</v>
      </c>
      <c r="Z327" s="27">
        <v>372770</v>
      </c>
      <c r="AA327" s="27">
        <v>297315</v>
      </c>
      <c r="AB327" s="27">
        <v>27357</v>
      </c>
      <c r="AC327" s="27">
        <v>62959</v>
      </c>
      <c r="AD327" s="27">
        <v>158</v>
      </c>
      <c r="AE327" s="27">
        <v>4144877</v>
      </c>
      <c r="AG327" s="3">
        <f t="shared" ref="AG327:AG384" si="28">R327-J327-Z327</f>
        <v>0</v>
      </c>
      <c r="AH327" s="3">
        <f t="shared" ref="AH327:AH384" si="29">S327-K327-AA327</f>
        <v>0</v>
      </c>
      <c r="AJ327" s="27">
        <f t="shared" ref="AJ327:AJ384" si="30">R327+B327</f>
        <v>1235456</v>
      </c>
      <c r="AK327" s="27">
        <f t="shared" ref="AK327:AK384" si="31">S327+C327</f>
        <v>1082863</v>
      </c>
    </row>
    <row r="328" spans="1:37" s="3" customFormat="1">
      <c r="A328" s="21">
        <v>38757</v>
      </c>
      <c r="B328" s="25">
        <v>33921</v>
      </c>
      <c r="C328" s="27">
        <v>26141</v>
      </c>
      <c r="D328" s="27">
        <v>165667</v>
      </c>
      <c r="E328" s="27">
        <v>335626</v>
      </c>
      <c r="F328" s="27">
        <v>262</v>
      </c>
      <c r="G328" s="27">
        <v>8663611</v>
      </c>
      <c r="I328" s="21">
        <v>38757</v>
      </c>
      <c r="J328" s="27">
        <v>687000</v>
      </c>
      <c r="K328" s="27">
        <v>615234</v>
      </c>
      <c r="L328" s="27">
        <v>62237</v>
      </c>
      <c r="M328" s="27">
        <v>71920</v>
      </c>
      <c r="N328" s="27">
        <v>194</v>
      </c>
      <c r="O328" s="27">
        <v>3051120</v>
      </c>
      <c r="Q328" s="21">
        <v>38757</v>
      </c>
      <c r="R328" s="27">
        <v>1033511</v>
      </c>
      <c r="S328" s="27">
        <v>881434</v>
      </c>
      <c r="T328" s="27">
        <v>52386</v>
      </c>
      <c r="U328" s="27">
        <v>71967</v>
      </c>
      <c r="V328" s="27">
        <v>163</v>
      </c>
      <c r="W328" s="27">
        <v>5216189</v>
      </c>
      <c r="Y328" s="21">
        <v>38757</v>
      </c>
      <c r="Z328" s="27">
        <v>346511</v>
      </c>
      <c r="AA328" s="27">
        <v>266200</v>
      </c>
      <c r="AB328" s="27">
        <v>32855</v>
      </c>
      <c r="AC328" s="27">
        <v>67962</v>
      </c>
      <c r="AD328" s="27">
        <v>163</v>
      </c>
      <c r="AE328" s="27">
        <v>5216189</v>
      </c>
      <c r="AG328" s="3">
        <f t="shared" si="28"/>
        <v>0</v>
      </c>
      <c r="AH328" s="3">
        <f t="shared" si="29"/>
        <v>0</v>
      </c>
      <c r="AJ328" s="27">
        <f t="shared" si="30"/>
        <v>1067432</v>
      </c>
      <c r="AK328" s="27">
        <f t="shared" si="31"/>
        <v>907575</v>
      </c>
    </row>
    <row r="329" spans="1:37" s="3" customFormat="1">
      <c r="A329" s="21">
        <v>38756</v>
      </c>
      <c r="B329" s="25">
        <v>23436</v>
      </c>
      <c r="C329" s="27">
        <v>17480</v>
      </c>
      <c r="D329" s="27">
        <v>215442</v>
      </c>
      <c r="E329" s="27">
        <v>586906</v>
      </c>
      <c r="F329" s="27">
        <v>315</v>
      </c>
      <c r="G329" s="27">
        <v>17223644</v>
      </c>
      <c r="I329" s="21">
        <v>38756</v>
      </c>
      <c r="J329" s="27">
        <v>948520</v>
      </c>
      <c r="K329" s="27">
        <v>866383</v>
      </c>
      <c r="L329" s="27">
        <v>62713</v>
      </c>
      <c r="M329" s="27">
        <v>85672</v>
      </c>
      <c r="N329" s="27">
        <v>193</v>
      </c>
      <c r="O329" s="27">
        <v>5649690</v>
      </c>
      <c r="Q329" s="21">
        <v>38756</v>
      </c>
      <c r="R329" s="27">
        <v>1320858</v>
      </c>
      <c r="S329" s="27">
        <v>1170414</v>
      </c>
      <c r="T329" s="27">
        <v>54639</v>
      </c>
      <c r="U329" s="27">
        <v>90668</v>
      </c>
      <c r="V329" s="27">
        <v>193</v>
      </c>
      <c r="W329" s="27">
        <v>14923918</v>
      </c>
      <c r="Y329" s="21">
        <v>38756</v>
      </c>
      <c r="Z329" s="27">
        <v>372338</v>
      </c>
      <c r="AA329" s="27">
        <v>304031</v>
      </c>
      <c r="AB329" s="27">
        <v>34070</v>
      </c>
      <c r="AC329" s="27">
        <v>99375</v>
      </c>
      <c r="AD329" s="27">
        <v>199</v>
      </c>
      <c r="AE329" s="27">
        <v>14923918</v>
      </c>
      <c r="AG329" s="3">
        <f t="shared" si="28"/>
        <v>0</v>
      </c>
      <c r="AH329" s="3">
        <f t="shared" si="29"/>
        <v>0</v>
      </c>
      <c r="AJ329" s="27">
        <f t="shared" si="30"/>
        <v>1344294</v>
      </c>
      <c r="AK329" s="27">
        <f t="shared" si="31"/>
        <v>1187894</v>
      </c>
    </row>
    <row r="330" spans="1:37" s="3" customFormat="1">
      <c r="A330" s="21">
        <v>38755</v>
      </c>
      <c r="B330" s="25">
        <v>14053</v>
      </c>
      <c r="C330" s="27">
        <v>9147</v>
      </c>
      <c r="D330" s="27">
        <v>248629</v>
      </c>
      <c r="E330" s="27">
        <v>820200</v>
      </c>
      <c r="F330" s="27">
        <v>295</v>
      </c>
      <c r="G330" s="27">
        <v>25958563</v>
      </c>
      <c r="I330" s="21">
        <v>38755</v>
      </c>
      <c r="J330" s="27">
        <v>82272</v>
      </c>
      <c r="K330" s="27">
        <v>50410</v>
      </c>
      <c r="L330" s="27">
        <v>45251</v>
      </c>
      <c r="M330" s="27">
        <v>96474</v>
      </c>
      <c r="N330" s="27">
        <v>196</v>
      </c>
      <c r="O330" s="27">
        <v>3076417</v>
      </c>
      <c r="Q330" s="21">
        <v>38755</v>
      </c>
      <c r="R330" s="27">
        <v>194343</v>
      </c>
      <c r="S330" s="27">
        <v>122893</v>
      </c>
      <c r="T330" s="27">
        <v>29996</v>
      </c>
      <c r="U330" s="27">
        <v>78016</v>
      </c>
      <c r="V330" s="27">
        <v>196</v>
      </c>
      <c r="W330" s="27">
        <v>3291751</v>
      </c>
      <c r="Y330" s="21">
        <v>38755</v>
      </c>
      <c r="Z330" s="27">
        <v>112071</v>
      </c>
      <c r="AA330" s="27">
        <v>72483</v>
      </c>
      <c r="AB330" s="27">
        <v>18798</v>
      </c>
      <c r="AC330" s="27">
        <v>58532</v>
      </c>
      <c r="AD330" s="27">
        <v>197</v>
      </c>
      <c r="AE330" s="27">
        <v>3291751</v>
      </c>
      <c r="AG330" s="3">
        <f t="shared" si="28"/>
        <v>0</v>
      </c>
      <c r="AH330" s="3">
        <f t="shared" si="29"/>
        <v>0</v>
      </c>
      <c r="AJ330" s="27">
        <f t="shared" si="30"/>
        <v>208396</v>
      </c>
      <c r="AK330" s="27">
        <f t="shared" si="31"/>
        <v>132040</v>
      </c>
    </row>
    <row r="331" spans="1:37" s="3" customFormat="1">
      <c r="A331" s="21">
        <v>38754</v>
      </c>
      <c r="B331" s="25">
        <v>1679</v>
      </c>
      <c r="C331" s="27">
        <v>199</v>
      </c>
      <c r="D331" s="27">
        <v>396382</v>
      </c>
      <c r="E331" s="27">
        <v>1428496</v>
      </c>
      <c r="F331" s="27">
        <v>426</v>
      </c>
      <c r="G331" s="27">
        <v>16482291</v>
      </c>
      <c r="I331" s="21">
        <v>38754</v>
      </c>
      <c r="J331" s="27"/>
      <c r="K331" s="27"/>
      <c r="L331" s="27"/>
      <c r="M331" s="27"/>
      <c r="N331" s="27"/>
      <c r="O331" s="27"/>
      <c r="Q331" s="21">
        <v>38754</v>
      </c>
      <c r="R331" s="27"/>
      <c r="S331" s="27"/>
      <c r="T331" s="27"/>
      <c r="U331" s="27"/>
      <c r="V331" s="27"/>
      <c r="W331" s="27"/>
      <c r="Y331" s="21">
        <v>38754</v>
      </c>
      <c r="Z331" s="27"/>
      <c r="AA331" s="27"/>
      <c r="AB331" s="27"/>
      <c r="AC331" s="27"/>
      <c r="AD331" s="27"/>
      <c r="AE331" s="27"/>
      <c r="AG331" s="3">
        <f t="shared" si="28"/>
        <v>0</v>
      </c>
      <c r="AH331" s="3">
        <f t="shared" si="29"/>
        <v>0</v>
      </c>
      <c r="AJ331" s="27">
        <f t="shared" si="30"/>
        <v>1679</v>
      </c>
      <c r="AK331" s="27">
        <f t="shared" si="31"/>
        <v>199</v>
      </c>
    </row>
    <row r="332" spans="1:37" s="3" customFormat="1">
      <c r="A332" s="21">
        <v>38753</v>
      </c>
      <c r="B332" s="25">
        <v>1340</v>
      </c>
      <c r="C332" s="27">
        <v>80</v>
      </c>
      <c r="D332" s="27">
        <v>244635</v>
      </c>
      <c r="E332" s="27">
        <v>542194</v>
      </c>
      <c r="F332" s="27">
        <v>457</v>
      </c>
      <c r="G332" s="27">
        <v>7441272</v>
      </c>
      <c r="I332" s="21">
        <v>38753</v>
      </c>
      <c r="J332" s="27"/>
      <c r="K332" s="27"/>
      <c r="L332" s="27"/>
      <c r="M332" s="27"/>
      <c r="N332" s="27"/>
      <c r="O332" s="27"/>
      <c r="Q332" s="21">
        <v>38753</v>
      </c>
      <c r="R332" s="27"/>
      <c r="S332" s="27"/>
      <c r="T332" s="27"/>
      <c r="U332" s="27"/>
      <c r="V332" s="27"/>
      <c r="W332" s="27"/>
      <c r="Y332" s="21">
        <v>38753</v>
      </c>
      <c r="Z332" s="27"/>
      <c r="AA332" s="27"/>
      <c r="AB332" s="27"/>
      <c r="AC332" s="27"/>
      <c r="AD332" s="27"/>
      <c r="AE332" s="27"/>
      <c r="AG332" s="3">
        <f t="shared" si="28"/>
        <v>0</v>
      </c>
      <c r="AH332" s="3">
        <f t="shared" si="29"/>
        <v>0</v>
      </c>
      <c r="AJ332" s="27">
        <f t="shared" si="30"/>
        <v>1340</v>
      </c>
      <c r="AK332" s="27">
        <f t="shared" si="31"/>
        <v>80</v>
      </c>
    </row>
    <row r="333" spans="1:37" s="3" customFormat="1">
      <c r="A333" s="21">
        <v>38752</v>
      </c>
      <c r="B333" s="25">
        <v>7578</v>
      </c>
      <c r="C333" s="27">
        <v>4635</v>
      </c>
      <c r="D333" s="27">
        <v>203354</v>
      </c>
      <c r="E333" s="27">
        <v>471279</v>
      </c>
      <c r="F333" s="27">
        <v>300</v>
      </c>
      <c r="G333" s="27">
        <v>9629367</v>
      </c>
      <c r="I333" s="21">
        <v>38752</v>
      </c>
      <c r="J333" s="27">
        <v>65569</v>
      </c>
      <c r="K333" s="27">
        <v>0</v>
      </c>
      <c r="L333" s="27">
        <v>6351</v>
      </c>
      <c r="M333" s="27">
        <v>12019</v>
      </c>
      <c r="N333" s="27">
        <v>246</v>
      </c>
      <c r="O333" s="27">
        <v>296997</v>
      </c>
      <c r="Q333" s="21">
        <v>38752</v>
      </c>
      <c r="R333" s="27">
        <v>158841</v>
      </c>
      <c r="S333" s="27">
        <v>42338</v>
      </c>
      <c r="T333" s="27">
        <v>8348</v>
      </c>
      <c r="U333" s="27">
        <v>30243</v>
      </c>
      <c r="V333" s="27">
        <v>195</v>
      </c>
      <c r="W333" s="27">
        <v>3750265</v>
      </c>
      <c r="Y333" s="21">
        <v>38752</v>
      </c>
      <c r="Z333" s="27">
        <v>93272</v>
      </c>
      <c r="AA333" s="27">
        <v>42338</v>
      </c>
      <c r="AB333" s="27">
        <v>9751</v>
      </c>
      <c r="AC333" s="27">
        <v>38096</v>
      </c>
      <c r="AD333" s="27">
        <v>195</v>
      </c>
      <c r="AE333" s="27">
        <v>3750265</v>
      </c>
      <c r="AG333" s="3">
        <f t="shared" si="28"/>
        <v>0</v>
      </c>
      <c r="AH333" s="3">
        <f t="shared" si="29"/>
        <v>0</v>
      </c>
      <c r="AJ333" s="27">
        <f t="shared" si="30"/>
        <v>166419</v>
      </c>
      <c r="AK333" s="27">
        <f t="shared" si="31"/>
        <v>46973</v>
      </c>
    </row>
    <row r="334" spans="1:37" s="3" customFormat="1">
      <c r="A334" s="21">
        <v>38751</v>
      </c>
      <c r="B334" s="25">
        <v>11263</v>
      </c>
      <c r="C334" s="27">
        <v>6101</v>
      </c>
      <c r="D334" s="27">
        <v>178946</v>
      </c>
      <c r="E334" s="27">
        <v>386441</v>
      </c>
      <c r="F334" s="27">
        <v>352</v>
      </c>
      <c r="G334" s="27">
        <v>9195282</v>
      </c>
      <c r="I334" s="21">
        <v>38751</v>
      </c>
      <c r="J334" s="27">
        <v>544433</v>
      </c>
      <c r="K334" s="27">
        <v>478884</v>
      </c>
      <c r="L334" s="27">
        <v>113222</v>
      </c>
      <c r="M334" s="27">
        <v>162604</v>
      </c>
      <c r="N334" s="27">
        <v>186</v>
      </c>
      <c r="O334" s="27">
        <v>20460993</v>
      </c>
      <c r="Q334" s="21">
        <v>38751</v>
      </c>
      <c r="R334" s="27">
        <v>962496</v>
      </c>
      <c r="S334" s="27">
        <v>807738</v>
      </c>
      <c r="T334" s="27">
        <v>85311</v>
      </c>
      <c r="U334" s="27">
        <v>147408</v>
      </c>
      <c r="V334" s="27">
        <v>186</v>
      </c>
      <c r="W334" s="27">
        <v>20460993</v>
      </c>
      <c r="Y334" s="21">
        <v>38751</v>
      </c>
      <c r="Z334" s="27">
        <v>418063</v>
      </c>
      <c r="AA334" s="27">
        <v>328854</v>
      </c>
      <c r="AB334" s="27">
        <v>48963</v>
      </c>
      <c r="AC334" s="27">
        <v>115145</v>
      </c>
      <c r="AD334" s="27">
        <v>193</v>
      </c>
      <c r="AE334" s="27">
        <v>8604916</v>
      </c>
      <c r="AG334" s="3">
        <f t="shared" si="28"/>
        <v>0</v>
      </c>
      <c r="AH334" s="3">
        <f t="shared" si="29"/>
        <v>0</v>
      </c>
      <c r="AJ334" s="27">
        <f t="shared" si="30"/>
        <v>973759</v>
      </c>
      <c r="AK334" s="27">
        <f t="shared" si="31"/>
        <v>813839</v>
      </c>
    </row>
    <row r="335" spans="1:37" s="3" customFormat="1">
      <c r="A335" s="21">
        <v>38750</v>
      </c>
      <c r="B335" s="25">
        <v>11110</v>
      </c>
      <c r="C335" s="27">
        <v>7819</v>
      </c>
      <c r="D335" s="27">
        <v>195269</v>
      </c>
      <c r="E335" s="27">
        <v>446533</v>
      </c>
      <c r="F335" s="27">
        <v>314</v>
      </c>
      <c r="G335" s="27">
        <v>35631645</v>
      </c>
      <c r="I335" s="21">
        <v>38750</v>
      </c>
      <c r="J335" s="27">
        <v>96572</v>
      </c>
      <c r="K335" s="27">
        <v>70609</v>
      </c>
      <c r="L335" s="27">
        <v>83308</v>
      </c>
      <c r="M335" s="27">
        <v>119919</v>
      </c>
      <c r="N335" s="27">
        <v>187</v>
      </c>
      <c r="O335" s="27">
        <v>3675504</v>
      </c>
      <c r="Q335" s="21">
        <v>38750</v>
      </c>
      <c r="R335" s="27">
        <v>283543</v>
      </c>
      <c r="S335" s="27">
        <v>189295</v>
      </c>
      <c r="T335" s="27">
        <v>44564</v>
      </c>
      <c r="U335" s="27">
        <v>96930</v>
      </c>
      <c r="V335" s="27">
        <v>187</v>
      </c>
      <c r="W335" s="27">
        <v>3783595</v>
      </c>
      <c r="Y335" s="21">
        <v>38750</v>
      </c>
      <c r="Z335" s="27">
        <v>186971</v>
      </c>
      <c r="AA335" s="27">
        <v>118686</v>
      </c>
      <c r="AB335" s="27">
        <v>24553</v>
      </c>
      <c r="AC335" s="27">
        <v>75133</v>
      </c>
      <c r="AD335" s="27">
        <v>194</v>
      </c>
      <c r="AE335" s="27">
        <v>3783595</v>
      </c>
      <c r="AG335" s="3">
        <f t="shared" si="28"/>
        <v>0</v>
      </c>
      <c r="AH335" s="3">
        <f t="shared" si="29"/>
        <v>0</v>
      </c>
      <c r="AJ335" s="27">
        <f t="shared" si="30"/>
        <v>294653</v>
      </c>
      <c r="AK335" s="27">
        <f t="shared" si="31"/>
        <v>197114</v>
      </c>
    </row>
    <row r="336" spans="1:37" s="3" customFormat="1">
      <c r="A336" s="21">
        <v>38749</v>
      </c>
      <c r="B336" s="25">
        <v>11736</v>
      </c>
      <c r="C336" s="27">
        <v>8715</v>
      </c>
      <c r="D336" s="27">
        <v>178953</v>
      </c>
      <c r="E336" s="27">
        <v>401473</v>
      </c>
      <c r="F336" s="27">
        <v>294</v>
      </c>
      <c r="G336" s="27">
        <v>8375649</v>
      </c>
      <c r="I336" s="21">
        <v>38749</v>
      </c>
      <c r="J336" s="27">
        <v>9848</v>
      </c>
      <c r="K336" s="27">
        <v>0</v>
      </c>
      <c r="L336" s="27">
        <v>5746</v>
      </c>
      <c r="M336" s="27">
        <v>14278</v>
      </c>
      <c r="N336" s="27">
        <v>232</v>
      </c>
      <c r="O336" s="27">
        <v>94107</v>
      </c>
      <c r="Q336" s="21">
        <v>38749</v>
      </c>
      <c r="R336" s="27">
        <v>137308</v>
      </c>
      <c r="S336" s="27">
        <v>66066</v>
      </c>
      <c r="T336" s="27">
        <v>7987</v>
      </c>
      <c r="U336" s="27">
        <v>25373</v>
      </c>
      <c r="V336" s="27">
        <v>194</v>
      </c>
      <c r="W336" s="27">
        <v>461099</v>
      </c>
      <c r="Y336" s="21">
        <v>38749</v>
      </c>
      <c r="Z336" s="27">
        <v>127460</v>
      </c>
      <c r="AA336" s="27">
        <v>66066</v>
      </c>
      <c r="AB336" s="27">
        <v>8160</v>
      </c>
      <c r="AC336" s="27">
        <v>26027</v>
      </c>
      <c r="AD336" s="27">
        <v>194</v>
      </c>
      <c r="AE336" s="27">
        <v>461099</v>
      </c>
      <c r="AG336" s="3">
        <f t="shared" si="28"/>
        <v>0</v>
      </c>
      <c r="AH336" s="3">
        <f t="shared" si="29"/>
        <v>0</v>
      </c>
      <c r="AJ336" s="27">
        <f t="shared" si="30"/>
        <v>149044</v>
      </c>
      <c r="AK336" s="27">
        <f t="shared" si="31"/>
        <v>74781</v>
      </c>
    </row>
    <row r="337" spans="1:37" s="3" customFormat="1">
      <c r="A337" s="21">
        <v>38748</v>
      </c>
      <c r="B337" s="25">
        <v>18472</v>
      </c>
      <c r="C337" s="27">
        <v>13538</v>
      </c>
      <c r="D337" s="27">
        <v>189561</v>
      </c>
      <c r="E337" s="27">
        <v>328364</v>
      </c>
      <c r="F337" s="27">
        <v>298</v>
      </c>
      <c r="G337" s="27">
        <v>8272203</v>
      </c>
      <c r="I337" s="21">
        <v>38748</v>
      </c>
      <c r="J337" s="27">
        <v>6906</v>
      </c>
      <c r="K337" s="27">
        <v>281</v>
      </c>
      <c r="L337" s="27">
        <v>13858</v>
      </c>
      <c r="M337" s="27">
        <v>35589</v>
      </c>
      <c r="N337" s="27">
        <v>192</v>
      </c>
      <c r="O337" s="27">
        <v>373614</v>
      </c>
      <c r="Q337" s="21">
        <v>38748</v>
      </c>
      <c r="R337" s="27">
        <v>138210</v>
      </c>
      <c r="S337" s="27">
        <v>72697</v>
      </c>
      <c r="T337" s="27">
        <v>11860</v>
      </c>
      <c r="U337" s="27">
        <v>35070</v>
      </c>
      <c r="V337" s="27">
        <v>190</v>
      </c>
      <c r="W337" s="27">
        <v>613259</v>
      </c>
      <c r="Y337" s="21">
        <v>38748</v>
      </c>
      <c r="Z337" s="27">
        <v>131304</v>
      </c>
      <c r="AA337" s="27">
        <v>72416</v>
      </c>
      <c r="AB337" s="27">
        <v>11755</v>
      </c>
      <c r="AC337" s="27">
        <v>35040</v>
      </c>
      <c r="AD337" s="27">
        <v>190</v>
      </c>
      <c r="AE337" s="27">
        <v>613259</v>
      </c>
      <c r="AG337" s="3">
        <f t="shared" si="28"/>
        <v>0</v>
      </c>
      <c r="AH337" s="3">
        <f t="shared" si="29"/>
        <v>0</v>
      </c>
      <c r="AJ337" s="27">
        <f t="shared" si="30"/>
        <v>156682</v>
      </c>
      <c r="AK337" s="27">
        <f t="shared" si="31"/>
        <v>86235</v>
      </c>
    </row>
    <row r="338" spans="1:37" s="3" customFormat="1">
      <c r="A338" s="21">
        <v>38747</v>
      </c>
      <c r="B338" s="25">
        <v>589</v>
      </c>
      <c r="C338" s="27">
        <v>102</v>
      </c>
      <c r="D338" s="27">
        <v>873449</v>
      </c>
      <c r="E338" s="27">
        <v>2379572</v>
      </c>
      <c r="F338" s="27">
        <v>227</v>
      </c>
      <c r="G338" s="27">
        <v>15183680</v>
      </c>
      <c r="I338" s="21">
        <v>38747</v>
      </c>
      <c r="J338" s="27">
        <v>7570</v>
      </c>
      <c r="K338" s="27">
        <v>0</v>
      </c>
      <c r="L338" s="27">
        <v>15471</v>
      </c>
      <c r="M338" s="27">
        <v>28407</v>
      </c>
      <c r="N338" s="27">
        <v>1263</v>
      </c>
      <c r="O338" s="27">
        <v>168197</v>
      </c>
      <c r="Q338" s="21">
        <v>38747</v>
      </c>
      <c r="R338" s="27">
        <v>124194</v>
      </c>
      <c r="S338" s="27">
        <v>61489</v>
      </c>
      <c r="T338" s="27">
        <v>4730</v>
      </c>
      <c r="U338" s="27">
        <v>10631</v>
      </c>
      <c r="V338" s="27">
        <v>200</v>
      </c>
      <c r="W338" s="27">
        <v>365844</v>
      </c>
      <c r="Y338" s="21">
        <v>38747</v>
      </c>
      <c r="Z338" s="27">
        <v>116624</v>
      </c>
      <c r="AA338" s="27">
        <v>61489</v>
      </c>
      <c r="AB338" s="27">
        <v>4032</v>
      </c>
      <c r="AC338" s="27">
        <v>7746</v>
      </c>
      <c r="AD338" s="27">
        <v>200</v>
      </c>
      <c r="AE338" s="27">
        <v>365844</v>
      </c>
      <c r="AG338" s="3">
        <f t="shared" si="28"/>
        <v>0</v>
      </c>
      <c r="AH338" s="3">
        <f t="shared" si="29"/>
        <v>0</v>
      </c>
      <c r="AJ338" s="27">
        <f t="shared" si="30"/>
        <v>124783</v>
      </c>
      <c r="AK338" s="27">
        <f t="shared" si="31"/>
        <v>61591</v>
      </c>
    </row>
    <row r="339" spans="1:37" s="3" customFormat="1">
      <c r="A339" s="21">
        <v>38746</v>
      </c>
      <c r="B339" s="25">
        <v>705</v>
      </c>
      <c r="C339" s="27">
        <v>174</v>
      </c>
      <c r="D339" s="27">
        <v>189156</v>
      </c>
      <c r="E339" s="27">
        <v>178892</v>
      </c>
      <c r="F339" s="27">
        <v>413</v>
      </c>
      <c r="G339" s="27">
        <v>837678</v>
      </c>
      <c r="I339" s="21">
        <v>38746</v>
      </c>
      <c r="J339" s="27">
        <v>9208</v>
      </c>
      <c r="K339" s="27">
        <v>0</v>
      </c>
      <c r="L339" s="27">
        <v>14256</v>
      </c>
      <c r="M339" s="27">
        <v>25991</v>
      </c>
      <c r="N339" s="27">
        <v>1269</v>
      </c>
      <c r="O339" s="27">
        <v>165870</v>
      </c>
      <c r="Q339" s="21">
        <v>38746</v>
      </c>
      <c r="R339" s="27">
        <v>125341</v>
      </c>
      <c r="S339" s="27">
        <v>62328</v>
      </c>
      <c r="T339" s="27">
        <v>6004</v>
      </c>
      <c r="U339" s="27">
        <v>19273</v>
      </c>
      <c r="V339" s="27">
        <v>199</v>
      </c>
      <c r="W339" s="27">
        <v>554537</v>
      </c>
      <c r="Y339" s="21">
        <v>38746</v>
      </c>
      <c r="Z339" s="27">
        <v>116133</v>
      </c>
      <c r="AA339" s="27">
        <v>62328</v>
      </c>
      <c r="AB339" s="27">
        <v>5350</v>
      </c>
      <c r="AC339" s="27">
        <v>18481</v>
      </c>
      <c r="AD339" s="27">
        <v>199</v>
      </c>
      <c r="AE339" s="27">
        <v>554537</v>
      </c>
      <c r="AG339" s="3">
        <f t="shared" si="28"/>
        <v>0</v>
      </c>
      <c r="AH339" s="3">
        <f t="shared" si="29"/>
        <v>0</v>
      </c>
      <c r="AJ339" s="27">
        <f t="shared" si="30"/>
        <v>126046</v>
      </c>
      <c r="AK339" s="27">
        <f t="shared" si="31"/>
        <v>62502</v>
      </c>
    </row>
    <row r="340" spans="1:37" s="3" customFormat="1">
      <c r="A340" s="21">
        <v>38745</v>
      </c>
      <c r="B340" s="25">
        <v>10616</v>
      </c>
      <c r="C340" s="27">
        <v>7472</v>
      </c>
      <c r="D340" s="27">
        <v>123727</v>
      </c>
      <c r="E340" s="27">
        <v>318393</v>
      </c>
      <c r="F340" s="27">
        <v>258</v>
      </c>
      <c r="G340" s="27">
        <v>11728031</v>
      </c>
      <c r="I340" s="21">
        <v>38745</v>
      </c>
      <c r="J340" s="27">
        <v>9462</v>
      </c>
      <c r="K340" s="27">
        <v>189</v>
      </c>
      <c r="L340" s="27">
        <v>16376</v>
      </c>
      <c r="M340" s="27">
        <v>29787</v>
      </c>
      <c r="N340" s="27">
        <v>261</v>
      </c>
      <c r="O340" s="27">
        <v>247371</v>
      </c>
      <c r="Q340" s="21">
        <v>38745</v>
      </c>
      <c r="R340" s="27">
        <v>130646</v>
      </c>
      <c r="S340" s="27">
        <v>65085</v>
      </c>
      <c r="T340" s="27">
        <v>8604</v>
      </c>
      <c r="U340" s="27">
        <v>30345</v>
      </c>
      <c r="V340" s="27">
        <v>197</v>
      </c>
      <c r="W340" s="27">
        <v>709175</v>
      </c>
      <c r="Y340" s="21">
        <v>38745</v>
      </c>
      <c r="Z340" s="27">
        <v>121184</v>
      </c>
      <c r="AA340" s="27">
        <v>64896</v>
      </c>
      <c r="AB340" s="27">
        <v>7998</v>
      </c>
      <c r="AC340" s="27">
        <v>30304</v>
      </c>
      <c r="AD340" s="27">
        <v>197</v>
      </c>
      <c r="AE340" s="27">
        <v>709175</v>
      </c>
      <c r="AG340" s="3">
        <f t="shared" si="28"/>
        <v>0</v>
      </c>
      <c r="AH340" s="3">
        <f t="shared" si="29"/>
        <v>0</v>
      </c>
      <c r="AJ340" s="27">
        <f t="shared" si="30"/>
        <v>141262</v>
      </c>
      <c r="AK340" s="27">
        <f t="shared" si="31"/>
        <v>72557</v>
      </c>
    </row>
    <row r="341" spans="1:37" s="3" customFormat="1">
      <c r="A341" s="21">
        <v>38744</v>
      </c>
      <c r="B341" s="25">
        <v>6515</v>
      </c>
      <c r="C341" s="27">
        <v>3815</v>
      </c>
      <c r="D341" s="27">
        <v>182902</v>
      </c>
      <c r="E341" s="27">
        <v>610369</v>
      </c>
      <c r="F341" s="27">
        <v>233</v>
      </c>
      <c r="G341" s="27">
        <v>11579911</v>
      </c>
      <c r="I341" s="21">
        <v>38744</v>
      </c>
      <c r="J341" s="27">
        <v>218106</v>
      </c>
      <c r="K341" s="27">
        <v>190355</v>
      </c>
      <c r="L341" s="27">
        <v>78868</v>
      </c>
      <c r="M341" s="27">
        <v>139685</v>
      </c>
      <c r="N341" s="27">
        <v>190</v>
      </c>
      <c r="O341" s="27">
        <v>4747899</v>
      </c>
      <c r="Q341" s="21">
        <v>38744</v>
      </c>
      <c r="R341" s="27">
        <v>502305</v>
      </c>
      <c r="S341" s="27">
        <v>408671</v>
      </c>
      <c r="T341" s="27">
        <v>55138</v>
      </c>
      <c r="U341" s="27">
        <v>118944</v>
      </c>
      <c r="V341" s="27">
        <v>190</v>
      </c>
      <c r="W341" s="27">
        <v>4747899</v>
      </c>
      <c r="Y341" s="21">
        <v>38744</v>
      </c>
      <c r="Z341" s="27">
        <v>284199</v>
      </c>
      <c r="AA341" s="27">
        <v>218316</v>
      </c>
      <c r="AB341" s="27">
        <v>36927</v>
      </c>
      <c r="AC341" s="27">
        <v>96266</v>
      </c>
      <c r="AD341" s="27">
        <v>195</v>
      </c>
      <c r="AE341" s="27">
        <v>3992824</v>
      </c>
      <c r="AG341" s="3">
        <f t="shared" si="28"/>
        <v>0</v>
      </c>
      <c r="AH341" s="3">
        <f t="shared" si="29"/>
        <v>0</v>
      </c>
      <c r="AJ341" s="27">
        <f t="shared" si="30"/>
        <v>508820</v>
      </c>
      <c r="AK341" s="27">
        <f t="shared" si="31"/>
        <v>412486</v>
      </c>
    </row>
    <row r="342" spans="1:37" s="3" customFormat="1">
      <c r="A342" s="21">
        <v>38743</v>
      </c>
      <c r="B342" s="25">
        <v>5374</v>
      </c>
      <c r="C342" s="27">
        <v>2637</v>
      </c>
      <c r="D342" s="27">
        <v>263437</v>
      </c>
      <c r="E342" s="27">
        <v>795822</v>
      </c>
      <c r="F342" s="27">
        <v>228</v>
      </c>
      <c r="G342" s="27">
        <v>11762658</v>
      </c>
      <c r="I342" s="21">
        <v>38743</v>
      </c>
      <c r="J342" s="27">
        <v>21949</v>
      </c>
      <c r="K342" s="27">
        <v>8660</v>
      </c>
      <c r="L342" s="27">
        <v>45231</v>
      </c>
      <c r="M342" s="27">
        <v>119436</v>
      </c>
      <c r="N342" s="27">
        <v>194</v>
      </c>
      <c r="O342" s="27">
        <v>5040427</v>
      </c>
      <c r="Q342" s="21">
        <v>38743</v>
      </c>
      <c r="R342" s="27">
        <v>157611</v>
      </c>
      <c r="S342" s="27">
        <v>83109</v>
      </c>
      <c r="T342" s="27">
        <v>14736</v>
      </c>
      <c r="U342" s="27">
        <v>65909</v>
      </c>
      <c r="V342" s="27">
        <v>191</v>
      </c>
      <c r="W342" s="27">
        <v>5040427</v>
      </c>
      <c r="Y342" s="21">
        <v>38743</v>
      </c>
      <c r="Z342" s="27">
        <v>135662</v>
      </c>
      <c r="AA342" s="27">
        <v>74449</v>
      </c>
      <c r="AB342" s="27">
        <v>9802</v>
      </c>
      <c r="AC342" s="27">
        <v>50638</v>
      </c>
      <c r="AD342" s="27">
        <v>191</v>
      </c>
      <c r="AE342" s="27">
        <v>3572401</v>
      </c>
      <c r="AG342" s="3">
        <f t="shared" si="28"/>
        <v>0</v>
      </c>
      <c r="AH342" s="3">
        <f t="shared" si="29"/>
        <v>0</v>
      </c>
      <c r="AJ342" s="27">
        <f t="shared" si="30"/>
        <v>162985</v>
      </c>
      <c r="AK342" s="27">
        <f t="shared" si="31"/>
        <v>85746</v>
      </c>
    </row>
    <row r="343" spans="1:37" s="3" customFormat="1">
      <c r="A343" s="21">
        <v>38742</v>
      </c>
      <c r="B343" s="25">
        <v>9318</v>
      </c>
      <c r="C343" s="27">
        <v>6001</v>
      </c>
      <c r="D343" s="27">
        <v>212861</v>
      </c>
      <c r="E343" s="27">
        <v>339005</v>
      </c>
      <c r="F343" s="27">
        <v>288</v>
      </c>
      <c r="G343" s="27">
        <v>7966022</v>
      </c>
      <c r="I343" s="21">
        <v>38742</v>
      </c>
      <c r="J343" s="27">
        <v>3809</v>
      </c>
      <c r="K343" s="27">
        <v>753</v>
      </c>
      <c r="L343" s="27">
        <v>269309</v>
      </c>
      <c r="M343" s="27">
        <v>1569462</v>
      </c>
      <c r="N343" s="27">
        <v>265</v>
      </c>
      <c r="O343" s="27">
        <v>34762737</v>
      </c>
      <c r="Q343" s="21">
        <v>38742</v>
      </c>
      <c r="R343" s="27">
        <v>111773</v>
      </c>
      <c r="S343" s="27">
        <v>61006</v>
      </c>
      <c r="T343" s="27">
        <v>59352</v>
      </c>
      <c r="U343" s="27">
        <v>2198865</v>
      </c>
      <c r="V343" s="27">
        <v>192</v>
      </c>
      <c r="W343" s="27">
        <v>398556107</v>
      </c>
      <c r="Y343" s="21">
        <v>38742</v>
      </c>
      <c r="Z343" s="27">
        <v>107964</v>
      </c>
      <c r="AA343" s="27">
        <v>60253</v>
      </c>
      <c r="AB343" s="27">
        <v>51945</v>
      </c>
      <c r="AC343" s="27">
        <v>2217453</v>
      </c>
      <c r="AD343" s="27">
        <v>192</v>
      </c>
      <c r="AE343" s="27">
        <v>398556107</v>
      </c>
      <c r="AG343" s="3">
        <f t="shared" si="28"/>
        <v>0</v>
      </c>
      <c r="AH343" s="3">
        <f t="shared" si="29"/>
        <v>0</v>
      </c>
      <c r="AJ343" s="27">
        <f t="shared" si="30"/>
        <v>121091</v>
      </c>
      <c r="AK343" s="27">
        <f t="shared" si="31"/>
        <v>67007</v>
      </c>
    </row>
    <row r="344" spans="1:37" s="3" customFormat="1">
      <c r="A344" s="21">
        <v>38741</v>
      </c>
      <c r="B344" s="25">
        <v>8395</v>
      </c>
      <c r="C344" s="27">
        <v>5705</v>
      </c>
      <c r="D344" s="27">
        <v>210507</v>
      </c>
      <c r="E344" s="27">
        <v>353328</v>
      </c>
      <c r="F344" s="27">
        <v>294</v>
      </c>
      <c r="G344" s="27">
        <v>7897211</v>
      </c>
      <c r="I344" s="21">
        <v>38741</v>
      </c>
      <c r="J344" s="27">
        <v>2884</v>
      </c>
      <c r="K344" s="27">
        <v>106</v>
      </c>
      <c r="L344" s="27">
        <v>21386</v>
      </c>
      <c r="M344" s="27">
        <v>55976</v>
      </c>
      <c r="N344" s="27">
        <v>231</v>
      </c>
      <c r="O344" s="27">
        <v>349581</v>
      </c>
      <c r="Q344" s="21">
        <v>38741</v>
      </c>
      <c r="R344" s="27">
        <v>100220</v>
      </c>
      <c r="S344" s="27">
        <v>50781</v>
      </c>
      <c r="T344" s="27">
        <v>5005</v>
      </c>
      <c r="U344" s="27">
        <v>16040</v>
      </c>
      <c r="V344" s="27">
        <v>192</v>
      </c>
      <c r="W344" s="27">
        <v>471217</v>
      </c>
      <c r="Y344" s="21">
        <v>38741</v>
      </c>
      <c r="Z344" s="27">
        <v>97336</v>
      </c>
      <c r="AA344" s="27">
        <v>50675</v>
      </c>
      <c r="AB344" s="27">
        <v>4520</v>
      </c>
      <c r="AC344" s="27">
        <v>12802</v>
      </c>
      <c r="AD344" s="27">
        <v>192</v>
      </c>
      <c r="AE344" s="27">
        <v>471217</v>
      </c>
      <c r="AG344" s="3">
        <f t="shared" si="28"/>
        <v>0</v>
      </c>
      <c r="AH344" s="3">
        <f t="shared" si="29"/>
        <v>0</v>
      </c>
      <c r="AJ344" s="27">
        <f t="shared" si="30"/>
        <v>108615</v>
      </c>
      <c r="AK344" s="27">
        <f t="shared" si="31"/>
        <v>56486</v>
      </c>
    </row>
    <row r="345" spans="1:37" s="3" customFormat="1">
      <c r="A345" s="21">
        <v>38740</v>
      </c>
      <c r="B345" s="25">
        <v>980</v>
      </c>
      <c r="C345" s="27">
        <v>8</v>
      </c>
      <c r="D345" s="27">
        <v>170421</v>
      </c>
      <c r="E345" s="27">
        <v>726748</v>
      </c>
      <c r="F345" s="27">
        <v>416</v>
      </c>
      <c r="G345" s="27">
        <v>7761398</v>
      </c>
      <c r="I345" s="21">
        <v>38740</v>
      </c>
      <c r="J345" s="27">
        <v>2485</v>
      </c>
      <c r="K345" s="27">
        <v>0</v>
      </c>
      <c r="L345" s="27">
        <v>7234</v>
      </c>
      <c r="M345" s="27">
        <v>922</v>
      </c>
      <c r="N345" s="27">
        <v>240</v>
      </c>
      <c r="O345" s="27">
        <v>22810</v>
      </c>
      <c r="Q345" s="21">
        <v>38740</v>
      </c>
      <c r="R345" s="27">
        <v>104670</v>
      </c>
      <c r="S345" s="27">
        <v>54636</v>
      </c>
      <c r="T345" s="27">
        <v>4902</v>
      </c>
      <c r="U345" s="27">
        <v>19747</v>
      </c>
      <c r="V345" s="27">
        <v>193</v>
      </c>
      <c r="W345" s="27">
        <v>678552</v>
      </c>
      <c r="Y345" s="21">
        <v>38740</v>
      </c>
      <c r="Z345" s="27">
        <v>102185</v>
      </c>
      <c r="AA345" s="27">
        <v>54636</v>
      </c>
      <c r="AB345" s="27">
        <v>4845</v>
      </c>
      <c r="AC345" s="27">
        <v>19982</v>
      </c>
      <c r="AD345" s="27">
        <v>193</v>
      </c>
      <c r="AE345" s="27">
        <v>678552</v>
      </c>
      <c r="AG345" s="3">
        <f t="shared" si="28"/>
        <v>0</v>
      </c>
      <c r="AH345" s="3">
        <f t="shared" si="29"/>
        <v>0</v>
      </c>
      <c r="AJ345" s="27">
        <f t="shared" si="30"/>
        <v>105650</v>
      </c>
      <c r="AK345" s="27">
        <f t="shared" si="31"/>
        <v>54644</v>
      </c>
    </row>
    <row r="346" spans="1:37" s="3" customFormat="1">
      <c r="A346" s="21">
        <v>38739</v>
      </c>
      <c r="B346" s="25">
        <v>918</v>
      </c>
      <c r="C346" s="27">
        <v>28</v>
      </c>
      <c r="D346" s="27">
        <v>156152</v>
      </c>
      <c r="E346" s="27">
        <v>663707</v>
      </c>
      <c r="F346" s="27">
        <v>423</v>
      </c>
      <c r="G346" s="27">
        <v>7565560</v>
      </c>
      <c r="I346" s="21">
        <v>38739</v>
      </c>
      <c r="J346" s="27">
        <v>2480</v>
      </c>
      <c r="K346" s="27">
        <v>0</v>
      </c>
      <c r="L346" s="27">
        <v>7260</v>
      </c>
      <c r="M346" s="27">
        <v>1148</v>
      </c>
      <c r="N346" s="27">
        <v>5720</v>
      </c>
      <c r="O346" s="27">
        <v>48167</v>
      </c>
      <c r="Q346" s="21">
        <v>38739</v>
      </c>
      <c r="R346" s="27">
        <v>105202</v>
      </c>
      <c r="S346" s="27">
        <v>54230</v>
      </c>
      <c r="T346" s="27">
        <v>3853</v>
      </c>
      <c r="U346" s="27">
        <v>9574</v>
      </c>
      <c r="V346" s="27">
        <v>193</v>
      </c>
      <c r="W346" s="27">
        <v>685644</v>
      </c>
      <c r="Y346" s="21">
        <v>38739</v>
      </c>
      <c r="Z346" s="27">
        <v>102722</v>
      </c>
      <c r="AA346" s="27">
        <v>54230</v>
      </c>
      <c r="AB346" s="27">
        <v>3771</v>
      </c>
      <c r="AC346" s="27">
        <v>9672</v>
      </c>
      <c r="AD346" s="27">
        <v>193</v>
      </c>
      <c r="AE346" s="27">
        <v>685644</v>
      </c>
      <c r="AG346" s="3">
        <f t="shared" si="28"/>
        <v>0</v>
      </c>
      <c r="AH346" s="3">
        <f t="shared" si="29"/>
        <v>0</v>
      </c>
      <c r="AJ346" s="27">
        <f t="shared" si="30"/>
        <v>106120</v>
      </c>
      <c r="AK346" s="27">
        <f t="shared" si="31"/>
        <v>54258</v>
      </c>
    </row>
    <row r="347" spans="1:37" s="3" customFormat="1">
      <c r="A347" s="21">
        <v>38738</v>
      </c>
      <c r="B347" s="25">
        <v>7837</v>
      </c>
      <c r="C347" s="27">
        <v>5417</v>
      </c>
      <c r="D347" s="27">
        <v>196242</v>
      </c>
      <c r="E347" s="27">
        <v>387718</v>
      </c>
      <c r="F347" s="27">
        <v>282</v>
      </c>
      <c r="G347" s="27">
        <v>11088871</v>
      </c>
      <c r="I347" s="21">
        <v>38738</v>
      </c>
      <c r="J347" s="27">
        <v>2540</v>
      </c>
      <c r="K347" s="27">
        <v>0</v>
      </c>
      <c r="L347" s="27">
        <v>7314</v>
      </c>
      <c r="M347" s="27">
        <v>959</v>
      </c>
      <c r="N347" s="27">
        <v>234</v>
      </c>
      <c r="O347" s="27">
        <v>10262</v>
      </c>
      <c r="Q347" s="21">
        <v>38738</v>
      </c>
      <c r="R347" s="27">
        <v>111949</v>
      </c>
      <c r="S347" s="27">
        <v>56477</v>
      </c>
      <c r="T347" s="27">
        <v>7096</v>
      </c>
      <c r="U347" s="27">
        <v>24981</v>
      </c>
      <c r="V347" s="27">
        <v>193</v>
      </c>
      <c r="W347" s="27">
        <v>950947</v>
      </c>
      <c r="Y347" s="21">
        <v>38738</v>
      </c>
      <c r="Z347" s="27">
        <v>109409</v>
      </c>
      <c r="AA347" s="27">
        <v>56477</v>
      </c>
      <c r="AB347" s="27">
        <v>7091</v>
      </c>
      <c r="AC347" s="27">
        <v>25269</v>
      </c>
      <c r="AD347" s="27">
        <v>193</v>
      </c>
      <c r="AE347" s="27">
        <v>950947</v>
      </c>
      <c r="AG347" s="3">
        <f t="shared" si="28"/>
        <v>0</v>
      </c>
      <c r="AH347" s="3">
        <f t="shared" si="29"/>
        <v>0</v>
      </c>
      <c r="AJ347" s="27">
        <f t="shared" si="30"/>
        <v>119786</v>
      </c>
      <c r="AK347" s="27">
        <f t="shared" si="31"/>
        <v>61894</v>
      </c>
    </row>
    <row r="348" spans="1:37" s="3" customFormat="1">
      <c r="A348" s="21">
        <v>38737</v>
      </c>
      <c r="B348" s="25">
        <v>3861</v>
      </c>
      <c r="C348" s="27">
        <v>2449</v>
      </c>
      <c r="D348" s="27">
        <v>200663</v>
      </c>
      <c r="E348" s="27">
        <v>170822</v>
      </c>
      <c r="F348" s="27">
        <v>341</v>
      </c>
      <c r="G348" s="27">
        <v>1632431</v>
      </c>
      <c r="I348" s="21">
        <v>38737</v>
      </c>
      <c r="J348" s="27">
        <v>523</v>
      </c>
      <c r="K348" s="27">
        <v>0</v>
      </c>
      <c r="L348" s="27">
        <v>7318</v>
      </c>
      <c r="M348" s="27">
        <v>1124</v>
      </c>
      <c r="N348" s="27">
        <v>236</v>
      </c>
      <c r="O348" s="27">
        <v>8535</v>
      </c>
      <c r="Q348" s="21">
        <v>38737</v>
      </c>
      <c r="R348" s="27">
        <v>119527</v>
      </c>
      <c r="S348" s="27">
        <v>61613</v>
      </c>
      <c r="T348" s="27">
        <v>4305</v>
      </c>
      <c r="U348" s="27">
        <v>12165</v>
      </c>
      <c r="V348" s="27">
        <v>188</v>
      </c>
      <c r="W348" s="27">
        <v>548760</v>
      </c>
      <c r="Y348" s="21">
        <v>38737</v>
      </c>
      <c r="Z348" s="27">
        <v>119004</v>
      </c>
      <c r="AA348" s="27">
        <v>61613</v>
      </c>
      <c r="AB348" s="27">
        <v>4292</v>
      </c>
      <c r="AC348" s="27">
        <v>12190</v>
      </c>
      <c r="AD348" s="27">
        <v>188</v>
      </c>
      <c r="AE348" s="27">
        <v>548760</v>
      </c>
      <c r="AG348" s="3">
        <f t="shared" si="28"/>
        <v>0</v>
      </c>
      <c r="AH348" s="3">
        <f t="shared" si="29"/>
        <v>0</v>
      </c>
      <c r="AJ348" s="27">
        <f t="shared" si="30"/>
        <v>123388</v>
      </c>
      <c r="AK348" s="27">
        <f t="shared" si="31"/>
        <v>64062</v>
      </c>
    </row>
    <row r="349" spans="1:37" s="3" customFormat="1">
      <c r="A349" s="21">
        <v>38736</v>
      </c>
      <c r="B349" s="25">
        <v>4812</v>
      </c>
      <c r="C349" s="27">
        <v>1929</v>
      </c>
      <c r="D349" s="27">
        <v>195615</v>
      </c>
      <c r="E349" s="27">
        <v>738967</v>
      </c>
      <c r="F349" s="27">
        <v>302</v>
      </c>
      <c r="G349" s="27">
        <v>18359854</v>
      </c>
      <c r="I349" s="21">
        <v>38736</v>
      </c>
      <c r="J349" s="27"/>
      <c r="K349" s="27"/>
      <c r="L349" s="27"/>
      <c r="M349" s="27"/>
      <c r="N349" s="27"/>
      <c r="O349" s="27"/>
      <c r="Q349" s="21">
        <v>38736</v>
      </c>
      <c r="R349" s="27">
        <v>120860</v>
      </c>
      <c r="S349" s="27">
        <v>61392</v>
      </c>
      <c r="T349" s="27">
        <v>4095</v>
      </c>
      <c r="U349" s="27">
        <v>10286</v>
      </c>
      <c r="V349" s="27">
        <v>198</v>
      </c>
      <c r="W349" s="27">
        <v>334252</v>
      </c>
      <c r="Y349" s="21">
        <v>38736</v>
      </c>
      <c r="Z349" s="27">
        <v>120860</v>
      </c>
      <c r="AA349" s="27">
        <v>61392</v>
      </c>
      <c r="AB349" s="27">
        <v>4095</v>
      </c>
      <c r="AC349" s="27">
        <v>10286</v>
      </c>
      <c r="AD349" s="27">
        <v>198</v>
      </c>
      <c r="AE349" s="27">
        <v>334252</v>
      </c>
      <c r="AG349" s="3">
        <f t="shared" si="28"/>
        <v>0</v>
      </c>
      <c r="AH349" s="3">
        <f t="shared" si="29"/>
        <v>0</v>
      </c>
      <c r="AJ349" s="27">
        <f t="shared" si="30"/>
        <v>125672</v>
      </c>
      <c r="AK349" s="27">
        <f t="shared" si="31"/>
        <v>63321</v>
      </c>
    </row>
    <row r="350" spans="1:37" s="3" customFormat="1">
      <c r="A350" s="21">
        <v>38735</v>
      </c>
      <c r="B350" s="25">
        <v>14734</v>
      </c>
      <c r="C350" s="27">
        <v>11063</v>
      </c>
      <c r="D350" s="27">
        <v>176316</v>
      </c>
      <c r="E350" s="27">
        <v>564047</v>
      </c>
      <c r="F350" s="27">
        <v>288</v>
      </c>
      <c r="G350" s="27">
        <v>22316880</v>
      </c>
      <c r="I350" s="21">
        <v>38735</v>
      </c>
      <c r="J350" s="27"/>
      <c r="K350" s="27"/>
      <c r="L350" s="27"/>
      <c r="M350" s="27"/>
      <c r="N350" s="27"/>
      <c r="O350" s="27"/>
      <c r="Q350" s="21">
        <v>38735</v>
      </c>
      <c r="R350" s="27">
        <v>122687</v>
      </c>
      <c r="S350" s="27">
        <v>61907</v>
      </c>
      <c r="T350" s="27">
        <v>4643</v>
      </c>
      <c r="U350" s="27">
        <v>15058</v>
      </c>
      <c r="V350" s="27">
        <v>198</v>
      </c>
      <c r="W350" s="27">
        <v>335227</v>
      </c>
      <c r="Y350" s="21">
        <v>38735</v>
      </c>
      <c r="Z350" s="27">
        <v>122687</v>
      </c>
      <c r="AA350" s="27">
        <v>61907</v>
      </c>
      <c r="AB350" s="27">
        <v>4643</v>
      </c>
      <c r="AC350" s="27">
        <v>15058</v>
      </c>
      <c r="AD350" s="27">
        <v>198</v>
      </c>
      <c r="AE350" s="27">
        <v>335227</v>
      </c>
      <c r="AG350" s="3">
        <f t="shared" si="28"/>
        <v>0</v>
      </c>
      <c r="AH350" s="3">
        <f t="shared" si="29"/>
        <v>0</v>
      </c>
      <c r="AJ350" s="27">
        <f t="shared" si="30"/>
        <v>137421</v>
      </c>
      <c r="AK350" s="27">
        <f t="shared" si="31"/>
        <v>72970</v>
      </c>
    </row>
    <row r="351" spans="1:37" s="3" customFormat="1">
      <c r="A351" s="21">
        <v>38734</v>
      </c>
      <c r="B351" s="25">
        <v>8519</v>
      </c>
      <c r="C351" s="27">
        <v>6195</v>
      </c>
      <c r="D351" s="27">
        <v>250699</v>
      </c>
      <c r="E351" s="27">
        <v>813299</v>
      </c>
      <c r="F351" s="27">
        <v>268</v>
      </c>
      <c r="G351" s="27">
        <v>18004996</v>
      </c>
      <c r="I351" s="21">
        <v>38734</v>
      </c>
      <c r="J351" s="27">
        <v>3246</v>
      </c>
      <c r="K351" s="27">
        <v>3172</v>
      </c>
      <c r="L351" s="27">
        <v>82085</v>
      </c>
      <c r="M351" s="27">
        <v>60055</v>
      </c>
      <c r="N351" s="27">
        <v>232</v>
      </c>
      <c r="O351" s="27">
        <v>639943</v>
      </c>
      <c r="Q351" s="21">
        <v>38734</v>
      </c>
      <c r="R351" s="27">
        <v>123672</v>
      </c>
      <c r="S351" s="27">
        <v>67545</v>
      </c>
      <c r="T351" s="27">
        <v>9317</v>
      </c>
      <c r="U351" s="27">
        <v>29903</v>
      </c>
      <c r="V351" s="27">
        <v>191</v>
      </c>
      <c r="W351" s="27">
        <v>639943</v>
      </c>
      <c r="Y351" s="21">
        <v>38734</v>
      </c>
      <c r="Z351" s="27">
        <v>120426</v>
      </c>
      <c r="AA351" s="27">
        <v>64373</v>
      </c>
      <c r="AB351" s="27">
        <v>7356</v>
      </c>
      <c r="AC351" s="27">
        <v>25971</v>
      </c>
      <c r="AD351" s="27">
        <v>191</v>
      </c>
      <c r="AE351" s="27">
        <v>506692</v>
      </c>
      <c r="AG351" s="3">
        <f t="shared" si="28"/>
        <v>0</v>
      </c>
      <c r="AH351" s="3">
        <f t="shared" si="29"/>
        <v>0</v>
      </c>
      <c r="AJ351" s="27">
        <f t="shared" si="30"/>
        <v>132191</v>
      </c>
      <c r="AK351" s="27">
        <f t="shared" si="31"/>
        <v>73740</v>
      </c>
    </row>
    <row r="352" spans="1:37" s="3" customFormat="1">
      <c r="A352" s="21">
        <v>38733</v>
      </c>
      <c r="B352" s="25">
        <v>395</v>
      </c>
      <c r="C352" s="27">
        <v>46</v>
      </c>
      <c r="D352" s="27">
        <v>484828</v>
      </c>
      <c r="E352" s="27">
        <v>953583</v>
      </c>
      <c r="F352" s="27">
        <v>429</v>
      </c>
      <c r="G352" s="27">
        <v>12958803</v>
      </c>
      <c r="I352" s="21">
        <v>38733</v>
      </c>
      <c r="J352" s="27">
        <v>123</v>
      </c>
      <c r="K352" s="27">
        <v>92</v>
      </c>
      <c r="L352" s="27">
        <v>83815</v>
      </c>
      <c r="M352" s="27">
        <v>54030</v>
      </c>
      <c r="N352" s="27">
        <v>244</v>
      </c>
      <c r="O352" s="27">
        <v>267905</v>
      </c>
      <c r="Q352" s="21">
        <v>38733</v>
      </c>
      <c r="R352" s="27">
        <v>115371</v>
      </c>
      <c r="S352" s="27">
        <v>61524</v>
      </c>
      <c r="T352" s="27">
        <v>3625</v>
      </c>
      <c r="U352" s="27">
        <v>7834</v>
      </c>
      <c r="V352" s="27">
        <v>186</v>
      </c>
      <c r="W352" s="27">
        <v>376382</v>
      </c>
      <c r="Y352" s="21">
        <v>38733</v>
      </c>
      <c r="Z352" s="27">
        <v>115248</v>
      </c>
      <c r="AA352" s="27">
        <v>61432</v>
      </c>
      <c r="AB352" s="27">
        <v>3539</v>
      </c>
      <c r="AC352" s="27">
        <v>7175</v>
      </c>
      <c r="AD352" s="27">
        <v>186</v>
      </c>
      <c r="AE352" s="27">
        <v>376382</v>
      </c>
      <c r="AG352" s="3">
        <f t="shared" si="28"/>
        <v>0</v>
      </c>
      <c r="AH352" s="3">
        <f t="shared" si="29"/>
        <v>0</v>
      </c>
      <c r="AJ352" s="27">
        <f t="shared" si="30"/>
        <v>115766</v>
      </c>
      <c r="AK352" s="27">
        <f t="shared" si="31"/>
        <v>61570</v>
      </c>
    </row>
    <row r="353" spans="1:39" s="3" customFormat="1">
      <c r="A353" s="21">
        <v>38732</v>
      </c>
      <c r="B353" s="25">
        <v>617</v>
      </c>
      <c r="C353" s="27">
        <v>68</v>
      </c>
      <c r="D353" s="27">
        <v>645097</v>
      </c>
      <c r="E353" s="27">
        <v>1752342</v>
      </c>
      <c r="F353" s="27">
        <v>419</v>
      </c>
      <c r="G353" s="27">
        <v>13435651</v>
      </c>
      <c r="I353" s="21">
        <v>38732</v>
      </c>
      <c r="J353" s="27"/>
      <c r="K353" s="27"/>
      <c r="L353" s="27"/>
      <c r="M353" s="27"/>
      <c r="N353" s="27"/>
      <c r="O353" s="27"/>
      <c r="Q353" s="21">
        <v>38732</v>
      </c>
      <c r="R353" s="27">
        <v>115358</v>
      </c>
      <c r="S353" s="27">
        <v>61172</v>
      </c>
      <c r="T353" s="27">
        <v>3341</v>
      </c>
      <c r="U353" s="27">
        <v>5094</v>
      </c>
      <c r="V353" s="27">
        <v>188</v>
      </c>
      <c r="W353" s="27">
        <v>252114</v>
      </c>
      <c r="Y353" s="21">
        <v>38732</v>
      </c>
      <c r="Z353" s="27">
        <v>115358</v>
      </c>
      <c r="AA353" s="27">
        <v>61172</v>
      </c>
      <c r="AB353" s="27">
        <v>3341</v>
      </c>
      <c r="AC353" s="27">
        <v>5094</v>
      </c>
      <c r="AD353" s="27">
        <v>188</v>
      </c>
      <c r="AE353" s="27">
        <v>252114</v>
      </c>
      <c r="AG353" s="3">
        <f t="shared" si="28"/>
        <v>0</v>
      </c>
      <c r="AH353" s="3">
        <f t="shared" si="29"/>
        <v>0</v>
      </c>
      <c r="AJ353" s="27">
        <f t="shared" si="30"/>
        <v>115975</v>
      </c>
      <c r="AK353" s="27">
        <f t="shared" si="31"/>
        <v>61240</v>
      </c>
    </row>
    <row r="354" spans="1:39" s="3" customFormat="1">
      <c r="A354" s="21">
        <v>38731</v>
      </c>
      <c r="B354" s="25">
        <v>3671</v>
      </c>
      <c r="C354" s="27">
        <v>1851</v>
      </c>
      <c r="D354" s="27">
        <v>330458</v>
      </c>
      <c r="E354" s="27">
        <v>1098758</v>
      </c>
      <c r="F354" s="27">
        <v>340</v>
      </c>
      <c r="G354" s="27">
        <v>24635903</v>
      </c>
      <c r="I354" s="21">
        <v>38731</v>
      </c>
      <c r="J354" s="27">
        <v>280</v>
      </c>
      <c r="K354" s="27">
        <v>132</v>
      </c>
      <c r="L354" s="27">
        <v>959549</v>
      </c>
      <c r="M354" s="27">
        <v>5985799</v>
      </c>
      <c r="N354" s="27">
        <v>193</v>
      </c>
      <c r="O354" s="27">
        <v>58093125</v>
      </c>
      <c r="Q354" s="21">
        <v>38731</v>
      </c>
      <c r="R354" s="27">
        <v>76751</v>
      </c>
      <c r="S354" s="27">
        <v>37918</v>
      </c>
      <c r="T354" s="27">
        <v>10665</v>
      </c>
      <c r="U354" s="27">
        <v>390766</v>
      </c>
      <c r="V354" s="27">
        <v>190</v>
      </c>
      <c r="W354" s="27">
        <v>58093125</v>
      </c>
      <c r="Y354" s="21">
        <v>38731</v>
      </c>
      <c r="Z354" s="27">
        <v>76471</v>
      </c>
      <c r="AA354" s="27">
        <v>37786</v>
      </c>
      <c r="AB354" s="27">
        <v>7191</v>
      </c>
      <c r="AC354" s="27">
        <v>138650</v>
      </c>
      <c r="AD354" s="27">
        <v>190</v>
      </c>
      <c r="AE354" s="27">
        <v>31791043</v>
      </c>
      <c r="AG354" s="3">
        <f t="shared" si="28"/>
        <v>0</v>
      </c>
      <c r="AH354" s="3">
        <f t="shared" si="29"/>
        <v>0</v>
      </c>
      <c r="AJ354" s="27">
        <f t="shared" si="30"/>
        <v>80422</v>
      </c>
      <c r="AK354" s="27">
        <f t="shared" si="31"/>
        <v>39769</v>
      </c>
    </row>
    <row r="355" spans="1:39" s="3" customFormat="1">
      <c r="A355" s="21">
        <v>38730</v>
      </c>
      <c r="B355" s="25">
        <v>5767</v>
      </c>
      <c r="C355" s="27">
        <v>3642</v>
      </c>
      <c r="D355" s="27">
        <v>162024</v>
      </c>
      <c r="E355" s="27">
        <v>357291</v>
      </c>
      <c r="F355" s="27">
        <v>0</v>
      </c>
      <c r="G355" s="27">
        <v>10154496</v>
      </c>
      <c r="I355" s="21">
        <v>38730</v>
      </c>
      <c r="J355" s="27">
        <v>1913</v>
      </c>
      <c r="K355" s="27">
        <v>0</v>
      </c>
      <c r="L355" s="27">
        <v>929</v>
      </c>
      <c r="M355" s="27">
        <v>268</v>
      </c>
      <c r="N355" s="27">
        <v>585</v>
      </c>
      <c r="O355" s="27">
        <v>3614</v>
      </c>
      <c r="Q355" s="21">
        <v>38730</v>
      </c>
      <c r="R355" s="27">
        <v>23982</v>
      </c>
      <c r="S355" s="27">
        <v>6877</v>
      </c>
      <c r="T355" s="27">
        <v>19728</v>
      </c>
      <c r="U355" s="27">
        <v>146113</v>
      </c>
      <c r="V355" s="27">
        <v>202</v>
      </c>
      <c r="W355" s="27">
        <v>11638966</v>
      </c>
      <c r="Y355" s="21">
        <v>38730</v>
      </c>
      <c r="Z355" s="27">
        <v>22069</v>
      </c>
      <c r="AA355" s="27">
        <v>6877</v>
      </c>
      <c r="AB355" s="27">
        <v>21357</v>
      </c>
      <c r="AC355" s="27">
        <v>152205</v>
      </c>
      <c r="AD355" s="27">
        <v>202</v>
      </c>
      <c r="AE355" s="27">
        <v>11638966</v>
      </c>
      <c r="AG355" s="3">
        <f t="shared" si="28"/>
        <v>0</v>
      </c>
      <c r="AH355" s="3">
        <f t="shared" si="29"/>
        <v>0</v>
      </c>
      <c r="AJ355" s="27">
        <f t="shared" si="30"/>
        <v>29749</v>
      </c>
      <c r="AK355" s="27">
        <f t="shared" si="31"/>
        <v>10519</v>
      </c>
    </row>
    <row r="356" spans="1:39" s="3" customFormat="1">
      <c r="A356" s="21">
        <v>38729</v>
      </c>
      <c r="B356" s="25">
        <v>3221</v>
      </c>
      <c r="C356" s="27">
        <v>1949</v>
      </c>
      <c r="D356" s="27">
        <v>154517</v>
      </c>
      <c r="E356" s="27">
        <v>370558</v>
      </c>
      <c r="F356" s="27">
        <v>330</v>
      </c>
      <c r="G356" s="27">
        <v>11050587</v>
      </c>
      <c r="I356" s="21">
        <v>38729</v>
      </c>
      <c r="J356" s="27">
        <v>2906</v>
      </c>
      <c r="K356" s="27">
        <v>0</v>
      </c>
      <c r="L356" s="27">
        <v>981</v>
      </c>
      <c r="M356" s="27">
        <v>562</v>
      </c>
      <c r="N356" s="27">
        <v>234</v>
      </c>
      <c r="O356" s="27">
        <v>12053</v>
      </c>
      <c r="Q356" s="21">
        <v>38729</v>
      </c>
      <c r="R356" s="27">
        <v>26671</v>
      </c>
      <c r="S356" s="27">
        <v>7960</v>
      </c>
      <c r="T356" s="27">
        <v>14890</v>
      </c>
      <c r="U356" s="27">
        <v>41831</v>
      </c>
      <c r="V356" s="27">
        <v>195</v>
      </c>
      <c r="W356" s="27">
        <v>344874</v>
      </c>
      <c r="Y356" s="21">
        <v>38729</v>
      </c>
      <c r="Z356" s="27">
        <v>23765</v>
      </c>
      <c r="AA356" s="27">
        <v>7960</v>
      </c>
      <c r="AB356" s="27">
        <v>16590</v>
      </c>
      <c r="AC356" s="27">
        <v>44014</v>
      </c>
      <c r="AD356" s="27">
        <v>195</v>
      </c>
      <c r="AE356" s="27">
        <v>344874</v>
      </c>
      <c r="AG356" s="3">
        <f t="shared" si="28"/>
        <v>0</v>
      </c>
      <c r="AH356" s="3">
        <f t="shared" si="29"/>
        <v>0</v>
      </c>
      <c r="AJ356" s="27">
        <f t="shared" si="30"/>
        <v>29892</v>
      </c>
      <c r="AK356" s="27">
        <f t="shared" si="31"/>
        <v>9909</v>
      </c>
    </row>
    <row r="357" spans="1:39" s="3" customFormat="1">
      <c r="A357" s="21">
        <v>38728</v>
      </c>
      <c r="B357" s="25">
        <v>1861</v>
      </c>
      <c r="C357" s="27">
        <v>779</v>
      </c>
      <c r="D357" s="27">
        <v>152080</v>
      </c>
      <c r="E357" s="27">
        <v>176528</v>
      </c>
      <c r="F357" s="27">
        <v>353</v>
      </c>
      <c r="G357" s="27">
        <v>1127255</v>
      </c>
      <c r="I357" s="21">
        <v>38728</v>
      </c>
      <c r="J357" s="27">
        <v>2895</v>
      </c>
      <c r="K357" s="27">
        <v>0</v>
      </c>
      <c r="L357" s="27">
        <v>949</v>
      </c>
      <c r="M357" s="27">
        <v>328</v>
      </c>
      <c r="N357" s="27">
        <v>237</v>
      </c>
      <c r="O357" s="27">
        <v>5964</v>
      </c>
      <c r="Q357" s="21">
        <v>38728</v>
      </c>
      <c r="R357" s="27">
        <v>28889</v>
      </c>
      <c r="S357" s="27">
        <v>8544</v>
      </c>
      <c r="T357" s="27">
        <v>13887</v>
      </c>
      <c r="U357" s="27">
        <v>40013</v>
      </c>
      <c r="V357" s="27">
        <v>195</v>
      </c>
      <c r="W357" s="27">
        <v>976548</v>
      </c>
      <c r="Y357" s="21">
        <v>38728</v>
      </c>
      <c r="Z357" s="27">
        <v>25994</v>
      </c>
      <c r="AA357" s="27">
        <v>8544</v>
      </c>
      <c r="AB357" s="27">
        <v>15328</v>
      </c>
      <c r="AC357" s="27">
        <v>41936</v>
      </c>
      <c r="AD357" s="27">
        <v>195</v>
      </c>
      <c r="AE357" s="27">
        <v>976548</v>
      </c>
      <c r="AG357" s="3">
        <f t="shared" si="28"/>
        <v>0</v>
      </c>
      <c r="AH357" s="3">
        <f t="shared" si="29"/>
        <v>0</v>
      </c>
      <c r="AJ357" s="27">
        <f t="shared" si="30"/>
        <v>30750</v>
      </c>
      <c r="AK357" s="27">
        <f t="shared" si="31"/>
        <v>9323</v>
      </c>
    </row>
    <row r="358" spans="1:39" s="3" customFormat="1">
      <c r="A358" s="21">
        <v>38727</v>
      </c>
      <c r="B358" s="25">
        <v>3930</v>
      </c>
      <c r="C358" s="27">
        <v>1865</v>
      </c>
      <c r="D358" s="27">
        <v>144131</v>
      </c>
      <c r="E358" s="27">
        <v>168615</v>
      </c>
      <c r="F358" s="27">
        <v>377</v>
      </c>
      <c r="G358" s="27">
        <v>1268728</v>
      </c>
      <c r="I358" s="21">
        <v>38727</v>
      </c>
      <c r="J358" s="27">
        <v>2876</v>
      </c>
      <c r="K358" s="27">
        <v>0</v>
      </c>
      <c r="L358" s="27">
        <v>941</v>
      </c>
      <c r="M358" s="27">
        <v>282</v>
      </c>
      <c r="N358" s="27">
        <v>710</v>
      </c>
      <c r="O358" s="27">
        <v>4155</v>
      </c>
      <c r="Q358" s="21">
        <v>38727</v>
      </c>
      <c r="R358" s="27">
        <v>26726</v>
      </c>
      <c r="S358" s="27">
        <v>7024</v>
      </c>
      <c r="T358" s="27">
        <v>6917</v>
      </c>
      <c r="U358" s="27">
        <v>28011</v>
      </c>
      <c r="V358" s="27">
        <v>194</v>
      </c>
      <c r="W358" s="27">
        <v>3146403</v>
      </c>
      <c r="Y358" s="21">
        <v>38727</v>
      </c>
      <c r="Z358" s="27">
        <v>23850</v>
      </c>
      <c r="AA358" s="27">
        <v>7024</v>
      </c>
      <c r="AB358" s="27">
        <v>7637</v>
      </c>
      <c r="AC358" s="27">
        <v>29571</v>
      </c>
      <c r="AD358" s="27">
        <v>194</v>
      </c>
      <c r="AE358" s="27">
        <v>3146403</v>
      </c>
      <c r="AG358" s="3">
        <f t="shared" si="28"/>
        <v>0</v>
      </c>
      <c r="AH358" s="3">
        <f t="shared" si="29"/>
        <v>0</v>
      </c>
      <c r="AJ358" s="27">
        <f t="shared" si="30"/>
        <v>30656</v>
      </c>
      <c r="AK358" s="27">
        <f t="shared" si="31"/>
        <v>8889</v>
      </c>
    </row>
    <row r="359" spans="1:39" s="3" customFormat="1">
      <c r="A359" s="21">
        <v>38726</v>
      </c>
      <c r="B359" s="25">
        <v>593</v>
      </c>
      <c r="C359" s="27">
        <v>14</v>
      </c>
      <c r="D359" s="27">
        <v>80948</v>
      </c>
      <c r="E359" s="27">
        <v>68861</v>
      </c>
      <c r="F359" s="27">
        <v>431</v>
      </c>
      <c r="G359" s="27">
        <v>861412</v>
      </c>
      <c r="I359" s="21">
        <v>38726</v>
      </c>
      <c r="J359" s="27">
        <v>2875</v>
      </c>
      <c r="K359" s="27">
        <v>0</v>
      </c>
      <c r="L359" s="27">
        <v>952</v>
      </c>
      <c r="M359" s="27">
        <v>361</v>
      </c>
      <c r="N359" s="27">
        <v>691</v>
      </c>
      <c r="O359" s="27">
        <v>12210</v>
      </c>
      <c r="Q359" s="21">
        <v>38726</v>
      </c>
      <c r="R359" s="27">
        <v>25884</v>
      </c>
      <c r="S359" s="27">
        <v>6480</v>
      </c>
      <c r="T359" s="27">
        <v>4433</v>
      </c>
      <c r="U359" s="27">
        <v>4312</v>
      </c>
      <c r="V359" s="27">
        <v>194</v>
      </c>
      <c r="W359" s="27">
        <v>15026</v>
      </c>
      <c r="Y359" s="21">
        <v>38726</v>
      </c>
      <c r="Z359" s="27">
        <v>23009</v>
      </c>
      <c r="AA359" s="27">
        <v>6480</v>
      </c>
      <c r="AB359" s="27">
        <v>4869</v>
      </c>
      <c r="AC359" s="27">
        <v>4381</v>
      </c>
      <c r="AD359" s="27">
        <v>194</v>
      </c>
      <c r="AE359" s="27">
        <v>15026</v>
      </c>
      <c r="AG359" s="3">
        <f t="shared" si="28"/>
        <v>0</v>
      </c>
      <c r="AH359" s="3">
        <f t="shared" si="29"/>
        <v>0</v>
      </c>
      <c r="AJ359" s="27">
        <f t="shared" si="30"/>
        <v>26477</v>
      </c>
      <c r="AK359" s="27">
        <f t="shared" si="31"/>
        <v>6494</v>
      </c>
    </row>
    <row r="360" spans="1:39" s="3" customFormat="1">
      <c r="A360" s="21">
        <v>38725</v>
      </c>
      <c r="B360" s="25">
        <v>1011</v>
      </c>
      <c r="C360" s="27">
        <v>50</v>
      </c>
      <c r="D360" s="27">
        <v>60581</v>
      </c>
      <c r="E360" s="27">
        <v>71709</v>
      </c>
      <c r="F360" s="27">
        <v>416</v>
      </c>
      <c r="G360" s="27">
        <v>700390</v>
      </c>
      <c r="I360" s="21">
        <v>38725</v>
      </c>
      <c r="J360" s="27">
        <v>4746</v>
      </c>
      <c r="K360" s="27">
        <v>0</v>
      </c>
      <c r="L360" s="27">
        <v>938</v>
      </c>
      <c r="M360" s="27">
        <v>293</v>
      </c>
      <c r="N360" s="27">
        <v>581</v>
      </c>
      <c r="O360" s="27">
        <v>3973</v>
      </c>
      <c r="Q360" s="21">
        <v>38725</v>
      </c>
      <c r="R360" s="27">
        <v>28118</v>
      </c>
      <c r="S360" s="27">
        <v>6712</v>
      </c>
      <c r="T360" s="27">
        <v>5292</v>
      </c>
      <c r="U360" s="27">
        <v>13982</v>
      </c>
      <c r="V360" s="27">
        <v>195</v>
      </c>
      <c r="W360" s="27">
        <v>316587</v>
      </c>
      <c r="Y360" s="21">
        <v>38725</v>
      </c>
      <c r="Z360" s="27">
        <v>23372</v>
      </c>
      <c r="AA360" s="27">
        <v>6712</v>
      </c>
      <c r="AB360" s="27">
        <v>6176</v>
      </c>
      <c r="AC360" s="27">
        <v>15184</v>
      </c>
      <c r="AD360" s="27">
        <v>195</v>
      </c>
      <c r="AE360" s="27">
        <v>316587</v>
      </c>
      <c r="AG360" s="3">
        <f t="shared" si="28"/>
        <v>0</v>
      </c>
      <c r="AH360" s="3">
        <f t="shared" si="29"/>
        <v>0</v>
      </c>
      <c r="AJ360" s="27">
        <f t="shared" si="30"/>
        <v>29129</v>
      </c>
      <c r="AK360" s="27">
        <f t="shared" si="31"/>
        <v>6762</v>
      </c>
    </row>
    <row r="361" spans="1:39" s="3" customFormat="1">
      <c r="A361" s="21">
        <v>38724</v>
      </c>
      <c r="B361" s="25">
        <v>3645</v>
      </c>
      <c r="C361" s="27">
        <v>1624</v>
      </c>
      <c r="D361" s="27">
        <v>119063</v>
      </c>
      <c r="E361" s="27">
        <v>185304</v>
      </c>
      <c r="F361" s="27">
        <v>358</v>
      </c>
      <c r="G361" s="27">
        <v>2017944</v>
      </c>
      <c r="I361" s="21">
        <v>38724</v>
      </c>
      <c r="J361" s="27">
        <v>5931</v>
      </c>
      <c r="K361" s="27">
        <v>0</v>
      </c>
      <c r="L361" s="27">
        <v>1565</v>
      </c>
      <c r="M361" s="27">
        <v>15330</v>
      </c>
      <c r="N361" s="27">
        <v>228</v>
      </c>
      <c r="O361" s="27">
        <v>1153944</v>
      </c>
      <c r="Q361" s="21">
        <v>38724</v>
      </c>
      <c r="R361" s="27">
        <v>64983</v>
      </c>
      <c r="S361" s="27">
        <v>25681</v>
      </c>
      <c r="T361" s="27">
        <v>4883</v>
      </c>
      <c r="U361" s="27">
        <v>16932</v>
      </c>
      <c r="V361" s="27">
        <v>193</v>
      </c>
      <c r="W361" s="27">
        <v>1153944</v>
      </c>
      <c r="Y361" s="21">
        <v>38724</v>
      </c>
      <c r="Z361" s="27">
        <v>59052</v>
      </c>
      <c r="AA361" s="27">
        <v>25681</v>
      </c>
      <c r="AB361" s="27">
        <v>5216</v>
      </c>
      <c r="AC361" s="27">
        <v>17049</v>
      </c>
      <c r="AD361" s="27">
        <v>193</v>
      </c>
      <c r="AE361" s="27">
        <v>399022</v>
      </c>
      <c r="AG361" s="3">
        <f t="shared" si="28"/>
        <v>0</v>
      </c>
      <c r="AH361" s="3">
        <f t="shared" si="29"/>
        <v>0</v>
      </c>
      <c r="AJ361" s="27">
        <f t="shared" si="30"/>
        <v>68628</v>
      </c>
      <c r="AK361" s="27">
        <f t="shared" si="31"/>
        <v>27305</v>
      </c>
    </row>
    <row r="362" spans="1:39" s="3" customFormat="1">
      <c r="A362" s="21">
        <v>38723</v>
      </c>
      <c r="B362" s="25">
        <v>2153</v>
      </c>
      <c r="C362" s="27">
        <v>1448</v>
      </c>
      <c r="D362" s="27">
        <v>133842</v>
      </c>
      <c r="E362" s="27">
        <v>171197</v>
      </c>
      <c r="F362" s="27">
        <v>318</v>
      </c>
      <c r="G362" s="27">
        <v>1837203</v>
      </c>
      <c r="I362" s="21">
        <v>38723</v>
      </c>
      <c r="J362" s="27">
        <v>4298</v>
      </c>
      <c r="K362" s="27">
        <v>0</v>
      </c>
      <c r="L362" s="27">
        <v>938</v>
      </c>
      <c r="M362" s="27">
        <v>859</v>
      </c>
      <c r="N362" s="27">
        <v>594</v>
      </c>
      <c r="O362" s="27">
        <v>55161</v>
      </c>
      <c r="Q362" s="21">
        <v>38723</v>
      </c>
      <c r="R362" s="27">
        <v>92259</v>
      </c>
      <c r="S362" s="27">
        <v>46257</v>
      </c>
      <c r="T362" s="27">
        <v>3867</v>
      </c>
      <c r="U362" s="27">
        <v>12907</v>
      </c>
      <c r="V362" s="27">
        <v>189</v>
      </c>
      <c r="W362" s="27">
        <v>1087550</v>
      </c>
      <c r="Y362" s="21">
        <v>38723</v>
      </c>
      <c r="Z362" s="27">
        <v>87961</v>
      </c>
      <c r="AA362" s="27">
        <v>46257</v>
      </c>
      <c r="AB362" s="27">
        <v>4010</v>
      </c>
      <c r="AC362" s="27">
        <v>13201</v>
      </c>
      <c r="AD362" s="27">
        <v>189</v>
      </c>
      <c r="AE362" s="27">
        <v>1087550</v>
      </c>
      <c r="AG362" s="3">
        <f t="shared" si="28"/>
        <v>0</v>
      </c>
      <c r="AH362" s="3">
        <f t="shared" si="29"/>
        <v>0</v>
      </c>
      <c r="AJ362" s="27">
        <f t="shared" si="30"/>
        <v>94412</v>
      </c>
      <c r="AK362" s="27">
        <f t="shared" si="31"/>
        <v>47705</v>
      </c>
    </row>
    <row r="363" spans="1:39" s="3" customFormat="1">
      <c r="A363" s="21">
        <v>38722</v>
      </c>
      <c r="B363" s="25">
        <v>2248</v>
      </c>
      <c r="C363" s="27">
        <v>1315</v>
      </c>
      <c r="D363" s="27">
        <v>137898</v>
      </c>
      <c r="E363" s="27">
        <v>148276</v>
      </c>
      <c r="F363" s="27">
        <v>304</v>
      </c>
      <c r="G363" s="27">
        <v>1585890</v>
      </c>
      <c r="I363" s="21">
        <v>38722</v>
      </c>
      <c r="J363" s="27">
        <v>3516</v>
      </c>
      <c r="K363" s="27">
        <v>0</v>
      </c>
      <c r="L363" s="27">
        <v>955</v>
      </c>
      <c r="M363" s="27">
        <v>1063</v>
      </c>
      <c r="N363" s="27">
        <v>604</v>
      </c>
      <c r="O363" s="27">
        <v>59692</v>
      </c>
      <c r="Q363" s="21">
        <v>38722</v>
      </c>
      <c r="R363" s="27">
        <v>43772</v>
      </c>
      <c r="S363" s="27">
        <v>19870</v>
      </c>
      <c r="T363" s="27">
        <v>4781</v>
      </c>
      <c r="U363" s="27">
        <v>22604</v>
      </c>
      <c r="V363" s="27">
        <v>192</v>
      </c>
      <c r="W363" s="27">
        <v>2605815</v>
      </c>
      <c r="Y363" s="21">
        <v>38722</v>
      </c>
      <c r="Z363" s="27">
        <v>40256</v>
      </c>
      <c r="AA363" s="27">
        <v>19870</v>
      </c>
      <c r="AB363" s="27">
        <v>5115</v>
      </c>
      <c r="AC363" s="27">
        <v>23539</v>
      </c>
      <c r="AD363" s="27">
        <v>192</v>
      </c>
      <c r="AE363" s="27">
        <v>2605815</v>
      </c>
      <c r="AG363" s="3">
        <f t="shared" si="28"/>
        <v>0</v>
      </c>
      <c r="AH363" s="3">
        <f t="shared" si="29"/>
        <v>0</v>
      </c>
      <c r="AJ363" s="27">
        <f t="shared" si="30"/>
        <v>46020</v>
      </c>
      <c r="AK363" s="27">
        <f t="shared" si="31"/>
        <v>21185</v>
      </c>
    </row>
    <row r="364" spans="1:39" s="3" customFormat="1">
      <c r="A364" s="21">
        <v>38721</v>
      </c>
      <c r="B364" s="25">
        <v>2092</v>
      </c>
      <c r="C364" s="27">
        <v>734</v>
      </c>
      <c r="D364" s="27">
        <v>100855</v>
      </c>
      <c r="E364" s="27">
        <v>152097</v>
      </c>
      <c r="F364" s="27">
        <v>347</v>
      </c>
      <c r="G364" s="27">
        <v>1849781</v>
      </c>
      <c r="I364" s="21">
        <v>38721</v>
      </c>
      <c r="J364" s="27">
        <v>4127</v>
      </c>
      <c r="K364" s="27">
        <v>0</v>
      </c>
      <c r="L364" s="27">
        <v>974</v>
      </c>
      <c r="M364" s="27">
        <v>310</v>
      </c>
      <c r="N364" s="27">
        <v>595</v>
      </c>
      <c r="O364" s="27">
        <v>12332</v>
      </c>
      <c r="Q364" s="21">
        <v>38721</v>
      </c>
      <c r="R364" s="27">
        <v>9012</v>
      </c>
      <c r="S364" s="27">
        <v>73</v>
      </c>
      <c r="T364" s="27">
        <v>5315</v>
      </c>
      <c r="U364" s="27">
        <v>26307</v>
      </c>
      <c r="V364" s="27">
        <v>240</v>
      </c>
      <c r="W364" s="27">
        <v>731939</v>
      </c>
      <c r="Y364" s="21">
        <v>38721</v>
      </c>
      <c r="Z364" s="27">
        <v>4885</v>
      </c>
      <c r="AA364" s="27">
        <v>73</v>
      </c>
      <c r="AB364" s="27">
        <v>8983</v>
      </c>
      <c r="AC364" s="27">
        <v>35319</v>
      </c>
      <c r="AD364" s="27">
        <v>240</v>
      </c>
      <c r="AE364" s="27">
        <v>731939</v>
      </c>
      <c r="AG364" s="3">
        <f t="shared" si="28"/>
        <v>0</v>
      </c>
      <c r="AH364" s="3">
        <f t="shared" si="29"/>
        <v>0</v>
      </c>
      <c r="AJ364" s="27">
        <f t="shared" si="30"/>
        <v>11104</v>
      </c>
      <c r="AK364" s="27">
        <f t="shared" si="31"/>
        <v>807</v>
      </c>
      <c r="AM364" s="7"/>
    </row>
    <row r="365" spans="1:39" s="3" customFormat="1">
      <c r="A365" s="21">
        <v>38720</v>
      </c>
      <c r="B365" s="25">
        <v>1393</v>
      </c>
      <c r="C365" s="27">
        <v>622</v>
      </c>
      <c r="D365" s="27">
        <v>412568</v>
      </c>
      <c r="E365" s="27">
        <v>1378135</v>
      </c>
      <c r="F365" s="27">
        <v>408</v>
      </c>
      <c r="G365" s="27">
        <v>14270502</v>
      </c>
      <c r="I365" s="21">
        <v>38720</v>
      </c>
      <c r="J365" s="27">
        <v>1862</v>
      </c>
      <c r="K365" s="27">
        <v>0</v>
      </c>
      <c r="L365" s="27">
        <v>985</v>
      </c>
      <c r="M365" s="27">
        <v>1397</v>
      </c>
      <c r="N365" s="27">
        <v>640</v>
      </c>
      <c r="O365" s="27">
        <v>60188</v>
      </c>
      <c r="Q365" s="21">
        <v>38720</v>
      </c>
      <c r="R365" s="27">
        <v>3875</v>
      </c>
      <c r="S365" s="27">
        <v>0</v>
      </c>
      <c r="T365" s="27">
        <v>2862</v>
      </c>
      <c r="U365" s="27">
        <v>20943</v>
      </c>
      <c r="V365" s="27">
        <v>236</v>
      </c>
      <c r="W365" s="27">
        <v>927157</v>
      </c>
      <c r="Y365" s="21">
        <v>38720</v>
      </c>
      <c r="Z365" s="27">
        <v>2013</v>
      </c>
      <c r="AA365" s="27">
        <v>0</v>
      </c>
      <c r="AB365" s="27">
        <v>4598</v>
      </c>
      <c r="AC365" s="27">
        <v>28922</v>
      </c>
      <c r="AD365" s="27">
        <v>236</v>
      </c>
      <c r="AE365" s="27">
        <v>927157</v>
      </c>
      <c r="AG365" s="3">
        <f t="shared" si="28"/>
        <v>0</v>
      </c>
      <c r="AH365" s="3">
        <f t="shared" si="29"/>
        <v>0</v>
      </c>
      <c r="AJ365" s="27">
        <f t="shared" si="30"/>
        <v>5268</v>
      </c>
      <c r="AK365" s="27">
        <f t="shared" si="31"/>
        <v>622</v>
      </c>
      <c r="AM365" s="7"/>
    </row>
    <row r="366" spans="1:39" s="3" customFormat="1">
      <c r="A366" s="21">
        <v>38719</v>
      </c>
      <c r="B366" s="25">
        <v>441</v>
      </c>
      <c r="C366" s="27">
        <v>0</v>
      </c>
      <c r="D366" s="27">
        <v>1722495</v>
      </c>
      <c r="E366" s="27">
        <v>2812861</v>
      </c>
      <c r="F366" s="27">
        <v>540</v>
      </c>
      <c r="G366" s="27">
        <v>14317935</v>
      </c>
      <c r="I366" s="21">
        <v>38719</v>
      </c>
      <c r="J366" s="27"/>
      <c r="K366" s="27"/>
      <c r="L366" s="27"/>
      <c r="M366" s="27"/>
      <c r="N366" s="27"/>
      <c r="O366" s="27"/>
      <c r="Q366" s="21">
        <v>38719</v>
      </c>
      <c r="R366" s="27"/>
      <c r="S366" s="27"/>
      <c r="T366" s="27"/>
      <c r="U366" s="27"/>
      <c r="V366" s="27"/>
      <c r="W366" s="27"/>
      <c r="Y366" s="21">
        <v>38719</v>
      </c>
      <c r="Z366" s="27"/>
      <c r="AA366" s="27"/>
      <c r="AB366" s="27"/>
      <c r="AC366" s="27"/>
      <c r="AD366" s="27"/>
      <c r="AE366" s="27"/>
      <c r="AG366" s="3">
        <f t="shared" si="28"/>
        <v>0</v>
      </c>
      <c r="AH366" s="3">
        <f t="shared" si="29"/>
        <v>0</v>
      </c>
      <c r="AJ366" s="27">
        <f t="shared" si="30"/>
        <v>441</v>
      </c>
      <c r="AK366" s="27">
        <f t="shared" si="31"/>
        <v>0</v>
      </c>
    </row>
    <row r="367" spans="1:39" s="3" customFormat="1">
      <c r="A367" s="21">
        <v>38718</v>
      </c>
      <c r="B367" s="25">
        <v>442</v>
      </c>
      <c r="C367" s="27">
        <v>0</v>
      </c>
      <c r="D367" s="27">
        <v>1753873</v>
      </c>
      <c r="E367" s="27">
        <v>2801700</v>
      </c>
      <c r="F367" s="27">
        <v>539</v>
      </c>
      <c r="G367" s="27">
        <v>13589530</v>
      </c>
      <c r="I367" s="21">
        <v>38718</v>
      </c>
      <c r="J367" s="27"/>
      <c r="K367" s="27"/>
      <c r="L367" s="27"/>
      <c r="M367" s="27"/>
      <c r="N367" s="27"/>
      <c r="O367" s="27"/>
      <c r="Q367" s="21">
        <v>38718</v>
      </c>
      <c r="R367" s="27"/>
      <c r="S367" s="27"/>
      <c r="T367" s="27"/>
      <c r="U367" s="27"/>
      <c r="V367" s="27"/>
      <c r="W367" s="27"/>
      <c r="Y367" s="21">
        <v>38718</v>
      </c>
      <c r="Z367" s="27"/>
      <c r="AA367" s="27"/>
      <c r="AB367" s="27"/>
      <c r="AC367" s="27"/>
      <c r="AD367" s="27"/>
      <c r="AE367" s="27"/>
      <c r="AG367" s="3">
        <f t="shared" si="28"/>
        <v>0</v>
      </c>
      <c r="AH367" s="3">
        <f t="shared" si="29"/>
        <v>0</v>
      </c>
      <c r="AJ367" s="27">
        <f t="shared" si="30"/>
        <v>442</v>
      </c>
      <c r="AK367" s="27">
        <f t="shared" si="31"/>
        <v>0</v>
      </c>
    </row>
    <row r="368" spans="1:39" s="3" customFormat="1">
      <c r="A368" s="21">
        <v>38717</v>
      </c>
      <c r="B368" s="25">
        <v>671</v>
      </c>
      <c r="C368" s="27">
        <v>144</v>
      </c>
      <c r="D368" s="27">
        <v>1184972</v>
      </c>
      <c r="E368" s="27">
        <v>2397813</v>
      </c>
      <c r="F368" s="27">
        <v>420</v>
      </c>
      <c r="G368" s="27">
        <v>13907580</v>
      </c>
      <c r="I368" s="21">
        <v>38717</v>
      </c>
      <c r="J368" s="27"/>
      <c r="K368" s="27"/>
      <c r="L368" s="27"/>
      <c r="M368" s="27"/>
      <c r="N368" s="27"/>
      <c r="O368" s="27"/>
      <c r="Q368" s="21">
        <v>38717</v>
      </c>
      <c r="R368" s="27"/>
      <c r="S368" s="27"/>
      <c r="T368" s="27"/>
      <c r="U368" s="27"/>
      <c r="V368" s="27"/>
      <c r="W368" s="27"/>
      <c r="Y368" s="21">
        <v>38717</v>
      </c>
      <c r="Z368" s="27"/>
      <c r="AA368" s="27"/>
      <c r="AB368" s="27"/>
      <c r="AC368" s="27"/>
      <c r="AD368" s="27"/>
      <c r="AE368" s="27"/>
      <c r="AG368" s="3">
        <f t="shared" si="28"/>
        <v>0</v>
      </c>
      <c r="AH368" s="3">
        <f t="shared" si="29"/>
        <v>0</v>
      </c>
      <c r="AJ368" s="27">
        <f t="shared" si="30"/>
        <v>671</v>
      </c>
      <c r="AK368" s="27">
        <f t="shared" si="31"/>
        <v>144</v>
      </c>
    </row>
    <row r="369" spans="1:37" s="3" customFormat="1">
      <c r="A369" s="21">
        <v>38716</v>
      </c>
      <c r="B369" s="25">
        <v>496</v>
      </c>
      <c r="C369" s="27">
        <v>28</v>
      </c>
      <c r="D369" s="27">
        <v>1699319</v>
      </c>
      <c r="E369" s="27">
        <v>3077487</v>
      </c>
      <c r="F369" s="27">
        <v>461</v>
      </c>
      <c r="G369" s="27">
        <v>13214216</v>
      </c>
      <c r="I369" s="21">
        <v>38716</v>
      </c>
      <c r="J369" s="27"/>
      <c r="K369" s="27"/>
      <c r="L369" s="27"/>
      <c r="M369" s="27"/>
      <c r="N369" s="27"/>
      <c r="O369" s="27"/>
      <c r="Q369" s="21">
        <v>38716</v>
      </c>
      <c r="R369" s="27"/>
      <c r="S369" s="27"/>
      <c r="T369" s="27"/>
      <c r="U369" s="27"/>
      <c r="V369" s="27"/>
      <c r="W369" s="27"/>
      <c r="Y369" s="21">
        <v>38716</v>
      </c>
      <c r="Z369" s="27"/>
      <c r="AA369" s="27"/>
      <c r="AB369" s="27"/>
      <c r="AC369" s="27"/>
      <c r="AD369" s="27"/>
      <c r="AE369" s="27"/>
      <c r="AG369" s="3">
        <f t="shared" si="28"/>
        <v>0</v>
      </c>
      <c r="AH369" s="3">
        <f t="shared" si="29"/>
        <v>0</v>
      </c>
      <c r="AJ369" s="27">
        <f t="shared" si="30"/>
        <v>496</v>
      </c>
      <c r="AK369" s="27">
        <f t="shared" si="31"/>
        <v>28</v>
      </c>
    </row>
    <row r="370" spans="1:37" s="3" customFormat="1">
      <c r="A370" s="21">
        <v>38715</v>
      </c>
      <c r="B370" s="25">
        <v>487</v>
      </c>
      <c r="C370" s="27">
        <v>22</v>
      </c>
      <c r="D370" s="27">
        <v>1814896</v>
      </c>
      <c r="E370" s="27">
        <v>3248819</v>
      </c>
      <c r="F370" s="27">
        <v>424</v>
      </c>
      <c r="G370" s="27">
        <v>17909234</v>
      </c>
      <c r="I370" s="21">
        <v>38715</v>
      </c>
      <c r="J370" s="27"/>
      <c r="K370" s="27"/>
      <c r="L370" s="27"/>
      <c r="M370" s="27"/>
      <c r="N370" s="27"/>
      <c r="O370" s="27"/>
      <c r="Q370" s="21">
        <v>38715</v>
      </c>
      <c r="R370" s="27"/>
      <c r="S370" s="27"/>
      <c r="T370" s="27"/>
      <c r="U370" s="27"/>
      <c r="V370" s="27"/>
      <c r="W370" s="27"/>
      <c r="Y370" s="21">
        <v>38715</v>
      </c>
      <c r="Z370" s="27"/>
      <c r="AA370" s="27"/>
      <c r="AB370" s="27"/>
      <c r="AC370" s="27"/>
      <c r="AD370" s="27"/>
      <c r="AE370" s="27"/>
      <c r="AG370" s="3">
        <f t="shared" si="28"/>
        <v>0</v>
      </c>
      <c r="AH370" s="3">
        <f t="shared" si="29"/>
        <v>0</v>
      </c>
      <c r="AJ370" s="27">
        <f t="shared" si="30"/>
        <v>487</v>
      </c>
      <c r="AK370" s="27">
        <f t="shared" si="31"/>
        <v>22</v>
      </c>
    </row>
    <row r="371" spans="1:37" s="3" customFormat="1">
      <c r="A371" s="21">
        <v>38714</v>
      </c>
      <c r="B371" s="25">
        <v>744</v>
      </c>
      <c r="C371" s="27">
        <v>218</v>
      </c>
      <c r="D371" s="27">
        <v>1174057</v>
      </c>
      <c r="E371" s="27">
        <v>2576590</v>
      </c>
      <c r="F371" s="27">
        <v>372</v>
      </c>
      <c r="G371" s="27">
        <v>15842854</v>
      </c>
      <c r="I371" s="21">
        <v>38714</v>
      </c>
      <c r="J371" s="27"/>
      <c r="K371" s="27"/>
      <c r="L371" s="27"/>
      <c r="M371" s="27"/>
      <c r="N371" s="27"/>
      <c r="O371" s="27"/>
      <c r="Q371" s="21">
        <v>38714</v>
      </c>
      <c r="R371" s="27"/>
      <c r="S371" s="27"/>
      <c r="T371" s="27"/>
      <c r="U371" s="27"/>
      <c r="V371" s="27"/>
      <c r="W371" s="27"/>
      <c r="Y371" s="21">
        <v>38714</v>
      </c>
      <c r="Z371" s="27"/>
      <c r="AA371" s="27"/>
      <c r="AB371" s="27"/>
      <c r="AC371" s="27"/>
      <c r="AD371" s="27"/>
      <c r="AE371" s="27"/>
      <c r="AG371" s="3">
        <f t="shared" si="28"/>
        <v>0</v>
      </c>
      <c r="AH371" s="3">
        <f t="shared" si="29"/>
        <v>0</v>
      </c>
      <c r="AJ371" s="27">
        <f t="shared" si="30"/>
        <v>744</v>
      </c>
      <c r="AK371" s="27">
        <f t="shared" si="31"/>
        <v>218</v>
      </c>
    </row>
    <row r="372" spans="1:37" s="3" customFormat="1">
      <c r="A372" s="21">
        <v>38713</v>
      </c>
      <c r="B372" s="25">
        <v>577</v>
      </c>
      <c r="C372" s="27">
        <v>123</v>
      </c>
      <c r="D372" s="27">
        <v>1528379</v>
      </c>
      <c r="E372" s="27">
        <v>2763270</v>
      </c>
      <c r="F372" s="27">
        <v>455</v>
      </c>
      <c r="G372" s="27">
        <v>12226502</v>
      </c>
      <c r="I372" s="21">
        <v>38713</v>
      </c>
      <c r="J372" s="27"/>
      <c r="K372" s="27"/>
      <c r="L372" s="27"/>
      <c r="M372" s="27"/>
      <c r="N372" s="27"/>
      <c r="O372" s="27"/>
      <c r="Q372" s="21">
        <v>38713</v>
      </c>
      <c r="R372" s="27"/>
      <c r="S372" s="27"/>
      <c r="T372" s="27"/>
      <c r="U372" s="27"/>
      <c r="V372" s="27"/>
      <c r="W372" s="27"/>
      <c r="Y372" s="21">
        <v>38713</v>
      </c>
      <c r="Z372" s="27"/>
      <c r="AA372" s="27"/>
      <c r="AB372" s="27"/>
      <c r="AC372" s="27"/>
      <c r="AD372" s="27"/>
      <c r="AE372" s="27"/>
      <c r="AG372" s="3">
        <f t="shared" si="28"/>
        <v>0</v>
      </c>
      <c r="AH372" s="3">
        <f t="shared" si="29"/>
        <v>0</v>
      </c>
      <c r="AJ372" s="27">
        <f t="shared" si="30"/>
        <v>577</v>
      </c>
      <c r="AK372" s="27">
        <f t="shared" si="31"/>
        <v>123</v>
      </c>
    </row>
    <row r="373" spans="1:37" s="3" customFormat="1">
      <c r="A373" s="21">
        <v>38712</v>
      </c>
      <c r="B373" s="25">
        <v>787</v>
      </c>
      <c r="C373" s="27">
        <v>144</v>
      </c>
      <c r="D373" s="27">
        <v>1179534</v>
      </c>
      <c r="E373" s="27">
        <v>2583358</v>
      </c>
      <c r="F373" s="27">
        <v>410</v>
      </c>
      <c r="G373" s="27">
        <v>12366827</v>
      </c>
      <c r="I373" s="21">
        <v>38712</v>
      </c>
      <c r="J373" s="27"/>
      <c r="K373" s="27"/>
      <c r="L373" s="27"/>
      <c r="M373" s="27"/>
      <c r="N373" s="27"/>
      <c r="O373" s="27"/>
      <c r="Q373" s="21">
        <v>38712</v>
      </c>
      <c r="R373" s="27"/>
      <c r="S373" s="27"/>
      <c r="T373" s="27"/>
      <c r="U373" s="27"/>
      <c r="V373" s="27"/>
      <c r="W373" s="27"/>
      <c r="Y373" s="21">
        <v>38712</v>
      </c>
      <c r="Z373" s="27"/>
      <c r="AA373" s="27"/>
      <c r="AB373" s="27"/>
      <c r="AC373" s="27"/>
      <c r="AD373" s="27"/>
      <c r="AE373" s="27"/>
      <c r="AG373" s="3">
        <f t="shared" si="28"/>
        <v>0</v>
      </c>
      <c r="AH373" s="3">
        <f t="shared" si="29"/>
        <v>0</v>
      </c>
      <c r="AJ373" s="27">
        <f t="shared" si="30"/>
        <v>787</v>
      </c>
      <c r="AK373" s="27">
        <f t="shared" si="31"/>
        <v>144</v>
      </c>
    </row>
    <row r="374" spans="1:37" s="3" customFormat="1">
      <c r="A374" s="21">
        <v>38711</v>
      </c>
      <c r="B374" s="25">
        <v>827</v>
      </c>
      <c r="C374" s="27">
        <v>41</v>
      </c>
      <c r="D374" s="27">
        <v>2341877</v>
      </c>
      <c r="E374" s="27">
        <v>4346412</v>
      </c>
      <c r="F374" s="27">
        <v>405</v>
      </c>
      <c r="G374" s="27">
        <v>31693441</v>
      </c>
      <c r="I374" s="21">
        <v>38711</v>
      </c>
      <c r="J374" s="27"/>
      <c r="K374" s="27"/>
      <c r="L374" s="27"/>
      <c r="M374" s="27"/>
      <c r="N374" s="27"/>
      <c r="O374" s="27"/>
      <c r="Q374" s="21">
        <v>38711</v>
      </c>
      <c r="R374" s="27"/>
      <c r="S374" s="27"/>
      <c r="T374" s="27"/>
      <c r="U374" s="27"/>
      <c r="V374" s="27"/>
      <c r="W374" s="27"/>
      <c r="Y374" s="21">
        <v>38711</v>
      </c>
      <c r="Z374" s="27"/>
      <c r="AA374" s="27"/>
      <c r="AB374" s="27"/>
      <c r="AC374" s="27"/>
      <c r="AD374" s="27"/>
      <c r="AE374" s="27"/>
      <c r="AG374" s="3">
        <f t="shared" si="28"/>
        <v>0</v>
      </c>
      <c r="AH374" s="3">
        <f t="shared" si="29"/>
        <v>0</v>
      </c>
      <c r="AJ374" s="27">
        <f t="shared" si="30"/>
        <v>827</v>
      </c>
      <c r="AK374" s="27">
        <f t="shared" si="31"/>
        <v>41</v>
      </c>
    </row>
    <row r="375" spans="1:37" s="3" customFormat="1">
      <c r="A375" s="21">
        <v>38710</v>
      </c>
      <c r="B375" s="25">
        <v>513</v>
      </c>
      <c r="C375" s="27">
        <v>14</v>
      </c>
      <c r="D375" s="27">
        <v>1648594</v>
      </c>
      <c r="E375" s="27">
        <v>3015361</v>
      </c>
      <c r="F375" s="27">
        <v>437</v>
      </c>
      <c r="G375" s="27">
        <v>12991860</v>
      </c>
      <c r="I375" s="21">
        <v>38710</v>
      </c>
      <c r="J375" s="27"/>
      <c r="K375" s="27"/>
      <c r="L375" s="27"/>
      <c r="M375" s="27"/>
      <c r="N375" s="27"/>
      <c r="O375" s="27"/>
      <c r="Q375" s="21">
        <v>38710</v>
      </c>
      <c r="R375" s="27"/>
      <c r="S375" s="27"/>
      <c r="T375" s="27"/>
      <c r="U375" s="27"/>
      <c r="V375" s="27"/>
      <c r="W375" s="27"/>
      <c r="Y375" s="21">
        <v>38710</v>
      </c>
      <c r="Z375" s="27"/>
      <c r="AA375" s="27"/>
      <c r="AB375" s="27"/>
      <c r="AC375" s="27"/>
      <c r="AD375" s="27"/>
      <c r="AE375" s="27"/>
      <c r="AG375" s="3">
        <f t="shared" si="28"/>
        <v>0</v>
      </c>
      <c r="AH375" s="3">
        <f t="shared" si="29"/>
        <v>0</v>
      </c>
      <c r="AJ375" s="27">
        <f t="shared" si="30"/>
        <v>513</v>
      </c>
      <c r="AK375" s="27">
        <f t="shared" si="31"/>
        <v>14</v>
      </c>
    </row>
    <row r="376" spans="1:37" s="3" customFormat="1">
      <c r="A376" s="21">
        <v>38709</v>
      </c>
      <c r="B376" s="25">
        <v>441</v>
      </c>
      <c r="C376" s="27">
        <v>0</v>
      </c>
      <c r="D376" s="27">
        <v>1881995</v>
      </c>
      <c r="E376" s="27">
        <v>3149828</v>
      </c>
      <c r="F376" s="27">
        <v>534</v>
      </c>
      <c r="G376" s="27">
        <v>14329582</v>
      </c>
      <c r="I376" s="21">
        <v>38709</v>
      </c>
      <c r="J376" s="27"/>
      <c r="K376" s="27"/>
      <c r="L376" s="27"/>
      <c r="M376" s="27"/>
      <c r="N376" s="27"/>
      <c r="O376" s="27"/>
      <c r="Q376" s="21">
        <v>38709</v>
      </c>
      <c r="R376" s="27"/>
      <c r="S376" s="27"/>
      <c r="T376" s="27"/>
      <c r="U376" s="27"/>
      <c r="V376" s="27"/>
      <c r="W376" s="27"/>
      <c r="Y376" s="21">
        <v>38709</v>
      </c>
      <c r="Z376" s="27"/>
      <c r="AA376" s="27"/>
      <c r="AB376" s="27"/>
      <c r="AC376" s="27"/>
      <c r="AD376" s="27"/>
      <c r="AE376" s="27"/>
      <c r="AG376" s="3">
        <f t="shared" si="28"/>
        <v>0</v>
      </c>
      <c r="AH376" s="3">
        <f t="shared" si="29"/>
        <v>0</v>
      </c>
      <c r="AJ376" s="27">
        <f t="shared" si="30"/>
        <v>441</v>
      </c>
      <c r="AK376" s="27">
        <f t="shared" si="31"/>
        <v>0</v>
      </c>
    </row>
    <row r="377" spans="1:37" s="3" customFormat="1">
      <c r="A377" s="21">
        <v>38708</v>
      </c>
      <c r="B377" s="25">
        <v>2067</v>
      </c>
      <c r="C377" s="27">
        <v>1254</v>
      </c>
      <c r="D377" s="27">
        <v>503119</v>
      </c>
      <c r="E377" s="27">
        <v>1740409</v>
      </c>
      <c r="F377" s="27">
        <v>325</v>
      </c>
      <c r="G377" s="27">
        <v>16281107</v>
      </c>
      <c r="I377" s="21">
        <v>38708</v>
      </c>
      <c r="J377" s="27"/>
      <c r="K377" s="27"/>
      <c r="L377" s="27"/>
      <c r="M377" s="27"/>
      <c r="N377" s="27"/>
      <c r="O377" s="27"/>
      <c r="Q377" s="21">
        <v>38708</v>
      </c>
      <c r="R377" s="27"/>
      <c r="S377" s="27"/>
      <c r="T377" s="27"/>
      <c r="U377" s="27"/>
      <c r="V377" s="27"/>
      <c r="W377" s="27"/>
      <c r="Y377" s="21">
        <v>38708</v>
      </c>
      <c r="Z377" s="27"/>
      <c r="AA377" s="27"/>
      <c r="AB377" s="27"/>
      <c r="AC377" s="27"/>
      <c r="AD377" s="27"/>
      <c r="AE377" s="27"/>
      <c r="AG377" s="3">
        <f t="shared" si="28"/>
        <v>0</v>
      </c>
      <c r="AH377" s="3">
        <f t="shared" si="29"/>
        <v>0</v>
      </c>
      <c r="AJ377" s="27">
        <f t="shared" si="30"/>
        <v>2067</v>
      </c>
      <c r="AK377" s="27">
        <f t="shared" si="31"/>
        <v>1254</v>
      </c>
    </row>
    <row r="378" spans="1:37" s="3" customFormat="1">
      <c r="A378" s="21">
        <v>38707</v>
      </c>
      <c r="B378" s="25">
        <v>1160</v>
      </c>
      <c r="C378" s="27">
        <v>164</v>
      </c>
      <c r="D378" s="27">
        <v>894867</v>
      </c>
      <c r="E378" s="27">
        <v>2332244</v>
      </c>
      <c r="F378" s="27">
        <v>394</v>
      </c>
      <c r="G378" s="27">
        <v>19931435</v>
      </c>
      <c r="I378" s="21">
        <v>38707</v>
      </c>
      <c r="J378" s="27"/>
      <c r="K378" s="27"/>
      <c r="L378" s="27"/>
      <c r="M378" s="27"/>
      <c r="N378" s="27"/>
      <c r="O378" s="27"/>
      <c r="Q378" s="21">
        <v>38707</v>
      </c>
      <c r="R378" s="27"/>
      <c r="S378" s="27"/>
      <c r="T378" s="27"/>
      <c r="U378" s="27"/>
      <c r="V378" s="27"/>
      <c r="W378" s="27"/>
      <c r="Y378" s="21">
        <v>38707</v>
      </c>
      <c r="Z378" s="27"/>
      <c r="AA378" s="27"/>
      <c r="AB378" s="27"/>
      <c r="AC378" s="27"/>
      <c r="AD378" s="27"/>
      <c r="AE378" s="27"/>
      <c r="AG378" s="3">
        <f t="shared" si="28"/>
        <v>0</v>
      </c>
      <c r="AH378" s="3">
        <f t="shared" si="29"/>
        <v>0</v>
      </c>
      <c r="AJ378" s="27">
        <f t="shared" si="30"/>
        <v>1160</v>
      </c>
      <c r="AK378" s="27">
        <f t="shared" si="31"/>
        <v>164</v>
      </c>
    </row>
    <row r="379" spans="1:37" s="3" customFormat="1">
      <c r="A379" s="21">
        <v>38706</v>
      </c>
      <c r="B379" s="25">
        <v>8063</v>
      </c>
      <c r="C379" s="27">
        <v>5952</v>
      </c>
      <c r="D379" s="27">
        <v>180357</v>
      </c>
      <c r="E379" s="27">
        <v>877940</v>
      </c>
      <c r="F379" s="27">
        <v>361</v>
      </c>
      <c r="G379" s="27">
        <v>17268764</v>
      </c>
      <c r="I379" s="21">
        <v>38706</v>
      </c>
      <c r="J379" s="27"/>
      <c r="K379" s="27"/>
      <c r="L379" s="27"/>
      <c r="M379" s="27"/>
      <c r="N379" s="27"/>
      <c r="O379" s="27"/>
      <c r="Q379" s="21">
        <v>38706</v>
      </c>
      <c r="R379" s="27"/>
      <c r="S379" s="27"/>
      <c r="T379" s="27"/>
      <c r="U379" s="27"/>
      <c r="V379" s="27"/>
      <c r="W379" s="27"/>
      <c r="Y379" s="21">
        <v>38706</v>
      </c>
      <c r="Z379" s="27"/>
      <c r="AA379" s="27"/>
      <c r="AB379" s="27"/>
      <c r="AC379" s="27"/>
      <c r="AD379" s="27"/>
      <c r="AE379" s="27"/>
      <c r="AG379" s="3">
        <f t="shared" si="28"/>
        <v>0</v>
      </c>
      <c r="AH379" s="3">
        <f t="shared" si="29"/>
        <v>0</v>
      </c>
      <c r="AJ379" s="27">
        <f t="shared" si="30"/>
        <v>8063</v>
      </c>
      <c r="AK379" s="27">
        <f t="shared" si="31"/>
        <v>5952</v>
      </c>
    </row>
    <row r="380" spans="1:37" s="3" customFormat="1">
      <c r="A380" s="21">
        <v>38705</v>
      </c>
      <c r="B380" s="25">
        <v>18107</v>
      </c>
      <c r="C380" s="27">
        <v>14415</v>
      </c>
      <c r="D380" s="27">
        <v>81878</v>
      </c>
      <c r="E380" s="27">
        <v>580638</v>
      </c>
      <c r="F380" s="27">
        <v>364</v>
      </c>
      <c r="G380" s="27">
        <v>12741525</v>
      </c>
      <c r="I380" s="21">
        <v>38705</v>
      </c>
      <c r="J380" s="27"/>
      <c r="K380" s="27"/>
      <c r="L380" s="27"/>
      <c r="M380" s="27"/>
      <c r="N380" s="27"/>
      <c r="O380" s="27"/>
      <c r="Q380" s="21">
        <v>38705</v>
      </c>
      <c r="R380" s="27"/>
      <c r="S380" s="27"/>
      <c r="T380" s="27"/>
      <c r="U380" s="27"/>
      <c r="V380" s="27"/>
      <c r="W380" s="27"/>
      <c r="Y380" s="21">
        <v>38705</v>
      </c>
      <c r="Z380" s="27"/>
      <c r="AA380" s="27"/>
      <c r="AB380" s="27"/>
      <c r="AC380" s="27"/>
      <c r="AD380" s="27"/>
      <c r="AE380" s="27"/>
      <c r="AG380" s="3">
        <f t="shared" si="28"/>
        <v>0</v>
      </c>
      <c r="AH380" s="3">
        <f t="shared" si="29"/>
        <v>0</v>
      </c>
      <c r="AJ380" s="27">
        <f t="shared" si="30"/>
        <v>18107</v>
      </c>
      <c r="AK380" s="27">
        <f t="shared" si="31"/>
        <v>14415</v>
      </c>
    </row>
    <row r="381" spans="1:37" s="3" customFormat="1">
      <c r="A381" s="21">
        <v>38704</v>
      </c>
      <c r="B381" s="25">
        <v>14443</v>
      </c>
      <c r="C381" s="27">
        <v>10725</v>
      </c>
      <c r="D381" s="27">
        <v>88278</v>
      </c>
      <c r="E381" s="27">
        <v>612545</v>
      </c>
      <c r="F381" s="27">
        <v>392</v>
      </c>
      <c r="G381" s="27">
        <v>12011543</v>
      </c>
      <c r="I381" s="21">
        <v>38704</v>
      </c>
      <c r="J381" s="27"/>
      <c r="K381" s="27"/>
      <c r="L381" s="27"/>
      <c r="M381" s="27"/>
      <c r="N381" s="27"/>
      <c r="O381" s="27"/>
      <c r="Q381" s="21">
        <v>38704</v>
      </c>
      <c r="R381" s="27"/>
      <c r="S381" s="27"/>
      <c r="T381" s="27"/>
      <c r="U381" s="27"/>
      <c r="V381" s="27"/>
      <c r="W381" s="27"/>
      <c r="Y381" s="21">
        <v>38704</v>
      </c>
      <c r="Z381" s="27"/>
      <c r="AA381" s="27"/>
      <c r="AB381" s="27"/>
      <c r="AC381" s="27"/>
      <c r="AD381" s="27"/>
      <c r="AE381" s="27"/>
      <c r="AG381" s="3">
        <f t="shared" si="28"/>
        <v>0</v>
      </c>
      <c r="AH381" s="3">
        <f t="shared" si="29"/>
        <v>0</v>
      </c>
      <c r="AJ381" s="27">
        <f t="shared" si="30"/>
        <v>14443</v>
      </c>
      <c r="AK381" s="27">
        <f t="shared" si="31"/>
        <v>10725</v>
      </c>
    </row>
    <row r="382" spans="1:37" s="3" customFormat="1">
      <c r="A382" s="21">
        <v>38703</v>
      </c>
      <c r="B382" s="25">
        <v>19854</v>
      </c>
      <c r="C382" s="27">
        <v>14062</v>
      </c>
      <c r="D382" s="27">
        <v>116586</v>
      </c>
      <c r="E382" s="27">
        <v>647109</v>
      </c>
      <c r="F382" s="27">
        <v>344</v>
      </c>
      <c r="G382" s="27">
        <v>15939650</v>
      </c>
      <c r="I382" s="21">
        <v>38703</v>
      </c>
      <c r="J382" s="27">
        <v>8172</v>
      </c>
      <c r="K382" s="27">
        <v>0</v>
      </c>
      <c r="L382" s="27">
        <v>4258</v>
      </c>
      <c r="M382" s="27">
        <v>4409</v>
      </c>
      <c r="N382" s="27">
        <v>279</v>
      </c>
      <c r="O382" s="27">
        <v>46439</v>
      </c>
      <c r="Q382" s="21">
        <v>38703</v>
      </c>
      <c r="R382" s="27">
        <v>43985</v>
      </c>
      <c r="S382" s="27">
        <v>14406</v>
      </c>
      <c r="T382" s="27">
        <v>4043</v>
      </c>
      <c r="U382" s="27">
        <v>7961</v>
      </c>
      <c r="V382" s="27">
        <v>196</v>
      </c>
      <c r="W382" s="27">
        <v>163685</v>
      </c>
      <c r="Y382" s="21">
        <v>38703</v>
      </c>
      <c r="Z382" s="27">
        <v>35813</v>
      </c>
      <c r="AA382" s="27">
        <v>14406</v>
      </c>
      <c r="AB382" s="27">
        <v>3994</v>
      </c>
      <c r="AC382" s="27">
        <v>8567</v>
      </c>
      <c r="AD382" s="27">
        <v>196</v>
      </c>
      <c r="AE382" s="27">
        <v>163685</v>
      </c>
      <c r="AG382" s="3">
        <f t="shared" si="28"/>
        <v>0</v>
      </c>
      <c r="AH382" s="3">
        <f t="shared" si="29"/>
        <v>0</v>
      </c>
      <c r="AJ382" s="27">
        <f t="shared" si="30"/>
        <v>63839</v>
      </c>
      <c r="AK382" s="27">
        <f t="shared" si="31"/>
        <v>28468</v>
      </c>
    </row>
    <row r="383" spans="1:37" s="3" customFormat="1">
      <c r="A383" s="21">
        <v>38702</v>
      </c>
      <c r="B383" s="25">
        <v>37057</v>
      </c>
      <c r="C383" s="27">
        <v>26557</v>
      </c>
      <c r="D383" s="27">
        <v>156213</v>
      </c>
      <c r="E383" s="27">
        <v>668631</v>
      </c>
      <c r="F383" s="27">
        <v>338</v>
      </c>
      <c r="G383" s="27">
        <v>22744479</v>
      </c>
      <c r="I383" s="21">
        <v>38702</v>
      </c>
      <c r="J383" s="27">
        <v>235305</v>
      </c>
      <c r="K383" s="27">
        <v>168557</v>
      </c>
      <c r="L383" s="27">
        <v>80703</v>
      </c>
      <c r="M383" s="27">
        <v>119259</v>
      </c>
      <c r="N383" s="27">
        <v>195</v>
      </c>
      <c r="O383" s="27">
        <v>3540215</v>
      </c>
      <c r="Q383" s="21">
        <v>38702</v>
      </c>
      <c r="R383" s="27">
        <v>420093</v>
      </c>
      <c r="S383" s="27">
        <v>293489</v>
      </c>
      <c r="T383" s="27">
        <v>63400</v>
      </c>
      <c r="U383" s="27">
        <v>105995</v>
      </c>
      <c r="V383" s="27">
        <v>167</v>
      </c>
      <c r="W383" s="27">
        <v>3540215</v>
      </c>
      <c r="Y383" s="21">
        <v>38702</v>
      </c>
      <c r="Z383" s="27">
        <v>184788</v>
      </c>
      <c r="AA383" s="27">
        <v>124932</v>
      </c>
      <c r="AB383" s="27">
        <v>41367</v>
      </c>
      <c r="AC383" s="27">
        <v>81017</v>
      </c>
      <c r="AD383" s="27">
        <v>167</v>
      </c>
      <c r="AE383" s="27">
        <v>2614174</v>
      </c>
      <c r="AG383" s="3">
        <f t="shared" si="28"/>
        <v>0</v>
      </c>
      <c r="AH383" s="3">
        <f t="shared" si="29"/>
        <v>0</v>
      </c>
      <c r="AJ383" s="27">
        <f t="shared" si="30"/>
        <v>457150</v>
      </c>
      <c r="AK383" s="27">
        <f t="shared" si="31"/>
        <v>320046</v>
      </c>
    </row>
    <row r="384" spans="1:37" s="3" customFormat="1">
      <c r="A384" s="21">
        <v>38701</v>
      </c>
      <c r="B384" s="25">
        <v>43764</v>
      </c>
      <c r="C384" s="27">
        <v>30168</v>
      </c>
      <c r="D384" s="27">
        <v>242309</v>
      </c>
      <c r="E384" s="27">
        <v>1061189</v>
      </c>
      <c r="F384" s="27">
        <v>297</v>
      </c>
      <c r="G384" s="27">
        <v>43457356</v>
      </c>
      <c r="I384" s="21">
        <v>38701</v>
      </c>
      <c r="J384" s="27">
        <v>391902</v>
      </c>
      <c r="K384" s="27">
        <v>282746</v>
      </c>
      <c r="L384" s="27">
        <v>84222</v>
      </c>
      <c r="M384" s="27">
        <v>112952</v>
      </c>
      <c r="N384" s="27">
        <v>187</v>
      </c>
      <c r="O384" s="27">
        <v>3138720</v>
      </c>
      <c r="Q384" s="21">
        <v>38701</v>
      </c>
      <c r="R384" s="27">
        <v>808776</v>
      </c>
      <c r="S384" s="27">
        <v>611541</v>
      </c>
      <c r="T384" s="27">
        <v>73791</v>
      </c>
      <c r="U384" s="27">
        <v>106139</v>
      </c>
      <c r="V384" s="27">
        <v>187</v>
      </c>
      <c r="W384" s="27">
        <v>10065843</v>
      </c>
      <c r="Y384" s="21">
        <v>38701</v>
      </c>
      <c r="Z384" s="27">
        <v>416874</v>
      </c>
      <c r="AA384" s="27">
        <v>328795</v>
      </c>
      <c r="AB384" s="27">
        <v>63984</v>
      </c>
      <c r="AC384" s="27">
        <v>98304</v>
      </c>
      <c r="AD384" s="27">
        <v>189</v>
      </c>
      <c r="AE384" s="27">
        <v>10065843</v>
      </c>
      <c r="AG384" s="3">
        <f t="shared" si="28"/>
        <v>0</v>
      </c>
      <c r="AH384" s="3">
        <f t="shared" si="29"/>
        <v>0</v>
      </c>
      <c r="AJ384" s="27">
        <f t="shared" si="30"/>
        <v>852540</v>
      </c>
      <c r="AK384" s="27">
        <f t="shared" si="31"/>
        <v>641709</v>
      </c>
    </row>
    <row r="385" spans="1:37" s="3" customFormat="1">
      <c r="A385" s="21">
        <v>38700</v>
      </c>
      <c r="B385" s="25">
        <v>56168</v>
      </c>
      <c r="C385" s="27">
        <v>40978</v>
      </c>
      <c r="D385" s="27">
        <v>204720</v>
      </c>
      <c r="E385" s="27">
        <v>823224</v>
      </c>
      <c r="F385" s="27">
        <v>294</v>
      </c>
      <c r="G385" s="27">
        <v>25475173</v>
      </c>
      <c r="I385" s="21">
        <v>38700</v>
      </c>
      <c r="J385" s="27">
        <v>673396</v>
      </c>
      <c r="K385" s="27">
        <v>546320</v>
      </c>
      <c r="L385" s="27">
        <v>97967</v>
      </c>
      <c r="M385" s="27">
        <v>123310</v>
      </c>
      <c r="N385" s="27">
        <v>192</v>
      </c>
      <c r="O385" s="27">
        <v>14192033</v>
      </c>
      <c r="Q385" s="21">
        <v>38700</v>
      </c>
      <c r="R385" s="27">
        <v>1250374</v>
      </c>
      <c r="S385" s="27">
        <v>1006066</v>
      </c>
      <c r="T385" s="27">
        <v>83470</v>
      </c>
      <c r="U385" s="27">
        <v>113802</v>
      </c>
      <c r="V385" s="27">
        <v>192</v>
      </c>
      <c r="W385" s="27">
        <v>14192033</v>
      </c>
      <c r="Y385" s="21">
        <v>38700</v>
      </c>
      <c r="Z385" s="27">
        <v>576978</v>
      </c>
      <c r="AA385" s="27">
        <v>459746</v>
      </c>
      <c r="AB385" s="27">
        <v>66552</v>
      </c>
      <c r="AC385" s="27">
        <v>98936</v>
      </c>
      <c r="AD385" s="27">
        <v>192</v>
      </c>
      <c r="AE385" s="27">
        <v>13757401</v>
      </c>
      <c r="AG385" s="3">
        <f t="shared" ref="AG385:AG386" si="32">R385-J385-Z385</f>
        <v>0</v>
      </c>
      <c r="AH385" s="3">
        <f t="shared" ref="AH385:AH386" si="33">S385-K385-AA385</f>
        <v>0</v>
      </c>
      <c r="AJ385" s="27">
        <f t="shared" ref="AJ385:AJ386" si="34">R385+B385</f>
        <v>1306542</v>
      </c>
      <c r="AK385" s="27">
        <f t="shared" ref="AK385:AK386" si="35">S385+C385</f>
        <v>1047044</v>
      </c>
    </row>
    <row r="386" spans="1:37" s="3" customFormat="1">
      <c r="A386" s="21">
        <v>38699</v>
      </c>
      <c r="B386" s="25">
        <v>52583</v>
      </c>
      <c r="C386" s="27">
        <v>35720</v>
      </c>
      <c r="D386" s="27">
        <v>168831</v>
      </c>
      <c r="E386" s="27">
        <v>643454</v>
      </c>
      <c r="F386" s="27">
        <v>275</v>
      </c>
      <c r="G386" s="27">
        <v>22661671</v>
      </c>
      <c r="I386" s="21">
        <v>38699</v>
      </c>
      <c r="J386" s="27">
        <v>554713</v>
      </c>
      <c r="K386" s="27">
        <v>424196</v>
      </c>
      <c r="L386" s="27">
        <v>84685</v>
      </c>
      <c r="M386" s="27">
        <v>120702</v>
      </c>
      <c r="N386" s="27">
        <v>189</v>
      </c>
      <c r="O386" s="27">
        <v>11371273</v>
      </c>
      <c r="Q386" s="21">
        <v>38699</v>
      </c>
      <c r="R386" s="27">
        <v>1003510</v>
      </c>
      <c r="S386" s="27">
        <v>755764</v>
      </c>
      <c r="T386" s="27">
        <v>71732</v>
      </c>
      <c r="U386" s="27">
        <v>109492</v>
      </c>
      <c r="V386" s="27">
        <v>169</v>
      </c>
      <c r="W386" s="27">
        <v>11371273</v>
      </c>
      <c r="Y386" s="21">
        <v>38699</v>
      </c>
      <c r="Z386" s="27">
        <v>448797</v>
      </c>
      <c r="AA386" s="27">
        <v>331568</v>
      </c>
      <c r="AB386" s="27">
        <v>55722</v>
      </c>
      <c r="AC386" s="27">
        <v>91299</v>
      </c>
      <c r="AD386" s="27">
        <v>169</v>
      </c>
      <c r="AE386" s="27">
        <v>5504745</v>
      </c>
      <c r="AG386" s="3">
        <f t="shared" si="32"/>
        <v>0</v>
      </c>
      <c r="AH386" s="3">
        <f t="shared" si="33"/>
        <v>0</v>
      </c>
      <c r="AJ386" s="27">
        <f t="shared" si="34"/>
        <v>1056093</v>
      </c>
      <c r="AK386" s="27">
        <f t="shared" si="35"/>
        <v>791484</v>
      </c>
    </row>
    <row r="387" spans="1:37" s="3" customFormat="1">
      <c r="A387" s="21">
        <v>38698</v>
      </c>
      <c r="B387" s="25">
        <v>29590</v>
      </c>
      <c r="C387" s="27">
        <v>21049</v>
      </c>
      <c r="D387" s="27">
        <v>208479</v>
      </c>
      <c r="E387" s="27">
        <v>1028050</v>
      </c>
      <c r="F387" s="27">
        <v>335</v>
      </c>
      <c r="G387" s="27">
        <v>53354504</v>
      </c>
      <c r="I387" s="21">
        <v>38698</v>
      </c>
      <c r="J387" s="27">
        <v>591968</v>
      </c>
      <c r="K387" s="27">
        <v>468948</v>
      </c>
      <c r="L387" s="27">
        <v>93459</v>
      </c>
      <c r="M387" s="27">
        <v>136588</v>
      </c>
      <c r="N387" s="27">
        <v>190</v>
      </c>
      <c r="O387" s="27">
        <v>19201047</v>
      </c>
      <c r="Q387" s="21">
        <v>38698</v>
      </c>
      <c r="R387" s="27">
        <v>1006151</v>
      </c>
      <c r="S387" s="27">
        <v>764079</v>
      </c>
      <c r="T387" s="27">
        <v>78475</v>
      </c>
      <c r="U387" s="27">
        <v>125920</v>
      </c>
      <c r="V387" s="27">
        <v>172</v>
      </c>
      <c r="W387" s="27">
        <v>19201047</v>
      </c>
      <c r="Y387" s="21">
        <v>38698</v>
      </c>
      <c r="Z387" s="27">
        <v>414183</v>
      </c>
      <c r="AA387" s="27">
        <v>295131</v>
      </c>
      <c r="AB387" s="27">
        <v>57059</v>
      </c>
      <c r="AC387" s="27">
        <v>105230</v>
      </c>
      <c r="AD387" s="27">
        <v>172</v>
      </c>
      <c r="AE387" s="27">
        <v>8535595</v>
      </c>
      <c r="AG387" s="3">
        <f t="shared" ref="AG387:AG389" si="36">R387-J387-Z387</f>
        <v>0</v>
      </c>
      <c r="AH387" s="3">
        <f t="shared" ref="AH387:AH389" si="37">S387-K387-AA387</f>
        <v>0</v>
      </c>
      <c r="AJ387" s="27">
        <f t="shared" ref="AJ387:AJ389" si="38">R387+B387</f>
        <v>1035741</v>
      </c>
      <c r="AK387" s="27">
        <f t="shared" ref="AK387:AK389" si="39">S387+C387</f>
        <v>785128</v>
      </c>
    </row>
    <row r="388" spans="1:37" s="3" customFormat="1">
      <c r="A388" s="21">
        <v>38697</v>
      </c>
      <c r="B388" s="25">
        <v>40866</v>
      </c>
      <c r="C388" s="27">
        <v>29409</v>
      </c>
      <c r="D388" s="27">
        <v>180613</v>
      </c>
      <c r="E388" s="27">
        <v>671218</v>
      </c>
      <c r="F388" s="27">
        <v>289</v>
      </c>
      <c r="G388" s="27">
        <v>18580349</v>
      </c>
      <c r="I388" s="21">
        <v>38697</v>
      </c>
      <c r="J388" s="27">
        <v>689762</v>
      </c>
      <c r="K388" s="27">
        <v>547206</v>
      </c>
      <c r="L388" s="27">
        <v>117540</v>
      </c>
      <c r="M388" s="27">
        <v>167364</v>
      </c>
      <c r="N388" s="27">
        <v>191</v>
      </c>
      <c r="O388" s="27">
        <v>35958806</v>
      </c>
      <c r="Q388" s="21">
        <v>38697</v>
      </c>
      <c r="R388" s="27">
        <v>1342707</v>
      </c>
      <c r="S388" s="27">
        <v>1056062</v>
      </c>
      <c r="T388" s="27">
        <v>99302</v>
      </c>
      <c r="U388" s="27">
        <v>176972</v>
      </c>
      <c r="V388" s="27">
        <v>191</v>
      </c>
      <c r="W388" s="27">
        <v>35958806</v>
      </c>
      <c r="Y388" s="21">
        <v>38697</v>
      </c>
      <c r="Z388" s="27">
        <v>652945</v>
      </c>
      <c r="AA388" s="27">
        <v>508856</v>
      </c>
      <c r="AB388" s="27">
        <v>80036</v>
      </c>
      <c r="AC388" s="27">
        <v>184638</v>
      </c>
      <c r="AD388" s="27">
        <v>192</v>
      </c>
      <c r="AE388" s="27">
        <v>18660435</v>
      </c>
      <c r="AG388" s="3">
        <f t="shared" si="36"/>
        <v>0</v>
      </c>
      <c r="AH388" s="3">
        <f t="shared" si="37"/>
        <v>0</v>
      </c>
      <c r="AJ388" s="27">
        <f t="shared" si="38"/>
        <v>1383573</v>
      </c>
      <c r="AK388" s="27">
        <f t="shared" si="39"/>
        <v>1085471</v>
      </c>
    </row>
    <row r="389" spans="1:37" s="3" customFormat="1">
      <c r="A389" s="21">
        <v>38696</v>
      </c>
      <c r="B389" s="25">
        <v>46770</v>
      </c>
      <c r="C389" s="27">
        <v>33426</v>
      </c>
      <c r="D389" s="27">
        <v>211646</v>
      </c>
      <c r="E389" s="27">
        <v>829013</v>
      </c>
      <c r="F389" s="27">
        <v>282</v>
      </c>
      <c r="G389" s="27">
        <v>23220887</v>
      </c>
      <c r="I389" s="21">
        <v>38696</v>
      </c>
      <c r="J389" s="27">
        <v>407019</v>
      </c>
      <c r="K389" s="27">
        <v>298742</v>
      </c>
      <c r="L389" s="27">
        <v>103671</v>
      </c>
      <c r="M389" s="27">
        <v>143572</v>
      </c>
      <c r="N389" s="27">
        <v>193</v>
      </c>
      <c r="O389" s="27">
        <v>7623880</v>
      </c>
      <c r="Q389" s="21">
        <v>38696</v>
      </c>
      <c r="R389" s="27">
        <v>878123</v>
      </c>
      <c r="S389" s="27">
        <v>631503</v>
      </c>
      <c r="T389" s="27">
        <v>82955</v>
      </c>
      <c r="U389" s="27">
        <v>184696</v>
      </c>
      <c r="V389" s="27">
        <v>157</v>
      </c>
      <c r="W389" s="27">
        <v>23097957</v>
      </c>
      <c r="Y389" s="21">
        <v>38696</v>
      </c>
      <c r="Z389" s="27">
        <v>471104</v>
      </c>
      <c r="AA389" s="27">
        <v>332761</v>
      </c>
      <c r="AB389" s="27">
        <v>65058</v>
      </c>
      <c r="AC389" s="27">
        <v>212332</v>
      </c>
      <c r="AD389" s="27">
        <v>157</v>
      </c>
      <c r="AE389" s="27">
        <v>23097957</v>
      </c>
      <c r="AG389" s="3">
        <f t="shared" si="36"/>
        <v>0</v>
      </c>
      <c r="AH389" s="3">
        <f t="shared" si="37"/>
        <v>0</v>
      </c>
      <c r="AJ389" s="27">
        <f t="shared" si="38"/>
        <v>924893</v>
      </c>
      <c r="AK389" s="27">
        <f t="shared" si="39"/>
        <v>664929</v>
      </c>
    </row>
    <row r="390" spans="1:37" s="3" customFormat="1">
      <c r="A390" s="21">
        <v>38695</v>
      </c>
      <c r="B390" s="25">
        <v>36332</v>
      </c>
      <c r="C390" s="27">
        <v>26114</v>
      </c>
      <c r="D390" s="27">
        <v>160707</v>
      </c>
      <c r="E390" s="27">
        <v>684391</v>
      </c>
      <c r="F390" s="27">
        <v>323</v>
      </c>
      <c r="G390" s="27">
        <v>35390232</v>
      </c>
      <c r="I390" s="21">
        <v>38695</v>
      </c>
      <c r="J390" s="27">
        <v>261991</v>
      </c>
      <c r="K390" s="27">
        <v>157407</v>
      </c>
      <c r="L390" s="27">
        <v>87782</v>
      </c>
      <c r="M390" s="27">
        <v>209754</v>
      </c>
      <c r="N390" s="27">
        <v>187</v>
      </c>
      <c r="O390" s="27">
        <v>17381860</v>
      </c>
      <c r="Q390" s="21">
        <v>38695</v>
      </c>
      <c r="R390" s="27">
        <v>535425</v>
      </c>
      <c r="S390" s="27">
        <v>327261</v>
      </c>
      <c r="T390" s="27">
        <v>67288</v>
      </c>
      <c r="U390" s="27">
        <v>203571</v>
      </c>
      <c r="V390" s="27">
        <v>175</v>
      </c>
      <c r="W390" s="27">
        <v>17381860</v>
      </c>
      <c r="Y390" s="21">
        <v>38695</v>
      </c>
      <c r="Z390" s="27">
        <v>273434</v>
      </c>
      <c r="AA390" s="27">
        <v>169854</v>
      </c>
      <c r="AB390" s="27">
        <v>47651</v>
      </c>
      <c r="AC390" s="27">
        <v>195460</v>
      </c>
      <c r="AD390" s="27">
        <v>175</v>
      </c>
      <c r="AE390" s="27">
        <v>14086216</v>
      </c>
      <c r="AG390" s="3">
        <f>R390-J390-Z390</f>
        <v>0</v>
      </c>
      <c r="AH390" s="3">
        <f>S390-K390-AA390</f>
        <v>0</v>
      </c>
      <c r="AJ390" s="27">
        <f>R390+B390</f>
        <v>571757</v>
      </c>
      <c r="AK390" s="27">
        <f>S390+C390</f>
        <v>353375</v>
      </c>
    </row>
    <row r="391" spans="1:37" s="3" customFormat="1">
      <c r="A391" s="21">
        <v>38694</v>
      </c>
      <c r="B391" s="25">
        <v>48798</v>
      </c>
      <c r="C391" s="27">
        <v>35333</v>
      </c>
      <c r="D391" s="27">
        <v>171715</v>
      </c>
      <c r="E391" s="27">
        <v>684392</v>
      </c>
      <c r="F391" s="27">
        <v>295</v>
      </c>
      <c r="G391" s="27">
        <v>24495168</v>
      </c>
      <c r="I391" s="21">
        <v>38694</v>
      </c>
      <c r="J391" s="27">
        <v>337369</v>
      </c>
      <c r="K391" s="27">
        <v>222436</v>
      </c>
      <c r="L391" s="27">
        <v>87688</v>
      </c>
      <c r="M391" s="27">
        <v>126496</v>
      </c>
      <c r="N391" s="27">
        <v>185</v>
      </c>
      <c r="O391" s="27">
        <v>9199106</v>
      </c>
      <c r="Q391" s="21">
        <v>38694</v>
      </c>
      <c r="R391" s="27">
        <v>836708</v>
      </c>
      <c r="S391" s="27">
        <v>587701</v>
      </c>
      <c r="T391" s="27">
        <v>75098</v>
      </c>
      <c r="U391" s="27">
        <v>258521</v>
      </c>
      <c r="V391" s="27">
        <v>185</v>
      </c>
      <c r="W391" s="27">
        <v>120276224</v>
      </c>
      <c r="Y391" s="21">
        <v>38694</v>
      </c>
      <c r="Z391" s="27">
        <v>499339</v>
      </c>
      <c r="AA391" s="27">
        <v>365265</v>
      </c>
      <c r="AB391" s="27">
        <v>66592</v>
      </c>
      <c r="AC391" s="27">
        <v>317801</v>
      </c>
      <c r="AD391" s="27">
        <v>193</v>
      </c>
      <c r="AE391" s="27">
        <v>120276224</v>
      </c>
      <c r="AG391" s="3">
        <f t="shared" ref="AG391:AG454" si="40">R391-J391-Z391</f>
        <v>0</v>
      </c>
      <c r="AH391" s="3">
        <f t="shared" ref="AH391:AH454" si="41">S391-K391-AA391</f>
        <v>0</v>
      </c>
      <c r="AJ391" s="27">
        <f t="shared" ref="AJ391:AJ454" si="42">R391+B391</f>
        <v>885506</v>
      </c>
      <c r="AK391" s="27">
        <f t="shared" ref="AK391:AK454" si="43">S391+C391</f>
        <v>623034</v>
      </c>
    </row>
    <row r="392" spans="1:37" s="3" customFormat="1">
      <c r="A392" s="21">
        <v>38693</v>
      </c>
      <c r="B392" s="25">
        <v>52462</v>
      </c>
      <c r="C392" s="27">
        <v>38411</v>
      </c>
      <c r="D392" s="27">
        <v>228778</v>
      </c>
      <c r="E392" s="27">
        <v>922856</v>
      </c>
      <c r="F392" s="27">
        <v>355</v>
      </c>
      <c r="G392" s="27">
        <v>27245979</v>
      </c>
      <c r="I392" s="21">
        <v>38693</v>
      </c>
      <c r="J392" s="27">
        <v>435486</v>
      </c>
      <c r="K392" s="27">
        <v>331339</v>
      </c>
      <c r="L392" s="27">
        <v>91523</v>
      </c>
      <c r="M392" s="27">
        <v>144120</v>
      </c>
      <c r="N392" s="27">
        <v>190</v>
      </c>
      <c r="O392" s="27">
        <v>22724387</v>
      </c>
      <c r="Q392" s="21">
        <v>38693</v>
      </c>
      <c r="R392" s="27">
        <v>1076924</v>
      </c>
      <c r="S392" s="27">
        <v>816527</v>
      </c>
      <c r="T392" s="27">
        <v>74473</v>
      </c>
      <c r="U392" s="27">
        <v>131154</v>
      </c>
      <c r="V392" s="27">
        <v>190</v>
      </c>
      <c r="W392" s="27">
        <v>22724387</v>
      </c>
      <c r="Y392" s="21">
        <v>38693</v>
      </c>
      <c r="Z392" s="27">
        <v>641438</v>
      </c>
      <c r="AA392" s="27">
        <v>485188</v>
      </c>
      <c r="AB392" s="27">
        <v>62897</v>
      </c>
      <c r="AC392" s="27">
        <v>120196</v>
      </c>
      <c r="AD392" s="27">
        <v>191</v>
      </c>
      <c r="AE392" s="27">
        <v>20683166</v>
      </c>
      <c r="AG392" s="3">
        <f t="shared" si="40"/>
        <v>0</v>
      </c>
      <c r="AH392" s="3">
        <f t="shared" si="41"/>
        <v>0</v>
      </c>
      <c r="AJ392" s="27">
        <f t="shared" si="42"/>
        <v>1129386</v>
      </c>
      <c r="AK392" s="27">
        <f t="shared" si="43"/>
        <v>854938</v>
      </c>
    </row>
    <row r="393" spans="1:37" s="3" customFormat="1">
      <c r="A393" s="21">
        <v>38692</v>
      </c>
      <c r="B393" s="25">
        <v>56260</v>
      </c>
      <c r="C393" s="27">
        <v>40153</v>
      </c>
      <c r="D393" s="27">
        <v>204757</v>
      </c>
      <c r="E393" s="27">
        <v>699752</v>
      </c>
      <c r="F393" s="27">
        <v>326</v>
      </c>
      <c r="G393" s="27">
        <v>17386965</v>
      </c>
      <c r="I393" s="21">
        <v>38692</v>
      </c>
      <c r="J393" s="27">
        <v>142711</v>
      </c>
      <c r="K393" s="27">
        <v>74530</v>
      </c>
      <c r="L393" s="27">
        <v>76279</v>
      </c>
      <c r="M393" s="27">
        <v>254815</v>
      </c>
      <c r="N393" s="27">
        <v>194</v>
      </c>
      <c r="O393" s="27">
        <v>14339324</v>
      </c>
      <c r="Q393" s="21">
        <v>38692</v>
      </c>
      <c r="R393" s="27">
        <v>368478</v>
      </c>
      <c r="S393" s="27">
        <v>204905</v>
      </c>
      <c r="T393" s="27">
        <v>51689</v>
      </c>
      <c r="U393" s="27">
        <v>171496</v>
      </c>
      <c r="V393" s="27">
        <v>192</v>
      </c>
      <c r="W393" s="27">
        <v>14339324</v>
      </c>
      <c r="Y393" s="21">
        <v>38692</v>
      </c>
      <c r="Z393" s="27">
        <v>225767</v>
      </c>
      <c r="AA393" s="27">
        <v>130375</v>
      </c>
      <c r="AB393" s="27">
        <v>36144</v>
      </c>
      <c r="AC393" s="27">
        <v>79589</v>
      </c>
      <c r="AD393" s="27">
        <v>192</v>
      </c>
      <c r="AE393" s="27">
        <v>5594142</v>
      </c>
      <c r="AG393" s="3">
        <f t="shared" si="40"/>
        <v>0</v>
      </c>
      <c r="AH393" s="3">
        <f t="shared" si="41"/>
        <v>0</v>
      </c>
      <c r="AJ393" s="27">
        <f t="shared" si="42"/>
        <v>424738</v>
      </c>
      <c r="AK393" s="27">
        <f t="shared" si="43"/>
        <v>245058</v>
      </c>
    </row>
    <row r="394" spans="1:37" s="3" customFormat="1">
      <c r="A394" s="21">
        <v>38691</v>
      </c>
      <c r="B394" s="25">
        <v>58411</v>
      </c>
      <c r="C394" s="27">
        <v>40378</v>
      </c>
      <c r="D394" s="27">
        <v>216196</v>
      </c>
      <c r="E394" s="27">
        <v>819158</v>
      </c>
      <c r="F394" s="27">
        <v>356</v>
      </c>
      <c r="G394" s="27">
        <v>23961428</v>
      </c>
      <c r="I394" s="21">
        <v>38691</v>
      </c>
      <c r="J394" s="27">
        <v>730967</v>
      </c>
      <c r="K394" s="27">
        <v>602339</v>
      </c>
      <c r="L394" s="27">
        <v>121688</v>
      </c>
      <c r="M394" s="27">
        <v>997932</v>
      </c>
      <c r="N394" s="27">
        <v>188</v>
      </c>
      <c r="O394" s="27">
        <v>254288337</v>
      </c>
      <c r="Q394" s="21">
        <v>38691</v>
      </c>
      <c r="R394" s="27">
        <v>1410436</v>
      </c>
      <c r="S394" s="27">
        <v>1100324</v>
      </c>
      <c r="T394" s="27">
        <v>122417</v>
      </c>
      <c r="U394" s="27">
        <v>732345</v>
      </c>
      <c r="V394" s="27">
        <v>188</v>
      </c>
      <c r="W394" s="27">
        <v>254288337</v>
      </c>
      <c r="Y394" s="21">
        <v>38691</v>
      </c>
      <c r="Z394" s="27">
        <v>679469</v>
      </c>
      <c r="AA394" s="27">
        <v>497985</v>
      </c>
      <c r="AB394" s="27">
        <v>123201</v>
      </c>
      <c r="AC394" s="27">
        <v>204841</v>
      </c>
      <c r="AD394" s="27">
        <v>202</v>
      </c>
      <c r="AE394" s="27">
        <v>12628292</v>
      </c>
      <c r="AG394" s="3">
        <f t="shared" si="40"/>
        <v>0</v>
      </c>
      <c r="AH394" s="3">
        <f t="shared" si="41"/>
        <v>0</v>
      </c>
      <c r="AJ394" s="27">
        <f t="shared" si="42"/>
        <v>1468847</v>
      </c>
      <c r="AK394" s="27">
        <f t="shared" si="43"/>
        <v>1140702</v>
      </c>
    </row>
    <row r="395" spans="1:37" s="3" customFormat="1">
      <c r="A395" s="21">
        <v>38690</v>
      </c>
      <c r="B395" s="25">
        <v>25374</v>
      </c>
      <c r="C395" s="27">
        <v>17006</v>
      </c>
      <c r="D395" s="27">
        <v>336239</v>
      </c>
      <c r="E395" s="27">
        <v>1739270</v>
      </c>
      <c r="F395" s="27">
        <v>380</v>
      </c>
      <c r="G395" s="27">
        <v>37963429</v>
      </c>
      <c r="I395" s="21">
        <v>38690</v>
      </c>
      <c r="J395" s="27">
        <v>544136</v>
      </c>
      <c r="K395" s="27">
        <v>415039</v>
      </c>
      <c r="L395" s="27">
        <v>107771</v>
      </c>
      <c r="M395" s="27">
        <v>233015</v>
      </c>
      <c r="N395" s="27">
        <v>190</v>
      </c>
      <c r="O395" s="27">
        <v>13345391</v>
      </c>
      <c r="Q395" s="21">
        <v>38690</v>
      </c>
      <c r="R395" s="27">
        <v>1247130</v>
      </c>
      <c r="S395" s="27">
        <v>975433</v>
      </c>
      <c r="T395" s="27">
        <v>112663</v>
      </c>
      <c r="U395" s="27">
        <v>231514</v>
      </c>
      <c r="V395" s="27">
        <v>190</v>
      </c>
      <c r="W395" s="27">
        <v>120169311</v>
      </c>
      <c r="Y395" s="21">
        <v>38690</v>
      </c>
      <c r="Z395" s="27">
        <v>702994</v>
      </c>
      <c r="AA395" s="27">
        <v>560394</v>
      </c>
      <c r="AB395" s="27">
        <v>116450</v>
      </c>
      <c r="AC395" s="27">
        <v>230275</v>
      </c>
      <c r="AD395" s="27">
        <v>238</v>
      </c>
      <c r="AE395" s="27">
        <v>120169311</v>
      </c>
      <c r="AG395" s="3">
        <f t="shared" si="40"/>
        <v>0</v>
      </c>
      <c r="AH395" s="3">
        <f t="shared" si="41"/>
        <v>0</v>
      </c>
      <c r="AJ395" s="27">
        <f t="shared" si="42"/>
        <v>1272504</v>
      </c>
      <c r="AK395" s="27">
        <f t="shared" si="43"/>
        <v>992439</v>
      </c>
    </row>
    <row r="396" spans="1:37" s="3" customFormat="1">
      <c r="A396" s="21">
        <v>38689</v>
      </c>
      <c r="B396" s="25">
        <v>31109</v>
      </c>
      <c r="C396" s="27">
        <v>21212</v>
      </c>
      <c r="D396" s="27">
        <v>242150</v>
      </c>
      <c r="E396" s="27">
        <v>942272</v>
      </c>
      <c r="F396" s="27">
        <v>360</v>
      </c>
      <c r="G396" s="27">
        <v>18859088</v>
      </c>
      <c r="I396" s="21">
        <v>38689</v>
      </c>
      <c r="J396" s="27">
        <v>489297</v>
      </c>
      <c r="K396" s="27">
        <v>373881</v>
      </c>
      <c r="L396" s="27">
        <v>96388</v>
      </c>
      <c r="M396" s="27">
        <v>364833</v>
      </c>
      <c r="N396" s="27">
        <v>196</v>
      </c>
      <c r="O396" s="27">
        <v>120274759</v>
      </c>
      <c r="Q396" s="21">
        <v>38689</v>
      </c>
      <c r="R396" s="27">
        <v>992626</v>
      </c>
      <c r="S396" s="27">
        <v>761957</v>
      </c>
      <c r="T396" s="27">
        <v>94588</v>
      </c>
      <c r="U396" s="27">
        <v>278348</v>
      </c>
      <c r="V396" s="27">
        <v>196</v>
      </c>
      <c r="W396" s="27">
        <v>120274759</v>
      </c>
      <c r="Y396" s="21">
        <v>38689</v>
      </c>
      <c r="Z396" s="27">
        <v>503329</v>
      </c>
      <c r="AA396" s="27">
        <v>388076</v>
      </c>
      <c r="AB396" s="27">
        <v>92839</v>
      </c>
      <c r="AC396" s="27">
        <v>152959</v>
      </c>
      <c r="AD396" s="27">
        <v>276</v>
      </c>
      <c r="AE396" s="27">
        <v>8971233</v>
      </c>
      <c r="AG396" s="3">
        <f t="shared" si="40"/>
        <v>0</v>
      </c>
      <c r="AH396" s="3">
        <f t="shared" si="41"/>
        <v>0</v>
      </c>
      <c r="AJ396" s="27">
        <f t="shared" si="42"/>
        <v>1023735</v>
      </c>
      <c r="AK396" s="27">
        <f t="shared" si="43"/>
        <v>783169</v>
      </c>
    </row>
    <row r="397" spans="1:37" s="3" customFormat="1">
      <c r="A397" s="21">
        <v>38688</v>
      </c>
      <c r="B397" s="25">
        <v>42203</v>
      </c>
      <c r="C397" s="27">
        <v>25995</v>
      </c>
      <c r="D397" s="27">
        <v>220154</v>
      </c>
      <c r="E397" s="27">
        <v>855117</v>
      </c>
      <c r="F397" s="27">
        <v>363</v>
      </c>
      <c r="G397" s="27">
        <v>24986023</v>
      </c>
      <c r="I397" s="21">
        <v>38688</v>
      </c>
      <c r="J397" s="27">
        <v>435649</v>
      </c>
      <c r="K397" s="27">
        <v>345678</v>
      </c>
      <c r="L397" s="27">
        <v>115252</v>
      </c>
      <c r="M397" s="27">
        <v>167501</v>
      </c>
      <c r="N397" s="27">
        <v>191</v>
      </c>
      <c r="O397" s="27">
        <v>8307524</v>
      </c>
      <c r="Q397" s="21">
        <v>38688</v>
      </c>
      <c r="R397" s="27">
        <v>985573</v>
      </c>
      <c r="S397" s="27">
        <v>778307</v>
      </c>
      <c r="T397" s="27">
        <v>96064</v>
      </c>
      <c r="U397" s="27">
        <v>157237</v>
      </c>
      <c r="V397" s="27">
        <v>191</v>
      </c>
      <c r="W397" s="27">
        <v>20237216</v>
      </c>
      <c r="Y397" s="21">
        <v>38688</v>
      </c>
      <c r="Z397" s="27">
        <v>549924</v>
      </c>
      <c r="AA397" s="27">
        <v>432629</v>
      </c>
      <c r="AB397" s="27">
        <v>80863</v>
      </c>
      <c r="AC397" s="27">
        <v>146835</v>
      </c>
      <c r="AD397" s="27">
        <v>229</v>
      </c>
      <c r="AE397" s="27">
        <v>20237216</v>
      </c>
      <c r="AG397" s="3">
        <f t="shared" si="40"/>
        <v>0</v>
      </c>
      <c r="AH397" s="3">
        <f t="shared" si="41"/>
        <v>0</v>
      </c>
      <c r="AJ397" s="27">
        <f t="shared" si="42"/>
        <v>1027776</v>
      </c>
      <c r="AK397" s="27">
        <f t="shared" si="43"/>
        <v>804302</v>
      </c>
    </row>
    <row r="398" spans="1:37" s="3" customFormat="1">
      <c r="A398" s="21">
        <v>38687</v>
      </c>
      <c r="B398" s="25">
        <v>24172</v>
      </c>
      <c r="C398" s="27">
        <v>14594</v>
      </c>
      <c r="D398" s="27">
        <v>322187</v>
      </c>
      <c r="E398" s="27">
        <v>1381553</v>
      </c>
      <c r="F398" s="27">
        <v>348</v>
      </c>
      <c r="G398" s="27">
        <v>29871449</v>
      </c>
      <c r="I398" s="21">
        <v>38687</v>
      </c>
      <c r="J398" s="27">
        <v>416489</v>
      </c>
      <c r="K398" s="27">
        <v>324541</v>
      </c>
      <c r="L398" s="27">
        <v>120368</v>
      </c>
      <c r="M398" s="27">
        <v>749677</v>
      </c>
      <c r="N398" s="27">
        <v>216</v>
      </c>
      <c r="O398" s="27">
        <v>120116037</v>
      </c>
      <c r="Q398" s="21">
        <v>38687</v>
      </c>
      <c r="R398" s="27">
        <v>823406</v>
      </c>
      <c r="S398" s="27">
        <v>639656</v>
      </c>
      <c r="T398" s="27">
        <v>104375</v>
      </c>
      <c r="U398" s="27">
        <v>544413</v>
      </c>
      <c r="V398" s="27">
        <v>216</v>
      </c>
      <c r="W398" s="27">
        <v>120116037</v>
      </c>
      <c r="Y398" s="21">
        <v>38687</v>
      </c>
      <c r="Z398" s="27">
        <v>406917</v>
      </c>
      <c r="AA398" s="27">
        <v>315115</v>
      </c>
      <c r="AB398" s="27">
        <v>88005</v>
      </c>
      <c r="AC398" s="27">
        <v>154845</v>
      </c>
      <c r="AD398" s="27">
        <v>219</v>
      </c>
      <c r="AE398" s="27">
        <v>31628890</v>
      </c>
      <c r="AG398" s="3">
        <f t="shared" si="40"/>
        <v>0</v>
      </c>
      <c r="AH398" s="3">
        <f t="shared" si="41"/>
        <v>0</v>
      </c>
      <c r="AJ398" s="27">
        <f t="shared" si="42"/>
        <v>847578</v>
      </c>
      <c r="AK398" s="27">
        <f t="shared" si="43"/>
        <v>654250</v>
      </c>
    </row>
    <row r="399" spans="1:37" s="3" customFormat="1">
      <c r="A399" s="21">
        <v>38686</v>
      </c>
      <c r="B399" s="25">
        <v>72339</v>
      </c>
      <c r="C399" s="27">
        <v>52524</v>
      </c>
      <c r="D399" s="27">
        <v>188499</v>
      </c>
      <c r="E399" s="27">
        <v>687401</v>
      </c>
      <c r="F399" s="27">
        <v>320</v>
      </c>
      <c r="G399" s="27">
        <v>24022587</v>
      </c>
      <c r="I399" s="21">
        <v>38686</v>
      </c>
      <c r="J399" s="27">
        <v>454526</v>
      </c>
      <c r="K399" s="27">
        <v>317867</v>
      </c>
      <c r="L399" s="27">
        <v>95906</v>
      </c>
      <c r="M399" s="27">
        <v>177628</v>
      </c>
      <c r="N399" s="27">
        <v>214</v>
      </c>
      <c r="O399" s="27">
        <v>11887430</v>
      </c>
      <c r="Q399" s="21">
        <v>38686</v>
      </c>
      <c r="R399" s="27">
        <v>853766</v>
      </c>
      <c r="S399" s="27">
        <v>603133</v>
      </c>
      <c r="T399" s="27">
        <v>94757</v>
      </c>
      <c r="U399" s="27">
        <v>168426</v>
      </c>
      <c r="V399" s="27">
        <v>214</v>
      </c>
      <c r="W399" s="27">
        <v>11887430</v>
      </c>
      <c r="Y399" s="21">
        <v>38686</v>
      </c>
      <c r="Z399" s="27">
        <v>399240</v>
      </c>
      <c r="AA399" s="27">
        <v>285266</v>
      </c>
      <c r="AB399" s="27">
        <v>93448</v>
      </c>
      <c r="AC399" s="27">
        <v>157286</v>
      </c>
      <c r="AD399" s="27">
        <v>279</v>
      </c>
      <c r="AE399" s="27">
        <v>9234837</v>
      </c>
      <c r="AG399" s="3">
        <f t="shared" si="40"/>
        <v>0</v>
      </c>
      <c r="AH399" s="3">
        <f t="shared" si="41"/>
        <v>0</v>
      </c>
      <c r="AJ399" s="27">
        <f t="shared" si="42"/>
        <v>926105</v>
      </c>
      <c r="AK399" s="27">
        <f t="shared" si="43"/>
        <v>655657</v>
      </c>
    </row>
    <row r="400" spans="1:37" s="3" customFormat="1">
      <c r="A400" s="21">
        <v>38685</v>
      </c>
      <c r="B400" s="25">
        <v>62659</v>
      </c>
      <c r="C400" s="27">
        <v>47248</v>
      </c>
      <c r="D400" s="27">
        <v>214556</v>
      </c>
      <c r="E400" s="27">
        <v>761644</v>
      </c>
      <c r="F400" s="27">
        <v>315</v>
      </c>
      <c r="G400" s="27">
        <v>21596359</v>
      </c>
      <c r="I400" s="21">
        <v>38685</v>
      </c>
      <c r="J400" s="27">
        <v>260203</v>
      </c>
      <c r="K400" s="27">
        <v>193493</v>
      </c>
      <c r="L400" s="27">
        <v>93270</v>
      </c>
      <c r="M400" s="27">
        <v>154544</v>
      </c>
      <c r="N400" s="27">
        <v>252</v>
      </c>
      <c r="O400" s="27">
        <v>11582785</v>
      </c>
      <c r="Q400" s="21">
        <v>38685</v>
      </c>
      <c r="R400" s="27">
        <v>822548</v>
      </c>
      <c r="S400" s="27">
        <v>624946</v>
      </c>
      <c r="T400" s="27">
        <v>91508</v>
      </c>
      <c r="U400" s="27">
        <v>139260</v>
      </c>
      <c r="V400" s="27">
        <v>241</v>
      </c>
      <c r="W400" s="27">
        <v>15262326</v>
      </c>
      <c r="Y400" s="21">
        <v>38685</v>
      </c>
      <c r="Z400" s="27">
        <v>562345</v>
      </c>
      <c r="AA400" s="27">
        <v>431453</v>
      </c>
      <c r="AB400" s="27">
        <v>90692</v>
      </c>
      <c r="AC400" s="27">
        <v>131581</v>
      </c>
      <c r="AD400" s="27">
        <v>241</v>
      </c>
      <c r="AE400" s="27">
        <v>15262326</v>
      </c>
      <c r="AG400" s="3">
        <f t="shared" si="40"/>
        <v>0</v>
      </c>
      <c r="AH400" s="3">
        <f t="shared" si="41"/>
        <v>0</v>
      </c>
      <c r="AJ400" s="27">
        <f t="shared" si="42"/>
        <v>885207</v>
      </c>
      <c r="AK400" s="27">
        <f t="shared" si="43"/>
        <v>672194</v>
      </c>
    </row>
    <row r="401" spans="1:37" s="3" customFormat="1">
      <c r="A401" s="21">
        <v>38684</v>
      </c>
      <c r="B401" s="25">
        <v>31673</v>
      </c>
      <c r="C401" s="27">
        <v>20087</v>
      </c>
      <c r="D401" s="27">
        <v>253196</v>
      </c>
      <c r="E401" s="27">
        <v>1018327</v>
      </c>
      <c r="F401" s="27">
        <v>298</v>
      </c>
      <c r="G401" s="27">
        <v>19438388</v>
      </c>
      <c r="I401" s="21">
        <v>38684</v>
      </c>
      <c r="J401" s="27">
        <v>352326</v>
      </c>
      <c r="K401" s="27">
        <v>265614</v>
      </c>
      <c r="L401" s="27">
        <v>101388</v>
      </c>
      <c r="M401" s="27">
        <v>192249</v>
      </c>
      <c r="N401" s="27">
        <v>261</v>
      </c>
      <c r="O401" s="27">
        <v>27028294</v>
      </c>
      <c r="Q401" s="21">
        <v>38684</v>
      </c>
      <c r="R401" s="27">
        <v>746323</v>
      </c>
      <c r="S401" s="27">
        <v>558008</v>
      </c>
      <c r="T401" s="27">
        <v>87740</v>
      </c>
      <c r="U401" s="27">
        <v>230211</v>
      </c>
      <c r="V401" s="27">
        <v>232</v>
      </c>
      <c r="W401" s="27">
        <v>62482465</v>
      </c>
      <c r="Y401" s="21">
        <v>38684</v>
      </c>
      <c r="Z401" s="27">
        <v>393997</v>
      </c>
      <c r="AA401" s="27">
        <v>292394</v>
      </c>
      <c r="AB401" s="27">
        <v>75536</v>
      </c>
      <c r="AC401" s="27">
        <v>258887</v>
      </c>
      <c r="AD401" s="27">
        <v>232</v>
      </c>
      <c r="AE401" s="27">
        <v>62482465</v>
      </c>
      <c r="AG401" s="3">
        <f t="shared" si="40"/>
        <v>0</v>
      </c>
      <c r="AH401" s="3">
        <f t="shared" si="41"/>
        <v>0</v>
      </c>
      <c r="AJ401" s="27">
        <f t="shared" si="42"/>
        <v>777996</v>
      </c>
      <c r="AK401" s="27">
        <f t="shared" si="43"/>
        <v>578095</v>
      </c>
    </row>
    <row r="402" spans="1:37" s="3" customFormat="1">
      <c r="A402" s="21">
        <v>38683</v>
      </c>
      <c r="B402" s="25">
        <v>32927</v>
      </c>
      <c r="C402" s="27">
        <v>21524</v>
      </c>
      <c r="D402" s="27">
        <v>210498</v>
      </c>
      <c r="E402" s="27">
        <v>916353</v>
      </c>
      <c r="F402" s="27">
        <v>355</v>
      </c>
      <c r="G402" s="27">
        <v>27003546</v>
      </c>
      <c r="I402" s="21">
        <v>38683</v>
      </c>
      <c r="J402" s="27">
        <v>312399</v>
      </c>
      <c r="K402" s="27">
        <v>217660</v>
      </c>
      <c r="L402" s="27">
        <v>89288</v>
      </c>
      <c r="M402" s="27">
        <v>275505</v>
      </c>
      <c r="N402" s="27">
        <v>267</v>
      </c>
      <c r="O402" s="27">
        <v>45122962</v>
      </c>
      <c r="Q402" s="21">
        <v>38683</v>
      </c>
      <c r="R402" s="27">
        <v>865271</v>
      </c>
      <c r="S402" s="27">
        <v>655443</v>
      </c>
      <c r="T402" s="27">
        <v>80344</v>
      </c>
      <c r="U402" s="27">
        <v>203937</v>
      </c>
      <c r="V402" s="27">
        <v>261</v>
      </c>
      <c r="W402" s="27">
        <v>45122962</v>
      </c>
      <c r="Y402" s="21">
        <v>38683</v>
      </c>
      <c r="Z402" s="27">
        <v>552872</v>
      </c>
      <c r="AA402" s="27">
        <v>437783</v>
      </c>
      <c r="AB402" s="27">
        <v>75290</v>
      </c>
      <c r="AC402" s="27">
        <v>148766</v>
      </c>
      <c r="AD402" s="27">
        <v>261</v>
      </c>
      <c r="AE402" s="27">
        <v>23433432</v>
      </c>
      <c r="AG402" s="3">
        <f t="shared" si="40"/>
        <v>0</v>
      </c>
      <c r="AH402" s="3">
        <f t="shared" si="41"/>
        <v>0</v>
      </c>
      <c r="AJ402" s="27">
        <f t="shared" si="42"/>
        <v>898198</v>
      </c>
      <c r="AK402" s="27">
        <f t="shared" si="43"/>
        <v>676967</v>
      </c>
    </row>
    <row r="403" spans="1:37" s="3" customFormat="1">
      <c r="A403" s="21">
        <v>38682</v>
      </c>
      <c r="B403" s="25">
        <v>45313</v>
      </c>
      <c r="C403" s="27">
        <v>27700</v>
      </c>
      <c r="D403" s="27">
        <v>225815</v>
      </c>
      <c r="E403" s="27">
        <v>814466</v>
      </c>
      <c r="F403" s="27">
        <v>303</v>
      </c>
      <c r="G403" s="27">
        <v>21767573</v>
      </c>
      <c r="I403" s="21">
        <v>38682</v>
      </c>
      <c r="J403" s="27">
        <v>398814</v>
      </c>
      <c r="K403" s="27">
        <v>304748</v>
      </c>
      <c r="L403" s="27">
        <v>104991</v>
      </c>
      <c r="M403" s="27">
        <v>139966</v>
      </c>
      <c r="N403" s="27">
        <v>255</v>
      </c>
      <c r="O403" s="27">
        <v>5896642</v>
      </c>
      <c r="Q403" s="21">
        <v>38682</v>
      </c>
      <c r="R403" s="27">
        <v>814897</v>
      </c>
      <c r="S403" s="27">
        <v>609855</v>
      </c>
      <c r="T403" s="27">
        <v>88860</v>
      </c>
      <c r="U403" s="27">
        <v>166247</v>
      </c>
      <c r="V403" s="27">
        <v>221</v>
      </c>
      <c r="W403" s="27">
        <v>39383470</v>
      </c>
      <c r="Y403" s="21">
        <v>38682</v>
      </c>
      <c r="Z403" s="27">
        <v>416083</v>
      </c>
      <c r="AA403" s="27">
        <v>305107</v>
      </c>
      <c r="AB403" s="27">
        <v>73399</v>
      </c>
      <c r="AC403" s="27">
        <v>186718</v>
      </c>
      <c r="AD403" s="27">
        <v>221</v>
      </c>
      <c r="AE403" s="27">
        <v>39383470</v>
      </c>
      <c r="AG403" s="3">
        <f t="shared" si="40"/>
        <v>0</v>
      </c>
      <c r="AH403" s="3">
        <f t="shared" si="41"/>
        <v>0</v>
      </c>
      <c r="AJ403" s="27">
        <f t="shared" si="42"/>
        <v>860210</v>
      </c>
      <c r="AK403" s="27">
        <f t="shared" si="43"/>
        <v>637555</v>
      </c>
    </row>
    <row r="404" spans="1:37" s="3" customFormat="1">
      <c r="A404" s="21">
        <v>38681</v>
      </c>
      <c r="B404" s="25">
        <v>28794</v>
      </c>
      <c r="C404" s="27">
        <v>17742</v>
      </c>
      <c r="D404" s="27">
        <v>277974</v>
      </c>
      <c r="E404" s="27">
        <v>976472</v>
      </c>
      <c r="F404" s="27">
        <v>313</v>
      </c>
      <c r="G404" s="27">
        <v>30324498</v>
      </c>
      <c r="I404" s="21">
        <v>38681</v>
      </c>
      <c r="J404" s="27">
        <v>329192</v>
      </c>
      <c r="K404" s="27">
        <v>244954</v>
      </c>
      <c r="L404" s="27">
        <v>110563</v>
      </c>
      <c r="M404" s="27">
        <v>559217</v>
      </c>
      <c r="N404" s="27">
        <v>255</v>
      </c>
      <c r="O404" s="27">
        <v>120208078</v>
      </c>
      <c r="Q404" s="21">
        <v>38681</v>
      </c>
      <c r="R404" s="27">
        <v>782500</v>
      </c>
      <c r="S404" s="27">
        <v>597576</v>
      </c>
      <c r="T404" s="27">
        <v>95583</v>
      </c>
      <c r="U404" s="27">
        <v>376736</v>
      </c>
      <c r="V404" s="27">
        <v>255</v>
      </c>
      <c r="W404" s="27">
        <v>120208078</v>
      </c>
      <c r="Y404" s="21">
        <v>38681</v>
      </c>
      <c r="Z404" s="27">
        <v>453308</v>
      </c>
      <c r="AA404" s="27">
        <v>352622</v>
      </c>
      <c r="AB404" s="27">
        <v>84704</v>
      </c>
      <c r="AC404" s="27">
        <v>132736</v>
      </c>
      <c r="AD404" s="27">
        <v>266</v>
      </c>
      <c r="AE404" s="27">
        <v>19833317</v>
      </c>
      <c r="AG404" s="3">
        <f t="shared" si="40"/>
        <v>0</v>
      </c>
      <c r="AH404" s="3">
        <f t="shared" si="41"/>
        <v>0</v>
      </c>
      <c r="AJ404" s="27">
        <f t="shared" si="42"/>
        <v>811294</v>
      </c>
      <c r="AK404" s="27">
        <f t="shared" si="43"/>
        <v>615318</v>
      </c>
    </row>
    <row r="405" spans="1:37" s="3" customFormat="1">
      <c r="A405" s="21">
        <v>38680</v>
      </c>
      <c r="B405" s="25">
        <v>43674</v>
      </c>
      <c r="C405" s="27">
        <v>25741</v>
      </c>
      <c r="D405" s="27">
        <v>283506</v>
      </c>
      <c r="E405" s="27">
        <v>951685</v>
      </c>
      <c r="F405" s="27">
        <v>310</v>
      </c>
      <c r="G405" s="27">
        <v>28287528</v>
      </c>
      <c r="I405" s="21">
        <v>38680</v>
      </c>
      <c r="J405" s="27">
        <v>377361</v>
      </c>
      <c r="K405" s="27">
        <v>297768</v>
      </c>
      <c r="L405" s="27">
        <v>143613</v>
      </c>
      <c r="M405" s="27">
        <v>913715</v>
      </c>
      <c r="N405" s="27">
        <v>256</v>
      </c>
      <c r="O405" s="27">
        <v>120373811</v>
      </c>
      <c r="Q405" s="21">
        <v>38680</v>
      </c>
      <c r="R405" s="27">
        <v>893055</v>
      </c>
      <c r="S405" s="27">
        <v>687090</v>
      </c>
      <c r="T405" s="27">
        <v>148069</v>
      </c>
      <c r="U405" s="27">
        <v>940375</v>
      </c>
      <c r="V405" s="27">
        <v>256</v>
      </c>
      <c r="W405" s="27">
        <v>120373811</v>
      </c>
      <c r="Y405" s="21">
        <v>38680</v>
      </c>
      <c r="Z405" s="27">
        <v>515694</v>
      </c>
      <c r="AA405" s="27">
        <v>389322</v>
      </c>
      <c r="AB405" s="27">
        <v>151329</v>
      </c>
      <c r="AC405" s="27">
        <v>959403</v>
      </c>
      <c r="AD405" s="27">
        <v>270</v>
      </c>
      <c r="AE405" s="27">
        <v>43518586</v>
      </c>
      <c r="AG405" s="3">
        <f t="shared" si="40"/>
        <v>0</v>
      </c>
      <c r="AH405" s="3">
        <f t="shared" si="41"/>
        <v>0</v>
      </c>
      <c r="AJ405" s="27">
        <f t="shared" si="42"/>
        <v>936729</v>
      </c>
      <c r="AK405" s="27">
        <f t="shared" si="43"/>
        <v>712831</v>
      </c>
    </row>
    <row r="406" spans="1:37" s="3" customFormat="1">
      <c r="A406" s="21">
        <v>38679</v>
      </c>
      <c r="B406" s="25">
        <v>40846</v>
      </c>
      <c r="C406" s="27">
        <v>23705</v>
      </c>
      <c r="D406" s="27">
        <v>243489</v>
      </c>
      <c r="E406" s="27">
        <v>860535</v>
      </c>
      <c r="F406" s="27">
        <v>358</v>
      </c>
      <c r="G406" s="27">
        <v>21194760</v>
      </c>
      <c r="I406" s="21">
        <v>38679</v>
      </c>
      <c r="J406" s="27">
        <v>325836</v>
      </c>
      <c r="K406" s="27">
        <v>232845</v>
      </c>
      <c r="L406" s="27">
        <v>136651</v>
      </c>
      <c r="M406" s="27">
        <v>208358</v>
      </c>
      <c r="N406" s="27">
        <v>263</v>
      </c>
      <c r="O406" s="27">
        <v>8215421</v>
      </c>
      <c r="Q406" s="21">
        <v>38679</v>
      </c>
      <c r="R406" s="27">
        <v>782698</v>
      </c>
      <c r="S406" s="27">
        <v>558836</v>
      </c>
      <c r="T406" s="27">
        <v>115643</v>
      </c>
      <c r="U406" s="27">
        <v>182698</v>
      </c>
      <c r="V406" s="27">
        <v>263</v>
      </c>
      <c r="W406" s="27">
        <v>9653763</v>
      </c>
      <c r="Y406" s="21">
        <v>38679</v>
      </c>
      <c r="Z406" s="27">
        <v>456862</v>
      </c>
      <c r="AA406" s="27">
        <v>325991</v>
      </c>
      <c r="AB406" s="27">
        <v>100661</v>
      </c>
      <c r="AC406" s="27">
        <v>160259</v>
      </c>
      <c r="AD406" s="27">
        <v>301</v>
      </c>
      <c r="AE406" s="27">
        <v>9653763</v>
      </c>
      <c r="AG406" s="3">
        <f t="shared" si="40"/>
        <v>0</v>
      </c>
      <c r="AH406" s="3">
        <f t="shared" si="41"/>
        <v>0</v>
      </c>
      <c r="AJ406" s="27">
        <f t="shared" si="42"/>
        <v>823544</v>
      </c>
      <c r="AK406" s="27">
        <f t="shared" si="43"/>
        <v>582541</v>
      </c>
    </row>
    <row r="407" spans="1:37" s="3" customFormat="1">
      <c r="A407" s="21">
        <v>38678</v>
      </c>
      <c r="B407" s="25">
        <v>47310</v>
      </c>
      <c r="C407" s="27">
        <v>29479</v>
      </c>
      <c r="D407" s="27">
        <v>253738</v>
      </c>
      <c r="E407" s="27">
        <v>744515</v>
      </c>
      <c r="F407" s="27">
        <v>265</v>
      </c>
      <c r="G407" s="27">
        <v>20659699</v>
      </c>
      <c r="I407" s="21">
        <v>38678</v>
      </c>
      <c r="J407" s="27">
        <v>395676</v>
      </c>
      <c r="K407" s="27">
        <v>287291</v>
      </c>
      <c r="L407" s="27">
        <v>270715</v>
      </c>
      <c r="M407" s="27">
        <v>582266</v>
      </c>
      <c r="N407" s="27">
        <v>253</v>
      </c>
      <c r="O407" s="27">
        <v>19594518</v>
      </c>
      <c r="Q407" s="21">
        <v>38678</v>
      </c>
      <c r="R407" s="27">
        <v>1258880</v>
      </c>
      <c r="S407" s="27">
        <v>967065</v>
      </c>
      <c r="T407" s="27">
        <v>296173</v>
      </c>
      <c r="U407" s="27">
        <v>608914</v>
      </c>
      <c r="V407" s="27">
        <v>253</v>
      </c>
      <c r="W407" s="27">
        <v>120185820</v>
      </c>
      <c r="Y407" s="21">
        <v>38678</v>
      </c>
      <c r="Z407" s="27">
        <v>863204</v>
      </c>
      <c r="AA407" s="27">
        <v>679774</v>
      </c>
      <c r="AB407" s="27">
        <v>307842</v>
      </c>
      <c r="AC407" s="27">
        <v>620398</v>
      </c>
      <c r="AD407" s="27">
        <v>272</v>
      </c>
      <c r="AE407" s="27">
        <v>120185820</v>
      </c>
      <c r="AG407" s="3">
        <f t="shared" si="40"/>
        <v>0</v>
      </c>
      <c r="AH407" s="3">
        <f t="shared" si="41"/>
        <v>0</v>
      </c>
      <c r="AJ407" s="27">
        <f t="shared" si="42"/>
        <v>1306190</v>
      </c>
      <c r="AK407" s="27">
        <f t="shared" si="43"/>
        <v>996544</v>
      </c>
    </row>
    <row r="408" spans="1:37" s="3" customFormat="1">
      <c r="A408" s="21">
        <v>38677</v>
      </c>
      <c r="B408" s="25">
        <v>26522</v>
      </c>
      <c r="C408" s="27">
        <v>15054</v>
      </c>
      <c r="D408" s="27">
        <v>258937</v>
      </c>
      <c r="E408" s="27">
        <v>890263</v>
      </c>
      <c r="F408" s="27">
        <v>292</v>
      </c>
      <c r="G408" s="27">
        <v>16045742</v>
      </c>
      <c r="I408" s="21">
        <v>38677</v>
      </c>
      <c r="J408" s="27">
        <v>374858</v>
      </c>
      <c r="K408" s="27">
        <v>259607</v>
      </c>
      <c r="L408" s="27">
        <v>108125</v>
      </c>
      <c r="M408" s="27">
        <v>287939</v>
      </c>
      <c r="N408" s="27">
        <v>255</v>
      </c>
      <c r="O408" s="27">
        <v>64359939</v>
      </c>
      <c r="Q408" s="21">
        <v>38677</v>
      </c>
      <c r="R408" s="27">
        <v>683746</v>
      </c>
      <c r="S408" s="27">
        <v>463299</v>
      </c>
      <c r="T408" s="27">
        <v>94035</v>
      </c>
      <c r="U408" s="27">
        <v>286736</v>
      </c>
      <c r="V408" s="27">
        <v>215</v>
      </c>
      <c r="W408" s="27">
        <v>75708441</v>
      </c>
      <c r="Y408" s="21">
        <v>38677</v>
      </c>
      <c r="Z408" s="27">
        <v>308888</v>
      </c>
      <c r="AA408" s="27">
        <v>203692</v>
      </c>
      <c r="AB408" s="27">
        <v>76936</v>
      </c>
      <c r="AC408" s="27">
        <v>284332</v>
      </c>
      <c r="AD408" s="27">
        <v>215</v>
      </c>
      <c r="AE408" s="27">
        <v>75708441</v>
      </c>
      <c r="AG408" s="3">
        <f t="shared" si="40"/>
        <v>0</v>
      </c>
      <c r="AH408" s="3">
        <f t="shared" si="41"/>
        <v>0</v>
      </c>
      <c r="AJ408" s="27">
        <f t="shared" si="42"/>
        <v>710268</v>
      </c>
      <c r="AK408" s="27">
        <f t="shared" si="43"/>
        <v>478353</v>
      </c>
    </row>
    <row r="409" spans="1:37" s="3" customFormat="1">
      <c r="A409" s="21">
        <v>38676</v>
      </c>
      <c r="B409" s="25">
        <v>25119</v>
      </c>
      <c r="C409" s="27">
        <v>13742</v>
      </c>
      <c r="D409" s="27">
        <v>221480</v>
      </c>
      <c r="E409" s="27">
        <v>900860</v>
      </c>
      <c r="F409" s="27">
        <v>362</v>
      </c>
      <c r="G409" s="27">
        <v>16452670</v>
      </c>
      <c r="I409" s="21">
        <v>38676</v>
      </c>
      <c r="J409" s="27">
        <v>393205</v>
      </c>
      <c r="K409" s="27">
        <v>280347</v>
      </c>
      <c r="L409" s="27">
        <v>124592</v>
      </c>
      <c r="M409" s="27">
        <v>601205</v>
      </c>
      <c r="N409" s="27">
        <v>253</v>
      </c>
      <c r="O409" s="27">
        <v>120241630</v>
      </c>
      <c r="Q409" s="21">
        <v>38676</v>
      </c>
      <c r="R409" s="27">
        <v>874923</v>
      </c>
      <c r="S409" s="27">
        <v>618778</v>
      </c>
      <c r="T409" s="27">
        <v>112430</v>
      </c>
      <c r="U409" s="27">
        <v>571355</v>
      </c>
      <c r="V409" s="27">
        <v>253</v>
      </c>
      <c r="W409" s="27">
        <v>120318205</v>
      </c>
      <c r="Y409" s="21">
        <v>38676</v>
      </c>
      <c r="Z409" s="27">
        <v>481718</v>
      </c>
      <c r="AA409" s="27">
        <v>338431</v>
      </c>
      <c r="AB409" s="27">
        <v>102503</v>
      </c>
      <c r="AC409" s="27">
        <v>545580</v>
      </c>
      <c r="AD409" s="27">
        <v>273</v>
      </c>
      <c r="AE409" s="27">
        <v>120318205</v>
      </c>
      <c r="AG409" s="3">
        <f t="shared" si="40"/>
        <v>0</v>
      </c>
      <c r="AH409" s="3">
        <f t="shared" si="41"/>
        <v>0</v>
      </c>
      <c r="AJ409" s="27">
        <f t="shared" si="42"/>
        <v>900042</v>
      </c>
      <c r="AK409" s="27">
        <f t="shared" si="43"/>
        <v>632520</v>
      </c>
    </row>
    <row r="410" spans="1:37" s="3" customFormat="1">
      <c r="A410" s="21">
        <v>38675</v>
      </c>
      <c r="B410" s="25">
        <v>54540</v>
      </c>
      <c r="C410" s="27">
        <v>34581</v>
      </c>
      <c r="D410" s="27">
        <v>244602</v>
      </c>
      <c r="E410" s="27">
        <v>886734</v>
      </c>
      <c r="F410" s="27">
        <v>284</v>
      </c>
      <c r="G410" s="27">
        <v>24045517</v>
      </c>
      <c r="I410" s="21">
        <v>38675</v>
      </c>
      <c r="J410" s="27">
        <v>400756</v>
      </c>
      <c r="K410" s="27">
        <v>321193</v>
      </c>
      <c r="L410" s="27">
        <v>184566</v>
      </c>
      <c r="M410" s="27">
        <v>1599770</v>
      </c>
      <c r="N410" s="27">
        <v>255</v>
      </c>
      <c r="O410" s="27">
        <v>121093681</v>
      </c>
      <c r="Q410" s="21">
        <v>38675</v>
      </c>
      <c r="R410" s="27">
        <v>1015466</v>
      </c>
      <c r="S410" s="27">
        <v>794336</v>
      </c>
      <c r="T410" s="27">
        <v>164695</v>
      </c>
      <c r="U410" s="27">
        <v>1189536</v>
      </c>
      <c r="V410" s="27">
        <v>221</v>
      </c>
      <c r="W410" s="27">
        <v>121093681</v>
      </c>
      <c r="Y410" s="21">
        <v>38675</v>
      </c>
      <c r="Z410" s="27">
        <v>614710</v>
      </c>
      <c r="AA410" s="27">
        <v>473143</v>
      </c>
      <c r="AB410" s="27">
        <v>151741</v>
      </c>
      <c r="AC410" s="27">
        <v>817666</v>
      </c>
      <c r="AD410" s="27">
        <v>221</v>
      </c>
      <c r="AE410" s="27">
        <v>120141677</v>
      </c>
      <c r="AG410" s="3">
        <f t="shared" si="40"/>
        <v>0</v>
      </c>
      <c r="AH410" s="3">
        <f t="shared" si="41"/>
        <v>0</v>
      </c>
      <c r="AJ410" s="27">
        <f t="shared" si="42"/>
        <v>1070006</v>
      </c>
      <c r="AK410" s="27">
        <f t="shared" si="43"/>
        <v>828917</v>
      </c>
    </row>
    <row r="411" spans="1:37" s="3" customFormat="1">
      <c r="A411" s="21">
        <v>38674</v>
      </c>
      <c r="B411" s="25">
        <v>48201</v>
      </c>
      <c r="C411" s="27">
        <v>31286</v>
      </c>
      <c r="D411" s="27">
        <v>208310</v>
      </c>
      <c r="E411" s="27">
        <v>559004</v>
      </c>
      <c r="F411" s="27">
        <v>0</v>
      </c>
      <c r="G411" s="27">
        <v>15386254</v>
      </c>
      <c r="I411" s="21">
        <v>38674</v>
      </c>
      <c r="J411" s="27">
        <v>388524</v>
      </c>
      <c r="K411" s="27">
        <v>319487</v>
      </c>
      <c r="L411" s="27">
        <v>139640</v>
      </c>
      <c r="M411" s="27">
        <v>829923</v>
      </c>
      <c r="N411" s="27">
        <v>258</v>
      </c>
      <c r="O411" s="27">
        <v>120262463</v>
      </c>
      <c r="Q411" s="21">
        <v>38674</v>
      </c>
      <c r="R411" s="27">
        <v>790343</v>
      </c>
      <c r="S411" s="27">
        <v>621941</v>
      </c>
      <c r="T411" s="27">
        <v>111399</v>
      </c>
      <c r="U411" s="27">
        <v>917484</v>
      </c>
      <c r="V411" s="27">
        <v>215</v>
      </c>
      <c r="W411" s="27">
        <v>120262463</v>
      </c>
      <c r="Y411" s="21">
        <v>38674</v>
      </c>
      <c r="Z411" s="27">
        <v>401819</v>
      </c>
      <c r="AA411" s="27">
        <v>302454</v>
      </c>
      <c r="AB411" s="27">
        <v>84092</v>
      </c>
      <c r="AC411" s="27">
        <v>994084</v>
      </c>
      <c r="AD411" s="27">
        <v>215</v>
      </c>
      <c r="AE411" s="27">
        <v>120197689</v>
      </c>
      <c r="AG411" s="3">
        <f t="shared" si="40"/>
        <v>0</v>
      </c>
      <c r="AH411" s="3">
        <f t="shared" si="41"/>
        <v>0</v>
      </c>
      <c r="AJ411" s="27">
        <f t="shared" si="42"/>
        <v>838544</v>
      </c>
      <c r="AK411" s="27">
        <f t="shared" si="43"/>
        <v>653227</v>
      </c>
    </row>
    <row r="412" spans="1:37" s="3" customFormat="1">
      <c r="A412" s="21">
        <v>38673</v>
      </c>
      <c r="B412" s="25">
        <v>45462</v>
      </c>
      <c r="C412" s="27">
        <v>29708</v>
      </c>
      <c r="D412" s="27">
        <v>208610</v>
      </c>
      <c r="E412" s="27">
        <v>595317</v>
      </c>
      <c r="F412" s="27">
        <v>286</v>
      </c>
      <c r="G412" s="27">
        <v>17300511</v>
      </c>
      <c r="I412" s="21">
        <v>38673</v>
      </c>
      <c r="J412" s="27">
        <v>283495</v>
      </c>
      <c r="K412" s="27">
        <v>217044</v>
      </c>
      <c r="L412" s="27">
        <v>145951</v>
      </c>
      <c r="M412" s="27">
        <v>171726</v>
      </c>
      <c r="N412" s="27">
        <v>253</v>
      </c>
      <c r="O412" s="27">
        <v>5292468</v>
      </c>
      <c r="Q412" s="21">
        <v>38673</v>
      </c>
      <c r="R412" s="27">
        <v>615181</v>
      </c>
      <c r="S412" s="27">
        <v>452872</v>
      </c>
      <c r="T412" s="27">
        <v>110496</v>
      </c>
      <c r="U412" s="27">
        <v>172833</v>
      </c>
      <c r="V412" s="27">
        <v>241</v>
      </c>
      <c r="W412" s="27">
        <v>22777026</v>
      </c>
      <c r="Y412" s="21">
        <v>38673</v>
      </c>
      <c r="Z412" s="27">
        <v>331686</v>
      </c>
      <c r="AA412" s="27">
        <v>235828</v>
      </c>
      <c r="AB412" s="27">
        <v>80192</v>
      </c>
      <c r="AC412" s="27">
        <v>167943</v>
      </c>
      <c r="AD412" s="27">
        <v>241</v>
      </c>
      <c r="AE412" s="27">
        <v>22777026</v>
      </c>
      <c r="AG412" s="3">
        <f t="shared" si="40"/>
        <v>0</v>
      </c>
      <c r="AH412" s="3">
        <f t="shared" si="41"/>
        <v>0</v>
      </c>
      <c r="AJ412" s="27">
        <f t="shared" si="42"/>
        <v>660643</v>
      </c>
      <c r="AK412" s="27">
        <f t="shared" si="43"/>
        <v>482580</v>
      </c>
    </row>
    <row r="413" spans="1:37" s="3" customFormat="1">
      <c r="A413" s="21">
        <v>38672</v>
      </c>
      <c r="B413" s="25">
        <v>42158</v>
      </c>
      <c r="C413" s="27">
        <v>24730</v>
      </c>
      <c r="D413" s="27">
        <v>256527</v>
      </c>
      <c r="E413" s="27">
        <v>880174</v>
      </c>
      <c r="F413" s="27">
        <v>327</v>
      </c>
      <c r="G413" s="27">
        <v>30697915</v>
      </c>
      <c r="I413" s="21">
        <v>38672</v>
      </c>
      <c r="J413" s="27">
        <v>365363</v>
      </c>
      <c r="K413" s="27">
        <v>298258</v>
      </c>
      <c r="L413" s="27">
        <v>280357</v>
      </c>
      <c r="M413" s="27">
        <v>3483827</v>
      </c>
      <c r="N413" s="27">
        <v>214</v>
      </c>
      <c r="O413" s="27">
        <v>120806520</v>
      </c>
      <c r="Q413" s="21">
        <v>38672</v>
      </c>
      <c r="R413" s="27">
        <v>711888</v>
      </c>
      <c r="S413" s="27">
        <v>558338</v>
      </c>
      <c r="T413" s="27">
        <v>251628</v>
      </c>
      <c r="U413" s="27">
        <v>3450304</v>
      </c>
      <c r="V413" s="27">
        <v>214</v>
      </c>
      <c r="W413" s="27">
        <v>121751198</v>
      </c>
      <c r="Y413" s="21">
        <v>38672</v>
      </c>
      <c r="Z413" s="27">
        <v>346525</v>
      </c>
      <c r="AA413" s="27">
        <v>260080</v>
      </c>
      <c r="AB413" s="27">
        <v>221338</v>
      </c>
      <c r="AC413" s="27">
        <v>3414344</v>
      </c>
      <c r="AD413" s="27">
        <v>226</v>
      </c>
      <c r="AE413" s="27">
        <v>121751198</v>
      </c>
      <c r="AG413" s="3">
        <f t="shared" si="40"/>
        <v>0</v>
      </c>
      <c r="AH413" s="3">
        <f t="shared" si="41"/>
        <v>0</v>
      </c>
      <c r="AJ413" s="27">
        <f t="shared" si="42"/>
        <v>754046</v>
      </c>
      <c r="AK413" s="27">
        <f t="shared" si="43"/>
        <v>583068</v>
      </c>
    </row>
    <row r="414" spans="1:37" s="3" customFormat="1">
      <c r="A414" s="21">
        <v>38671</v>
      </c>
      <c r="B414" s="25">
        <v>41464</v>
      </c>
      <c r="C414" s="27">
        <v>26308</v>
      </c>
      <c r="D414" s="27">
        <v>235518</v>
      </c>
      <c r="E414" s="27">
        <v>755183</v>
      </c>
      <c r="F414" s="27">
        <v>196</v>
      </c>
      <c r="G414" s="27">
        <v>26669509</v>
      </c>
      <c r="I414" s="21">
        <v>38671</v>
      </c>
      <c r="J414" s="27">
        <v>193805</v>
      </c>
      <c r="K414" s="27">
        <v>138455</v>
      </c>
      <c r="L414" s="27">
        <v>107980</v>
      </c>
      <c r="M414" s="27">
        <v>305159</v>
      </c>
      <c r="N414" s="27">
        <v>258</v>
      </c>
      <c r="O414" s="27">
        <v>120296970</v>
      </c>
      <c r="Q414" s="21">
        <v>38671</v>
      </c>
      <c r="R414" s="27">
        <v>427073</v>
      </c>
      <c r="S414" s="27">
        <v>291107</v>
      </c>
      <c r="T414" s="27">
        <v>81919</v>
      </c>
      <c r="U414" s="27">
        <v>222909</v>
      </c>
      <c r="V414" s="27">
        <v>258</v>
      </c>
      <c r="W414" s="27">
        <v>120296970</v>
      </c>
      <c r="Y414" s="21">
        <v>38671</v>
      </c>
      <c r="Z414" s="27">
        <v>233268</v>
      </c>
      <c r="AA414" s="27">
        <v>152652</v>
      </c>
      <c r="AB414" s="27">
        <v>60267</v>
      </c>
      <c r="AC414" s="27">
        <v>112116</v>
      </c>
      <c r="AD414" s="27">
        <v>264</v>
      </c>
      <c r="AE414" s="27">
        <v>8249350</v>
      </c>
      <c r="AG414" s="3">
        <f t="shared" si="40"/>
        <v>0</v>
      </c>
      <c r="AH414" s="3">
        <f t="shared" si="41"/>
        <v>0</v>
      </c>
      <c r="AJ414" s="27">
        <f t="shared" si="42"/>
        <v>468537</v>
      </c>
      <c r="AK414" s="27">
        <f t="shared" si="43"/>
        <v>317415</v>
      </c>
    </row>
    <row r="415" spans="1:37" s="3" customFormat="1">
      <c r="A415" s="21">
        <v>38670</v>
      </c>
      <c r="B415" s="25">
        <v>14379</v>
      </c>
      <c r="C415" s="27">
        <v>7459</v>
      </c>
      <c r="D415" s="27">
        <v>161440</v>
      </c>
      <c r="E415" s="27">
        <v>574105</v>
      </c>
      <c r="F415" s="27">
        <v>303</v>
      </c>
      <c r="G415" s="27">
        <v>12132854</v>
      </c>
      <c r="I415" s="21">
        <v>38670</v>
      </c>
      <c r="J415" s="27">
        <v>407994</v>
      </c>
      <c r="K415" s="27">
        <v>348255</v>
      </c>
      <c r="L415" s="27">
        <v>236566</v>
      </c>
      <c r="M415" s="27">
        <v>2822185</v>
      </c>
      <c r="N415" s="27">
        <v>264</v>
      </c>
      <c r="O415" s="27">
        <v>120688522</v>
      </c>
      <c r="Q415" s="21">
        <v>38670</v>
      </c>
      <c r="R415" s="27">
        <v>889168</v>
      </c>
      <c r="S415" s="27">
        <v>741711</v>
      </c>
      <c r="T415" s="27">
        <v>194054</v>
      </c>
      <c r="U415" s="27">
        <v>2373802</v>
      </c>
      <c r="V415" s="27">
        <v>222</v>
      </c>
      <c r="W415" s="27">
        <v>120939582</v>
      </c>
      <c r="Y415" s="21">
        <v>38670</v>
      </c>
      <c r="Z415" s="27">
        <v>481174</v>
      </c>
      <c r="AA415" s="27">
        <v>393456</v>
      </c>
      <c r="AB415" s="27">
        <v>158006</v>
      </c>
      <c r="AC415" s="27">
        <v>1912239</v>
      </c>
      <c r="AD415" s="27">
        <v>222</v>
      </c>
      <c r="AE415" s="27">
        <v>120939582</v>
      </c>
      <c r="AG415" s="3">
        <f t="shared" si="40"/>
        <v>0</v>
      </c>
      <c r="AH415" s="3">
        <f t="shared" si="41"/>
        <v>0</v>
      </c>
      <c r="AJ415" s="27">
        <f t="shared" si="42"/>
        <v>903547</v>
      </c>
      <c r="AK415" s="27">
        <f t="shared" si="43"/>
        <v>749170</v>
      </c>
    </row>
    <row r="416" spans="1:37" s="3" customFormat="1">
      <c r="A416" s="21">
        <v>38669</v>
      </c>
      <c r="B416" s="25">
        <v>13347</v>
      </c>
      <c r="C416" s="27">
        <v>4305</v>
      </c>
      <c r="D416" s="27">
        <v>118320</v>
      </c>
      <c r="E416" s="27">
        <v>511751</v>
      </c>
      <c r="F416" s="27">
        <v>375</v>
      </c>
      <c r="G416" s="27">
        <v>16793087</v>
      </c>
      <c r="I416" s="21">
        <v>38669</v>
      </c>
      <c r="J416" s="27">
        <v>97315</v>
      </c>
      <c r="K416" s="27">
        <v>60176</v>
      </c>
      <c r="L416" s="27">
        <v>74374</v>
      </c>
      <c r="M416" s="27">
        <v>123777</v>
      </c>
      <c r="N416" s="27">
        <v>256</v>
      </c>
      <c r="O416" s="27">
        <v>3543364</v>
      </c>
      <c r="Q416" s="21">
        <v>38669</v>
      </c>
      <c r="R416" s="27">
        <v>321470</v>
      </c>
      <c r="S416" s="27">
        <v>199387</v>
      </c>
      <c r="T416" s="27">
        <v>66717</v>
      </c>
      <c r="U416" s="27">
        <v>117478</v>
      </c>
      <c r="V416" s="27">
        <v>256</v>
      </c>
      <c r="W416" s="27">
        <v>13213722</v>
      </c>
      <c r="Y416" s="21">
        <v>38669</v>
      </c>
      <c r="Z416" s="27">
        <v>224155</v>
      </c>
      <c r="AA416" s="27">
        <v>139211</v>
      </c>
      <c r="AB416" s="27">
        <v>63393</v>
      </c>
      <c r="AC416" s="27">
        <v>114476</v>
      </c>
      <c r="AD416" s="27">
        <v>275</v>
      </c>
      <c r="AE416" s="27">
        <v>13213722</v>
      </c>
      <c r="AG416" s="3">
        <f t="shared" si="40"/>
        <v>0</v>
      </c>
      <c r="AH416" s="3">
        <f t="shared" si="41"/>
        <v>0</v>
      </c>
      <c r="AJ416" s="27">
        <f t="shared" si="42"/>
        <v>334817</v>
      </c>
      <c r="AK416" s="27">
        <f t="shared" si="43"/>
        <v>203692</v>
      </c>
    </row>
    <row r="417" spans="1:37" s="3" customFormat="1">
      <c r="A417" s="21">
        <v>38668</v>
      </c>
      <c r="B417" s="25">
        <v>29510</v>
      </c>
      <c r="C417" s="27">
        <v>17958</v>
      </c>
      <c r="D417" s="27">
        <v>127918</v>
      </c>
      <c r="E417" s="27">
        <v>368669</v>
      </c>
      <c r="F417" s="27">
        <v>304</v>
      </c>
      <c r="G417" s="27">
        <v>20851112</v>
      </c>
      <c r="I417" s="21">
        <v>38668</v>
      </c>
      <c r="J417" s="27">
        <v>71351</v>
      </c>
      <c r="K417" s="27">
        <v>38820</v>
      </c>
      <c r="L417" s="27">
        <v>36399</v>
      </c>
      <c r="M417" s="27">
        <v>98948</v>
      </c>
      <c r="N417" s="27">
        <v>264</v>
      </c>
      <c r="O417" s="27">
        <v>2811312</v>
      </c>
      <c r="Q417" s="21">
        <v>38668</v>
      </c>
      <c r="R417" s="27">
        <v>232147</v>
      </c>
      <c r="S417" s="27">
        <v>116160</v>
      </c>
      <c r="T417" s="27">
        <v>31429</v>
      </c>
      <c r="U417" s="27">
        <v>81998</v>
      </c>
      <c r="V417" s="27">
        <v>264</v>
      </c>
      <c r="W417" s="27">
        <v>5082603</v>
      </c>
      <c r="Y417" s="21">
        <v>38668</v>
      </c>
      <c r="Z417" s="27">
        <v>160796</v>
      </c>
      <c r="AA417" s="27">
        <v>77340</v>
      </c>
      <c r="AB417" s="27">
        <v>29223</v>
      </c>
      <c r="AC417" s="27">
        <v>73123</v>
      </c>
      <c r="AD417" s="27">
        <v>265</v>
      </c>
      <c r="AE417" s="27">
        <v>5082603</v>
      </c>
      <c r="AG417" s="3">
        <f t="shared" si="40"/>
        <v>0</v>
      </c>
      <c r="AH417" s="3">
        <f t="shared" si="41"/>
        <v>0</v>
      </c>
      <c r="AJ417" s="27">
        <f t="shared" si="42"/>
        <v>261657</v>
      </c>
      <c r="AK417" s="27">
        <f t="shared" si="43"/>
        <v>134118</v>
      </c>
    </row>
    <row r="418" spans="1:37" s="3" customFormat="1">
      <c r="A418" s="21">
        <v>38667</v>
      </c>
      <c r="B418" s="25">
        <v>24425</v>
      </c>
      <c r="C418" s="27">
        <v>15032</v>
      </c>
      <c r="D418" s="27">
        <v>212679</v>
      </c>
      <c r="E418" s="27">
        <v>504825</v>
      </c>
      <c r="F418" s="27">
        <v>297</v>
      </c>
      <c r="G418" s="27">
        <v>8926622</v>
      </c>
      <c r="I418" s="21">
        <v>38667</v>
      </c>
      <c r="J418" s="27">
        <v>46940</v>
      </c>
      <c r="K418" s="27">
        <v>25627</v>
      </c>
      <c r="L418" s="27">
        <v>23612</v>
      </c>
      <c r="M418" s="27">
        <v>83238</v>
      </c>
      <c r="N418" s="27">
        <v>270</v>
      </c>
      <c r="O418" s="27">
        <v>9939120</v>
      </c>
      <c r="Q418" s="21">
        <v>38667</v>
      </c>
      <c r="R418" s="27">
        <v>174200</v>
      </c>
      <c r="S418" s="27">
        <v>79777</v>
      </c>
      <c r="T418" s="27">
        <v>16074</v>
      </c>
      <c r="U418" s="27">
        <v>67696</v>
      </c>
      <c r="V418" s="27">
        <v>270</v>
      </c>
      <c r="W418" s="27">
        <v>9939120</v>
      </c>
      <c r="Y418" s="21">
        <v>38667</v>
      </c>
      <c r="Z418" s="27">
        <v>127260</v>
      </c>
      <c r="AA418" s="27">
        <v>54150</v>
      </c>
      <c r="AB418" s="27">
        <v>13294</v>
      </c>
      <c r="AC418" s="27">
        <v>60736</v>
      </c>
      <c r="AD418" s="27">
        <v>272</v>
      </c>
      <c r="AE418" s="27">
        <v>8203252</v>
      </c>
      <c r="AG418" s="3">
        <f t="shared" si="40"/>
        <v>0</v>
      </c>
      <c r="AH418" s="3">
        <f t="shared" si="41"/>
        <v>0</v>
      </c>
      <c r="AJ418" s="27">
        <f t="shared" si="42"/>
        <v>198625</v>
      </c>
      <c r="AK418" s="27">
        <f t="shared" si="43"/>
        <v>94809</v>
      </c>
    </row>
    <row r="419" spans="1:37" s="3" customFormat="1">
      <c r="A419" s="21">
        <v>38666</v>
      </c>
      <c r="B419" s="25">
        <v>26388</v>
      </c>
      <c r="C419" s="27">
        <v>17176</v>
      </c>
      <c r="D419" s="27">
        <v>292170</v>
      </c>
      <c r="E419" s="27">
        <v>733382</v>
      </c>
      <c r="F419" s="27">
        <v>298</v>
      </c>
      <c r="G419" s="27">
        <v>12105728</v>
      </c>
      <c r="I419" s="21">
        <v>38666</v>
      </c>
      <c r="J419" s="27">
        <v>122232</v>
      </c>
      <c r="K419" s="27">
        <v>69896</v>
      </c>
      <c r="L419" s="27">
        <v>184981</v>
      </c>
      <c r="M419" s="27">
        <v>3234459</v>
      </c>
      <c r="N419" s="27">
        <v>261</v>
      </c>
      <c r="O419" s="27">
        <v>120775043</v>
      </c>
      <c r="Q419" s="21">
        <v>38666</v>
      </c>
      <c r="R419" s="27">
        <v>377091</v>
      </c>
      <c r="S419" s="27">
        <v>234957</v>
      </c>
      <c r="T419" s="27">
        <v>157996</v>
      </c>
      <c r="U419" s="27">
        <v>2983106</v>
      </c>
      <c r="V419" s="27">
        <v>261</v>
      </c>
      <c r="W419" s="27">
        <v>120775043</v>
      </c>
      <c r="Y419" s="21">
        <v>38666</v>
      </c>
      <c r="Z419" s="27">
        <v>254859</v>
      </c>
      <c r="AA419" s="27">
        <v>165061</v>
      </c>
      <c r="AB419" s="27">
        <v>145054</v>
      </c>
      <c r="AC419" s="27">
        <v>2854630</v>
      </c>
      <c r="AD419" s="27">
        <v>269</v>
      </c>
      <c r="AE419" s="27">
        <v>120524289</v>
      </c>
      <c r="AG419" s="3">
        <f t="shared" si="40"/>
        <v>0</v>
      </c>
      <c r="AH419" s="3">
        <f t="shared" si="41"/>
        <v>0</v>
      </c>
      <c r="AJ419" s="27">
        <f t="shared" si="42"/>
        <v>403479</v>
      </c>
      <c r="AK419" s="27">
        <f t="shared" si="43"/>
        <v>252133</v>
      </c>
    </row>
    <row r="420" spans="1:37" s="3" customFormat="1">
      <c r="A420" s="21">
        <v>38665</v>
      </c>
      <c r="B420" s="25">
        <v>41925</v>
      </c>
      <c r="C420" s="27">
        <v>26051</v>
      </c>
      <c r="D420" s="27">
        <v>295607</v>
      </c>
      <c r="E420" s="27">
        <v>791648</v>
      </c>
      <c r="F420" s="27">
        <v>287</v>
      </c>
      <c r="G420" s="27">
        <v>20586761</v>
      </c>
      <c r="I420" s="21">
        <v>38665</v>
      </c>
      <c r="J420" s="27">
        <v>184312</v>
      </c>
      <c r="K420" s="27">
        <v>98727</v>
      </c>
      <c r="L420" s="27">
        <v>94519</v>
      </c>
      <c r="M420" s="27">
        <v>256430</v>
      </c>
      <c r="N420" s="27">
        <v>264</v>
      </c>
      <c r="O420" s="27">
        <v>17754610</v>
      </c>
      <c r="Q420" s="21">
        <v>38665</v>
      </c>
      <c r="R420" s="27">
        <v>525380</v>
      </c>
      <c r="S420" s="27">
        <v>328649</v>
      </c>
      <c r="T420" s="27">
        <v>82823</v>
      </c>
      <c r="U420" s="27">
        <v>498534</v>
      </c>
      <c r="V420" s="27">
        <v>229</v>
      </c>
      <c r="W420" s="27">
        <v>120310876</v>
      </c>
      <c r="Y420" s="21">
        <v>38665</v>
      </c>
      <c r="Z420" s="27">
        <v>341068</v>
      </c>
      <c r="AA420" s="27">
        <v>229922</v>
      </c>
      <c r="AB420" s="27">
        <v>76502</v>
      </c>
      <c r="AC420" s="27">
        <v>589233</v>
      </c>
      <c r="AD420" s="27">
        <v>229</v>
      </c>
      <c r="AE420" s="27">
        <v>120310876</v>
      </c>
      <c r="AG420" s="3">
        <f t="shared" si="40"/>
        <v>0</v>
      </c>
      <c r="AH420" s="3">
        <f t="shared" si="41"/>
        <v>0</v>
      </c>
      <c r="AJ420" s="27">
        <f t="shared" si="42"/>
        <v>567305</v>
      </c>
      <c r="AK420" s="27">
        <f t="shared" si="43"/>
        <v>354700</v>
      </c>
    </row>
    <row r="421" spans="1:37" s="3" customFormat="1">
      <c r="A421" s="21">
        <v>38664</v>
      </c>
      <c r="B421" s="25">
        <v>35967</v>
      </c>
      <c r="C421" s="27">
        <v>21561</v>
      </c>
      <c r="D421" s="27">
        <v>235007</v>
      </c>
      <c r="E421" s="27">
        <v>543141</v>
      </c>
      <c r="F421" s="27">
        <v>308</v>
      </c>
      <c r="G421" s="27">
        <v>12308200</v>
      </c>
      <c r="I421" s="21">
        <v>38664</v>
      </c>
      <c r="J421" s="27">
        <v>244468</v>
      </c>
      <c r="K421" s="27">
        <v>156689</v>
      </c>
      <c r="L421" s="27">
        <v>88268</v>
      </c>
      <c r="M421" s="27">
        <v>195237</v>
      </c>
      <c r="N421" s="27">
        <v>260</v>
      </c>
      <c r="O421" s="27">
        <v>23960729</v>
      </c>
      <c r="Q421" s="21">
        <v>38664</v>
      </c>
      <c r="R421" s="27">
        <v>767277</v>
      </c>
      <c r="S421" s="27">
        <v>538196</v>
      </c>
      <c r="T421" s="27">
        <v>87462</v>
      </c>
      <c r="U421" s="27">
        <v>304302</v>
      </c>
      <c r="V421" s="27">
        <v>218</v>
      </c>
      <c r="W421" s="27">
        <v>120510176</v>
      </c>
      <c r="Y421" s="21">
        <v>38664</v>
      </c>
      <c r="Z421" s="27">
        <v>522809</v>
      </c>
      <c r="AA421" s="27">
        <v>381507</v>
      </c>
      <c r="AB421" s="27">
        <v>87085</v>
      </c>
      <c r="AC421" s="27">
        <v>343621</v>
      </c>
      <c r="AD421" s="27">
        <v>218</v>
      </c>
      <c r="AE421" s="27">
        <v>120510176</v>
      </c>
      <c r="AG421" s="3">
        <f t="shared" si="40"/>
        <v>0</v>
      </c>
      <c r="AH421" s="3">
        <f t="shared" si="41"/>
        <v>0</v>
      </c>
      <c r="AJ421" s="27">
        <f t="shared" si="42"/>
        <v>803244</v>
      </c>
      <c r="AK421" s="27">
        <f t="shared" si="43"/>
        <v>559757</v>
      </c>
    </row>
    <row r="422" spans="1:37" s="3" customFormat="1">
      <c r="A422" s="21">
        <v>38663</v>
      </c>
      <c r="B422" s="25">
        <v>19931</v>
      </c>
      <c r="C422" s="27">
        <v>11070</v>
      </c>
      <c r="D422" s="27">
        <v>275358</v>
      </c>
      <c r="E422" s="27">
        <v>711022</v>
      </c>
      <c r="F422" s="27">
        <v>299</v>
      </c>
      <c r="G422" s="27">
        <v>13476563</v>
      </c>
      <c r="I422" s="21">
        <v>38663</v>
      </c>
      <c r="J422" s="27">
        <v>847423</v>
      </c>
      <c r="K422" s="27">
        <v>723215</v>
      </c>
      <c r="L422" s="27">
        <v>159187</v>
      </c>
      <c r="M422" s="27">
        <v>192002</v>
      </c>
      <c r="N422" s="27">
        <v>256</v>
      </c>
      <c r="O422" s="27">
        <v>11930644</v>
      </c>
      <c r="Q422" s="21">
        <v>38663</v>
      </c>
      <c r="R422" s="27">
        <v>1512133</v>
      </c>
      <c r="S422" s="27">
        <v>1222385</v>
      </c>
      <c r="T422" s="27">
        <v>146289</v>
      </c>
      <c r="U422" s="27">
        <v>202020</v>
      </c>
      <c r="V422" s="27">
        <v>229</v>
      </c>
      <c r="W422" s="27">
        <v>14653415</v>
      </c>
      <c r="Y422" s="21">
        <v>38663</v>
      </c>
      <c r="Z422" s="27">
        <v>664710</v>
      </c>
      <c r="AA422" s="27">
        <v>499170</v>
      </c>
      <c r="AB422" s="27">
        <v>129846</v>
      </c>
      <c r="AC422" s="27">
        <v>212984</v>
      </c>
      <c r="AD422" s="27">
        <v>229</v>
      </c>
      <c r="AE422" s="27">
        <v>14653415</v>
      </c>
      <c r="AG422" s="3">
        <f t="shared" si="40"/>
        <v>0</v>
      </c>
      <c r="AH422" s="3">
        <f t="shared" si="41"/>
        <v>0</v>
      </c>
      <c r="AJ422" s="27">
        <f t="shared" si="42"/>
        <v>1532064</v>
      </c>
      <c r="AK422" s="27">
        <f t="shared" si="43"/>
        <v>1233455</v>
      </c>
    </row>
    <row r="423" spans="1:37" s="3" customFormat="1">
      <c r="A423" s="21">
        <v>38662</v>
      </c>
      <c r="B423" s="25">
        <v>17983</v>
      </c>
      <c r="C423" s="27">
        <v>8817</v>
      </c>
      <c r="D423" s="27">
        <v>325006</v>
      </c>
      <c r="E423" s="27">
        <v>744759</v>
      </c>
      <c r="F423" s="27">
        <v>343</v>
      </c>
      <c r="G423" s="27">
        <v>16337126</v>
      </c>
      <c r="I423" s="21">
        <v>38662</v>
      </c>
      <c r="J423" s="27">
        <v>827327</v>
      </c>
      <c r="K423" s="27">
        <v>712318</v>
      </c>
      <c r="L423" s="27">
        <v>192691</v>
      </c>
      <c r="M423" s="27">
        <v>299204</v>
      </c>
      <c r="N423" s="27">
        <v>266</v>
      </c>
      <c r="O423" s="27">
        <v>40625834</v>
      </c>
      <c r="Q423" s="21">
        <v>38662</v>
      </c>
      <c r="R423" s="27">
        <v>1566793</v>
      </c>
      <c r="S423" s="27">
        <v>1265650</v>
      </c>
      <c r="T423" s="27">
        <v>181669</v>
      </c>
      <c r="U423" s="27">
        <v>318214</v>
      </c>
      <c r="V423" s="27">
        <v>211</v>
      </c>
      <c r="W423" s="27">
        <v>41265487</v>
      </c>
      <c r="Y423" s="21">
        <v>38662</v>
      </c>
      <c r="Z423" s="27">
        <v>739466</v>
      </c>
      <c r="AA423" s="27">
        <v>553332</v>
      </c>
      <c r="AB423" s="27">
        <v>169338</v>
      </c>
      <c r="AC423" s="27">
        <v>337793</v>
      </c>
      <c r="AD423" s="27">
        <v>211</v>
      </c>
      <c r="AE423" s="27">
        <v>41265487</v>
      </c>
      <c r="AG423" s="3">
        <f t="shared" si="40"/>
        <v>0</v>
      </c>
      <c r="AH423" s="3">
        <f t="shared" si="41"/>
        <v>0</v>
      </c>
      <c r="AJ423" s="27">
        <f t="shared" si="42"/>
        <v>1584776</v>
      </c>
      <c r="AK423" s="27">
        <f t="shared" si="43"/>
        <v>1274467</v>
      </c>
    </row>
    <row r="424" spans="1:37" s="3" customFormat="1">
      <c r="A424" s="21">
        <v>38661</v>
      </c>
      <c r="B424" s="25">
        <v>24985</v>
      </c>
      <c r="C424" s="27">
        <v>12259</v>
      </c>
      <c r="D424" s="27">
        <v>264636</v>
      </c>
      <c r="E424" s="27">
        <v>662189</v>
      </c>
      <c r="F424" s="27">
        <v>295</v>
      </c>
      <c r="G424" s="27">
        <v>18787113</v>
      </c>
      <c r="I424" s="21">
        <v>38661</v>
      </c>
      <c r="J424" s="27">
        <v>452222</v>
      </c>
      <c r="K424" s="27">
        <v>317206</v>
      </c>
      <c r="L424" s="27">
        <v>237174</v>
      </c>
      <c r="M424" s="27">
        <v>2258951</v>
      </c>
      <c r="N424" s="27">
        <v>255</v>
      </c>
      <c r="O424" s="27">
        <v>120953370</v>
      </c>
      <c r="Q424" s="21">
        <v>38661</v>
      </c>
      <c r="R424" s="27">
        <v>1006040</v>
      </c>
      <c r="S424" s="27">
        <v>713833</v>
      </c>
      <c r="T424" s="27">
        <v>204345</v>
      </c>
      <c r="U424" s="27">
        <v>2230400</v>
      </c>
      <c r="V424" s="27">
        <v>255</v>
      </c>
      <c r="W424" s="27">
        <v>120953370</v>
      </c>
      <c r="Y424" s="21">
        <v>38661</v>
      </c>
      <c r="Z424" s="27">
        <v>553818</v>
      </c>
      <c r="AA424" s="27">
        <v>396627</v>
      </c>
      <c r="AB424" s="27">
        <v>177539</v>
      </c>
      <c r="AC424" s="27">
        <v>2206453</v>
      </c>
      <c r="AD424" s="27">
        <v>273</v>
      </c>
      <c r="AE424" s="27">
        <v>120667581</v>
      </c>
      <c r="AG424" s="3">
        <f t="shared" si="40"/>
        <v>0</v>
      </c>
      <c r="AH424" s="3">
        <f t="shared" si="41"/>
        <v>0</v>
      </c>
      <c r="AJ424" s="27">
        <f t="shared" si="42"/>
        <v>1031025</v>
      </c>
      <c r="AK424" s="27">
        <f t="shared" si="43"/>
        <v>726092</v>
      </c>
    </row>
    <row r="425" spans="1:37" s="3" customFormat="1">
      <c r="A425" s="21">
        <v>38660</v>
      </c>
      <c r="B425" s="25">
        <v>32210</v>
      </c>
      <c r="C425" s="27">
        <v>19244</v>
      </c>
      <c r="D425" s="27">
        <v>243996</v>
      </c>
      <c r="E425" s="27">
        <v>574317</v>
      </c>
      <c r="F425" s="27">
        <v>373</v>
      </c>
      <c r="G425" s="27">
        <v>11385496</v>
      </c>
      <c r="I425" s="21">
        <v>38660</v>
      </c>
      <c r="J425" s="27">
        <v>588231</v>
      </c>
      <c r="K425" s="27">
        <v>417094</v>
      </c>
      <c r="L425" s="27">
        <v>212861</v>
      </c>
      <c r="M425" s="27">
        <v>1212499</v>
      </c>
      <c r="N425" s="27">
        <v>231</v>
      </c>
      <c r="O425" s="27">
        <v>191643405</v>
      </c>
      <c r="Q425" s="21">
        <v>38660</v>
      </c>
      <c r="R425" s="27">
        <v>1069453</v>
      </c>
      <c r="S425" s="27">
        <v>779183</v>
      </c>
      <c r="T425" s="27">
        <v>194934</v>
      </c>
      <c r="U425" s="27">
        <v>1357502</v>
      </c>
      <c r="V425" s="27">
        <v>231</v>
      </c>
      <c r="W425" s="27">
        <v>238155632</v>
      </c>
      <c r="Y425" s="21">
        <v>38660</v>
      </c>
      <c r="Z425" s="27">
        <v>481222</v>
      </c>
      <c r="AA425" s="27">
        <v>362089</v>
      </c>
      <c r="AB425" s="27">
        <v>173019</v>
      </c>
      <c r="AC425" s="27">
        <v>1515741</v>
      </c>
      <c r="AD425" s="27">
        <v>288</v>
      </c>
      <c r="AE425" s="27">
        <v>238155632</v>
      </c>
      <c r="AG425" s="3">
        <f t="shared" si="40"/>
        <v>0</v>
      </c>
      <c r="AH425" s="3">
        <f t="shared" si="41"/>
        <v>0</v>
      </c>
      <c r="AJ425" s="27">
        <f t="shared" si="42"/>
        <v>1101663</v>
      </c>
      <c r="AK425" s="27">
        <f t="shared" si="43"/>
        <v>798427</v>
      </c>
    </row>
    <row r="426" spans="1:37" s="3" customFormat="1">
      <c r="A426" s="21">
        <v>38659</v>
      </c>
      <c r="B426" s="25">
        <v>32540</v>
      </c>
      <c r="C426" s="27">
        <v>20490</v>
      </c>
      <c r="D426" s="27">
        <v>266712</v>
      </c>
      <c r="E426" s="27">
        <v>550806</v>
      </c>
      <c r="F426" s="27">
        <v>342</v>
      </c>
      <c r="G426" s="27">
        <v>22490841</v>
      </c>
      <c r="I426" s="21">
        <v>38659</v>
      </c>
      <c r="J426" s="27">
        <v>295189</v>
      </c>
      <c r="K426" s="27">
        <v>206929</v>
      </c>
      <c r="L426" s="27">
        <v>162050</v>
      </c>
      <c r="M426" s="27">
        <v>878821</v>
      </c>
      <c r="N426" s="27">
        <v>250</v>
      </c>
      <c r="O426" s="27">
        <v>105257734</v>
      </c>
      <c r="Q426" s="21">
        <v>38659</v>
      </c>
      <c r="R426" s="27">
        <v>688090</v>
      </c>
      <c r="S426" s="27">
        <v>499815</v>
      </c>
      <c r="T426" s="27">
        <v>131289</v>
      </c>
      <c r="U426" s="27">
        <v>908283</v>
      </c>
      <c r="V426" s="27">
        <v>220</v>
      </c>
      <c r="W426" s="27">
        <v>138575636</v>
      </c>
      <c r="Y426" s="21">
        <v>38659</v>
      </c>
      <c r="Z426" s="27">
        <v>392901</v>
      </c>
      <c r="AA426" s="27">
        <v>292886</v>
      </c>
      <c r="AB426" s="27">
        <v>108177</v>
      </c>
      <c r="AC426" s="27">
        <v>929135</v>
      </c>
      <c r="AD426" s="27">
        <v>220</v>
      </c>
      <c r="AE426" s="27">
        <v>138575636</v>
      </c>
      <c r="AG426" s="3">
        <f t="shared" si="40"/>
        <v>0</v>
      </c>
      <c r="AH426" s="3">
        <f t="shared" si="41"/>
        <v>0</v>
      </c>
      <c r="AJ426" s="27">
        <f t="shared" si="42"/>
        <v>720630</v>
      </c>
      <c r="AK426" s="27">
        <f t="shared" si="43"/>
        <v>520305</v>
      </c>
    </row>
    <row r="427" spans="1:37" s="3" customFormat="1">
      <c r="A427" s="21">
        <v>38658</v>
      </c>
      <c r="B427" s="25">
        <v>53663</v>
      </c>
      <c r="C427" s="27">
        <v>34285</v>
      </c>
      <c r="D427" s="27">
        <v>239347</v>
      </c>
      <c r="E427" s="27">
        <v>502353</v>
      </c>
      <c r="F427" s="27">
        <v>263</v>
      </c>
      <c r="G427" s="27">
        <v>15299344</v>
      </c>
      <c r="I427" s="21">
        <v>38658</v>
      </c>
      <c r="J427" s="27">
        <v>276548</v>
      </c>
      <c r="K427" s="27">
        <v>215895</v>
      </c>
      <c r="L427" s="27">
        <v>362245</v>
      </c>
      <c r="M427" s="27">
        <v>447677</v>
      </c>
      <c r="N427" s="27">
        <v>289</v>
      </c>
      <c r="O427" s="27">
        <v>55079793</v>
      </c>
      <c r="Q427" s="21">
        <v>38658</v>
      </c>
      <c r="R427" s="27">
        <v>682028</v>
      </c>
      <c r="S427" s="27">
        <v>525472</v>
      </c>
      <c r="T427" s="27">
        <v>301107</v>
      </c>
      <c r="U427" s="27">
        <v>449143</v>
      </c>
      <c r="V427" s="27">
        <v>220</v>
      </c>
      <c r="W427" s="27">
        <v>55079793</v>
      </c>
      <c r="Y427" s="21">
        <v>38658</v>
      </c>
      <c r="Z427" s="27">
        <v>405480</v>
      </c>
      <c r="AA427" s="27">
        <v>309577</v>
      </c>
      <c r="AB427" s="27">
        <v>259409</v>
      </c>
      <c r="AC427" s="27">
        <v>445352</v>
      </c>
      <c r="AD427" s="27">
        <v>220</v>
      </c>
      <c r="AE427" s="27">
        <v>34057496</v>
      </c>
      <c r="AG427" s="3">
        <f t="shared" si="40"/>
        <v>0</v>
      </c>
      <c r="AH427" s="3">
        <f t="shared" si="41"/>
        <v>0</v>
      </c>
      <c r="AJ427" s="27">
        <f t="shared" si="42"/>
        <v>735691</v>
      </c>
      <c r="AK427" s="27">
        <f t="shared" si="43"/>
        <v>559757</v>
      </c>
    </row>
    <row r="428" spans="1:37" s="3" customFormat="1">
      <c r="A428" s="21">
        <v>38657</v>
      </c>
      <c r="B428" s="25">
        <v>53834</v>
      </c>
      <c r="C428" s="27">
        <v>36550</v>
      </c>
      <c r="D428" s="27">
        <v>249297</v>
      </c>
      <c r="E428" s="27">
        <v>551715</v>
      </c>
      <c r="F428" s="27">
        <v>0</v>
      </c>
      <c r="G428" s="27">
        <v>30236809</v>
      </c>
      <c r="I428" s="21">
        <v>38657</v>
      </c>
      <c r="J428" s="27">
        <v>427878</v>
      </c>
      <c r="K428" s="27">
        <v>350324</v>
      </c>
      <c r="L428" s="27">
        <v>444116</v>
      </c>
      <c r="M428" s="27">
        <v>560565</v>
      </c>
      <c r="N428" s="27">
        <v>273</v>
      </c>
      <c r="O428" s="27">
        <v>51531027</v>
      </c>
      <c r="Q428" s="21">
        <v>38657</v>
      </c>
      <c r="R428" s="27">
        <v>905652</v>
      </c>
      <c r="S428" s="27">
        <v>722826</v>
      </c>
      <c r="T428" s="27">
        <v>362812</v>
      </c>
      <c r="U428" s="27">
        <v>496763</v>
      </c>
      <c r="V428" s="27">
        <v>273</v>
      </c>
      <c r="W428" s="27">
        <v>51531027</v>
      </c>
      <c r="Y428" s="21">
        <v>38657</v>
      </c>
      <c r="Z428" s="27">
        <v>477774</v>
      </c>
      <c r="AA428" s="27">
        <v>372502</v>
      </c>
      <c r="AB428" s="27">
        <v>289999</v>
      </c>
      <c r="AC428" s="27">
        <v>418494</v>
      </c>
      <c r="AD428" s="27">
        <v>299</v>
      </c>
      <c r="AE428" s="27">
        <v>50274967</v>
      </c>
      <c r="AG428" s="3">
        <f t="shared" si="40"/>
        <v>0</v>
      </c>
      <c r="AH428" s="3">
        <f t="shared" si="41"/>
        <v>0</v>
      </c>
      <c r="AJ428" s="27">
        <f t="shared" si="42"/>
        <v>959486</v>
      </c>
      <c r="AK428" s="27">
        <f t="shared" si="43"/>
        <v>759376</v>
      </c>
    </row>
    <row r="429" spans="1:37" s="3" customFormat="1">
      <c r="A429" s="21">
        <v>38656</v>
      </c>
      <c r="B429" s="25">
        <v>18170</v>
      </c>
      <c r="C429" s="27">
        <v>13086</v>
      </c>
      <c r="D429" s="27">
        <v>249840</v>
      </c>
      <c r="E429" s="27">
        <v>561766</v>
      </c>
      <c r="F429" s="27">
        <v>365</v>
      </c>
      <c r="G429" s="27">
        <v>11865999</v>
      </c>
      <c r="I429" s="21">
        <v>38656</v>
      </c>
      <c r="J429" s="27">
        <v>476898</v>
      </c>
      <c r="K429" s="27">
        <v>401826</v>
      </c>
      <c r="L429" s="27">
        <v>404891</v>
      </c>
      <c r="M429" s="27">
        <v>2392763</v>
      </c>
      <c r="N429" s="27">
        <v>264</v>
      </c>
      <c r="O429" s="27">
        <v>323495333</v>
      </c>
      <c r="Q429" s="21">
        <v>38656</v>
      </c>
      <c r="R429" s="27">
        <v>912407</v>
      </c>
      <c r="S429" s="27">
        <v>749037</v>
      </c>
      <c r="T429" s="27">
        <v>340254</v>
      </c>
      <c r="U429" s="27">
        <v>2122058</v>
      </c>
      <c r="V429" s="27">
        <v>264</v>
      </c>
      <c r="W429" s="27">
        <v>323495333</v>
      </c>
      <c r="Y429" s="21">
        <v>38656</v>
      </c>
      <c r="Z429" s="27">
        <v>435509</v>
      </c>
      <c r="AA429" s="27">
        <v>347211</v>
      </c>
      <c r="AB429" s="27">
        <v>269474</v>
      </c>
      <c r="AC429" s="27">
        <v>1776294</v>
      </c>
      <c r="AD429" s="27">
        <v>277</v>
      </c>
      <c r="AE429" s="27">
        <v>247815920</v>
      </c>
      <c r="AG429" s="3">
        <f t="shared" si="40"/>
        <v>0</v>
      </c>
      <c r="AH429" s="3">
        <f t="shared" si="41"/>
        <v>0</v>
      </c>
      <c r="AJ429" s="27">
        <f t="shared" si="42"/>
        <v>930577</v>
      </c>
      <c r="AK429" s="27">
        <f t="shared" si="43"/>
        <v>762123</v>
      </c>
    </row>
    <row r="430" spans="1:37" s="3" customFormat="1">
      <c r="A430" s="21">
        <v>38655</v>
      </c>
      <c r="B430" s="25">
        <v>18050</v>
      </c>
      <c r="C430" s="27">
        <v>9449</v>
      </c>
      <c r="D430" s="27">
        <v>195478</v>
      </c>
      <c r="E430" s="27">
        <v>492521</v>
      </c>
      <c r="F430" s="27">
        <v>356</v>
      </c>
      <c r="G430" s="27">
        <v>13919233</v>
      </c>
      <c r="I430" s="21">
        <v>38655</v>
      </c>
      <c r="J430" s="27">
        <v>402030</v>
      </c>
      <c r="K430" s="27">
        <v>325831</v>
      </c>
      <c r="L430" s="27">
        <v>450751</v>
      </c>
      <c r="M430" s="27">
        <v>528516</v>
      </c>
      <c r="N430" s="27">
        <v>206</v>
      </c>
      <c r="O430" s="27">
        <v>120323293</v>
      </c>
      <c r="Q430" s="21">
        <v>38655</v>
      </c>
      <c r="R430" s="27">
        <v>982376</v>
      </c>
      <c r="S430" s="27">
        <v>811851</v>
      </c>
      <c r="T430" s="27">
        <v>378550</v>
      </c>
      <c r="U430" s="27">
        <v>483244</v>
      </c>
      <c r="V430" s="27">
        <v>206</v>
      </c>
      <c r="W430" s="27">
        <v>120323293</v>
      </c>
      <c r="Y430" s="21">
        <v>38655</v>
      </c>
      <c r="Z430" s="27">
        <v>580346</v>
      </c>
      <c r="AA430" s="27">
        <v>486020</v>
      </c>
      <c r="AB430" s="27">
        <v>328533</v>
      </c>
      <c r="AC430" s="27">
        <v>442359</v>
      </c>
      <c r="AD430" s="27">
        <v>273</v>
      </c>
      <c r="AE430" s="27">
        <v>39165933</v>
      </c>
      <c r="AG430" s="3">
        <f t="shared" si="40"/>
        <v>0</v>
      </c>
      <c r="AH430" s="3">
        <f t="shared" si="41"/>
        <v>0</v>
      </c>
      <c r="AJ430" s="27">
        <f t="shared" si="42"/>
        <v>1000426</v>
      </c>
      <c r="AK430" s="27">
        <f t="shared" si="43"/>
        <v>821300</v>
      </c>
    </row>
    <row r="431" spans="1:37" s="3" customFormat="1">
      <c r="A431" s="21">
        <v>38654</v>
      </c>
      <c r="B431" s="25">
        <v>22325</v>
      </c>
      <c r="C431" s="27">
        <v>12838</v>
      </c>
      <c r="D431" s="27">
        <v>266030</v>
      </c>
      <c r="E431" s="27">
        <v>722609</v>
      </c>
      <c r="F431" s="27">
        <v>355</v>
      </c>
      <c r="G431" s="27">
        <v>41533815</v>
      </c>
      <c r="I431" s="21">
        <v>38654</v>
      </c>
      <c r="J431" s="27">
        <v>333434</v>
      </c>
      <c r="K431" s="27">
        <v>264199</v>
      </c>
      <c r="L431" s="27">
        <v>369085</v>
      </c>
      <c r="M431" s="27">
        <v>406566</v>
      </c>
      <c r="N431" s="27">
        <v>266</v>
      </c>
      <c r="O431" s="27">
        <v>20768783</v>
      </c>
      <c r="Q431" s="21">
        <v>38654</v>
      </c>
      <c r="R431" s="27">
        <v>815080</v>
      </c>
      <c r="S431" s="27">
        <v>643780</v>
      </c>
      <c r="T431" s="27">
        <v>294764</v>
      </c>
      <c r="U431" s="27">
        <v>375580</v>
      </c>
      <c r="V431" s="27">
        <v>204</v>
      </c>
      <c r="W431" s="27">
        <v>21414229</v>
      </c>
      <c r="Y431" s="21">
        <v>38654</v>
      </c>
      <c r="Z431" s="27">
        <v>481646</v>
      </c>
      <c r="AA431" s="27">
        <v>379581</v>
      </c>
      <c r="AB431" s="27">
        <v>243313</v>
      </c>
      <c r="AC431" s="27">
        <v>343238</v>
      </c>
      <c r="AD431" s="27">
        <v>204</v>
      </c>
      <c r="AE431" s="27">
        <v>21414229</v>
      </c>
      <c r="AG431" s="3">
        <f t="shared" si="40"/>
        <v>0</v>
      </c>
      <c r="AH431" s="3">
        <f t="shared" si="41"/>
        <v>0</v>
      </c>
      <c r="AJ431" s="27">
        <f t="shared" si="42"/>
        <v>837405</v>
      </c>
      <c r="AK431" s="27">
        <f t="shared" si="43"/>
        <v>656618</v>
      </c>
    </row>
    <row r="432" spans="1:37" s="3" customFormat="1">
      <c r="A432" s="21">
        <v>38653</v>
      </c>
      <c r="B432" s="25">
        <v>21278</v>
      </c>
      <c r="C432" s="27">
        <v>12624</v>
      </c>
      <c r="D432" s="27">
        <v>309383</v>
      </c>
      <c r="E432" s="27">
        <v>714792</v>
      </c>
      <c r="F432" s="27">
        <v>348</v>
      </c>
      <c r="G432" s="27">
        <v>19033123</v>
      </c>
      <c r="I432" s="21">
        <v>38653</v>
      </c>
      <c r="J432" s="27">
        <v>269748</v>
      </c>
      <c r="K432" s="27">
        <v>202372</v>
      </c>
      <c r="L432" s="27">
        <v>301602</v>
      </c>
      <c r="M432" s="27">
        <v>324006</v>
      </c>
      <c r="N432" s="27">
        <v>270</v>
      </c>
      <c r="O432" s="27">
        <v>4748079</v>
      </c>
      <c r="Q432" s="21">
        <v>38653</v>
      </c>
      <c r="R432" s="27">
        <v>791585</v>
      </c>
      <c r="S432" s="27">
        <v>622431</v>
      </c>
      <c r="T432" s="27">
        <v>273274</v>
      </c>
      <c r="U432" s="27">
        <v>366677</v>
      </c>
      <c r="V432" s="27">
        <v>270</v>
      </c>
      <c r="W432" s="27">
        <v>96876205</v>
      </c>
      <c r="Y432" s="21">
        <v>38653</v>
      </c>
      <c r="Z432" s="27">
        <v>521837</v>
      </c>
      <c r="AA432" s="27">
        <v>420059</v>
      </c>
      <c r="AB432" s="27">
        <v>258631</v>
      </c>
      <c r="AC432" s="27">
        <v>386080</v>
      </c>
      <c r="AD432" s="27">
        <v>276</v>
      </c>
      <c r="AE432" s="27">
        <v>96876205</v>
      </c>
      <c r="AG432" s="3">
        <f t="shared" si="40"/>
        <v>0</v>
      </c>
      <c r="AH432" s="3">
        <f t="shared" si="41"/>
        <v>0</v>
      </c>
      <c r="AJ432" s="27">
        <f t="shared" si="42"/>
        <v>812863</v>
      </c>
      <c r="AK432" s="27">
        <f t="shared" si="43"/>
        <v>635055</v>
      </c>
    </row>
    <row r="433" spans="1:37" s="3" customFormat="1">
      <c r="A433" s="21">
        <v>38652</v>
      </c>
      <c r="B433" s="25">
        <v>30562</v>
      </c>
      <c r="C433" s="27">
        <v>19440</v>
      </c>
      <c r="D433" s="27">
        <v>262806</v>
      </c>
      <c r="E433" s="27">
        <v>642406</v>
      </c>
      <c r="F433" s="27">
        <v>295</v>
      </c>
      <c r="G433" s="27">
        <v>20190923</v>
      </c>
      <c r="I433" s="21">
        <v>38652</v>
      </c>
      <c r="J433" s="27">
        <v>279923</v>
      </c>
      <c r="K433" s="27">
        <v>212185</v>
      </c>
      <c r="L433" s="27">
        <v>390598</v>
      </c>
      <c r="M433" s="27">
        <v>985451</v>
      </c>
      <c r="N433" s="27">
        <v>301</v>
      </c>
      <c r="O433" s="27">
        <v>42467159</v>
      </c>
      <c r="Q433" s="21">
        <v>38652</v>
      </c>
      <c r="R433" s="27">
        <v>718683</v>
      </c>
      <c r="S433" s="27">
        <v>551437</v>
      </c>
      <c r="T433" s="27">
        <v>306944</v>
      </c>
      <c r="U433" s="27">
        <v>736890</v>
      </c>
      <c r="V433" s="27">
        <v>238</v>
      </c>
      <c r="W433" s="27">
        <v>42467159</v>
      </c>
      <c r="Y433" s="21">
        <v>38652</v>
      </c>
      <c r="Z433" s="27">
        <v>438760</v>
      </c>
      <c r="AA433" s="27">
        <v>339252</v>
      </c>
      <c r="AB433" s="27">
        <v>253573</v>
      </c>
      <c r="AC433" s="27">
        <v>512414</v>
      </c>
      <c r="AD433" s="27">
        <v>238</v>
      </c>
      <c r="AE433" s="27">
        <v>40867293</v>
      </c>
      <c r="AG433" s="3">
        <f t="shared" si="40"/>
        <v>0</v>
      </c>
      <c r="AH433" s="3">
        <f t="shared" si="41"/>
        <v>0</v>
      </c>
      <c r="AJ433" s="27">
        <f t="shared" si="42"/>
        <v>749245</v>
      </c>
      <c r="AK433" s="27">
        <f t="shared" si="43"/>
        <v>570877</v>
      </c>
    </row>
    <row r="434" spans="1:37" s="3" customFormat="1">
      <c r="A434" s="21">
        <v>38651</v>
      </c>
      <c r="B434" s="25">
        <v>19427</v>
      </c>
      <c r="C434" s="27">
        <v>12570</v>
      </c>
      <c r="D434" s="27">
        <v>234093</v>
      </c>
      <c r="E434" s="27">
        <v>653326</v>
      </c>
      <c r="F434" s="27">
        <v>248</v>
      </c>
      <c r="G434" s="27">
        <v>25631590</v>
      </c>
      <c r="I434" s="21">
        <v>38651</v>
      </c>
      <c r="J434" s="27">
        <v>201140</v>
      </c>
      <c r="K434" s="27">
        <v>123744</v>
      </c>
      <c r="L434" s="27">
        <v>259059</v>
      </c>
      <c r="M434" s="27">
        <v>995829</v>
      </c>
      <c r="N434" s="27">
        <v>282</v>
      </c>
      <c r="O434" s="27">
        <v>79755438</v>
      </c>
      <c r="Q434" s="21">
        <v>38651</v>
      </c>
      <c r="R434" s="27">
        <v>595892</v>
      </c>
      <c r="S434" s="27">
        <v>415438</v>
      </c>
      <c r="T434" s="27">
        <v>216398</v>
      </c>
      <c r="U434" s="27">
        <v>735062</v>
      </c>
      <c r="V434" s="27">
        <v>227</v>
      </c>
      <c r="W434" s="27">
        <v>79755438</v>
      </c>
      <c r="Y434" s="21">
        <v>38651</v>
      </c>
      <c r="Z434" s="27">
        <v>394752</v>
      </c>
      <c r="AA434" s="27">
        <v>291694</v>
      </c>
      <c r="AB434" s="27">
        <v>194661</v>
      </c>
      <c r="AC434" s="27">
        <v>555818</v>
      </c>
      <c r="AD434" s="27">
        <v>227</v>
      </c>
      <c r="AE434" s="27">
        <v>76697172</v>
      </c>
      <c r="AG434" s="3">
        <f t="shared" si="40"/>
        <v>0</v>
      </c>
      <c r="AH434" s="3">
        <f t="shared" si="41"/>
        <v>0</v>
      </c>
      <c r="AJ434" s="27">
        <f t="shared" si="42"/>
        <v>615319</v>
      </c>
      <c r="AK434" s="27">
        <f t="shared" si="43"/>
        <v>428008</v>
      </c>
    </row>
    <row r="435" spans="1:37" s="3" customFormat="1">
      <c r="A435" s="21">
        <v>38650</v>
      </c>
      <c r="B435" s="25">
        <v>15117</v>
      </c>
      <c r="C435" s="27">
        <v>9679</v>
      </c>
      <c r="D435" s="27">
        <v>209645</v>
      </c>
      <c r="E435" s="27">
        <v>418854</v>
      </c>
      <c r="F435" s="27">
        <v>262</v>
      </c>
      <c r="G435" s="27">
        <v>8112966</v>
      </c>
      <c r="I435" s="21">
        <v>38650</v>
      </c>
      <c r="J435" s="27">
        <v>87941</v>
      </c>
      <c r="K435" s="27">
        <v>47545</v>
      </c>
      <c r="L435" s="27">
        <v>195761</v>
      </c>
      <c r="M435" s="27">
        <v>317654</v>
      </c>
      <c r="N435" s="27">
        <v>269</v>
      </c>
      <c r="O435" s="27">
        <v>4638993</v>
      </c>
      <c r="Q435" s="21">
        <v>38650</v>
      </c>
      <c r="R435" s="27">
        <v>408947</v>
      </c>
      <c r="S435" s="27">
        <v>273625</v>
      </c>
      <c r="T435" s="27">
        <v>183782</v>
      </c>
      <c r="U435" s="27">
        <v>299216</v>
      </c>
      <c r="V435" s="27">
        <v>208</v>
      </c>
      <c r="W435" s="27">
        <v>6339194</v>
      </c>
      <c r="Y435" s="21">
        <v>38650</v>
      </c>
      <c r="Z435" s="27">
        <v>321006</v>
      </c>
      <c r="AA435" s="27">
        <v>226080</v>
      </c>
      <c r="AB435" s="27">
        <v>180501</v>
      </c>
      <c r="AC435" s="27">
        <v>293878</v>
      </c>
      <c r="AD435" s="27">
        <v>208</v>
      </c>
      <c r="AE435" s="27">
        <v>6339194</v>
      </c>
      <c r="AG435" s="3">
        <f t="shared" si="40"/>
        <v>0</v>
      </c>
      <c r="AH435" s="3">
        <f t="shared" si="41"/>
        <v>0</v>
      </c>
      <c r="AJ435" s="27">
        <f t="shared" si="42"/>
        <v>424064</v>
      </c>
      <c r="AK435" s="27">
        <f t="shared" si="43"/>
        <v>283304</v>
      </c>
    </row>
    <row r="436" spans="1:37" s="3" customFormat="1">
      <c r="A436" s="21">
        <v>38649</v>
      </c>
      <c r="B436" s="25">
        <v>4131</v>
      </c>
      <c r="C436" s="27">
        <v>2854</v>
      </c>
      <c r="D436" s="27">
        <v>162396</v>
      </c>
      <c r="E436" s="27">
        <v>224219</v>
      </c>
      <c r="F436" s="27">
        <v>368</v>
      </c>
      <c r="G436" s="27">
        <v>6741810</v>
      </c>
      <c r="I436" s="21">
        <v>38649</v>
      </c>
      <c r="J436" s="27">
        <v>36080</v>
      </c>
      <c r="K436" s="27"/>
      <c r="L436" s="27">
        <v>7638</v>
      </c>
      <c r="M436" s="27">
        <v>12430</v>
      </c>
      <c r="N436" s="27">
        <v>300</v>
      </c>
      <c r="O436" s="27">
        <v>104319</v>
      </c>
      <c r="Q436" s="21">
        <v>38649</v>
      </c>
      <c r="R436" s="27">
        <v>189578</v>
      </c>
      <c r="S436" s="27">
        <v>77562</v>
      </c>
      <c r="T436" s="27">
        <v>24365</v>
      </c>
      <c r="U436" s="27">
        <v>33933</v>
      </c>
      <c r="V436" s="27">
        <v>300</v>
      </c>
      <c r="W436" s="27">
        <v>887426</v>
      </c>
      <c r="Y436" s="21">
        <v>38649</v>
      </c>
      <c r="Z436" s="27">
        <v>153498</v>
      </c>
      <c r="AA436" s="27">
        <v>77562</v>
      </c>
      <c r="AB436" s="27">
        <v>28296</v>
      </c>
      <c r="AC436" s="27">
        <v>36119</v>
      </c>
      <c r="AD436" s="27">
        <v>304</v>
      </c>
      <c r="AE436" s="27">
        <v>887426</v>
      </c>
      <c r="AG436" s="3">
        <f t="shared" si="40"/>
        <v>0</v>
      </c>
      <c r="AH436" s="3">
        <f t="shared" si="41"/>
        <v>0</v>
      </c>
      <c r="AJ436" s="27">
        <f t="shared" si="42"/>
        <v>193709</v>
      </c>
      <c r="AK436" s="27">
        <f t="shared" si="43"/>
        <v>80416</v>
      </c>
    </row>
    <row r="437" spans="1:37" s="3" customFormat="1">
      <c r="A437" s="21">
        <v>38648</v>
      </c>
      <c r="B437" s="25">
        <v>1037</v>
      </c>
      <c r="C437" s="27">
        <v>452</v>
      </c>
      <c r="D437" s="27">
        <v>253747</v>
      </c>
      <c r="E437" s="27">
        <v>637243</v>
      </c>
      <c r="F437" s="27">
        <v>407</v>
      </c>
      <c r="G437" s="27">
        <v>6082445</v>
      </c>
      <c r="I437" s="21">
        <v>38648</v>
      </c>
      <c r="J437" s="27">
        <v>37430</v>
      </c>
      <c r="K437" s="27">
        <v>23</v>
      </c>
      <c r="L437" s="27">
        <v>8139</v>
      </c>
      <c r="M437" s="27">
        <v>15947</v>
      </c>
      <c r="N437" s="27">
        <v>315</v>
      </c>
      <c r="O437" s="27">
        <v>502952</v>
      </c>
      <c r="Q437" s="21">
        <v>38648</v>
      </c>
      <c r="R437" s="27">
        <v>181298</v>
      </c>
      <c r="S437" s="27">
        <v>71434</v>
      </c>
      <c r="T437" s="27">
        <v>21972</v>
      </c>
      <c r="U437" s="27">
        <v>24681</v>
      </c>
      <c r="V437" s="27">
        <v>303</v>
      </c>
      <c r="W437" s="27">
        <v>621366</v>
      </c>
      <c r="Y437" s="21">
        <v>38648</v>
      </c>
      <c r="Z437" s="27">
        <v>143868</v>
      </c>
      <c r="AA437" s="27">
        <v>71411</v>
      </c>
      <c r="AB437" s="27">
        <v>25571</v>
      </c>
      <c r="AC437" s="27">
        <v>25273</v>
      </c>
      <c r="AD437" s="27">
        <v>303</v>
      </c>
      <c r="AE437" s="27">
        <v>621366</v>
      </c>
      <c r="AG437" s="3">
        <f t="shared" si="40"/>
        <v>0</v>
      </c>
      <c r="AH437" s="3">
        <f t="shared" si="41"/>
        <v>0</v>
      </c>
      <c r="AJ437" s="27">
        <f t="shared" si="42"/>
        <v>182335</v>
      </c>
      <c r="AK437" s="27">
        <f t="shared" si="43"/>
        <v>71886</v>
      </c>
    </row>
    <row r="438" spans="1:37" s="3" customFormat="1">
      <c r="A438" s="21">
        <v>38647</v>
      </c>
      <c r="B438" s="25">
        <v>15148</v>
      </c>
      <c r="C438" s="27">
        <v>9089</v>
      </c>
      <c r="D438" s="27">
        <v>316094</v>
      </c>
      <c r="E438" s="27">
        <v>800623</v>
      </c>
      <c r="F438" s="27">
        <v>276</v>
      </c>
      <c r="G438" s="27">
        <v>15182982</v>
      </c>
      <c r="I438" s="21">
        <v>38647</v>
      </c>
      <c r="J438" s="27">
        <v>115552</v>
      </c>
      <c r="K438" s="27">
        <v>59394</v>
      </c>
      <c r="L438" s="27">
        <v>191420</v>
      </c>
      <c r="M438" s="27">
        <v>280955</v>
      </c>
      <c r="N438" s="27">
        <v>306</v>
      </c>
      <c r="O438" s="27">
        <v>30014246</v>
      </c>
      <c r="Q438" s="21">
        <v>38647</v>
      </c>
      <c r="R438" s="27">
        <v>392036</v>
      </c>
      <c r="S438" s="27">
        <v>248432</v>
      </c>
      <c r="T438" s="27">
        <v>156770</v>
      </c>
      <c r="U438" s="27">
        <v>297835</v>
      </c>
      <c r="V438" s="27">
        <v>206</v>
      </c>
      <c r="W438" s="27">
        <v>38707908</v>
      </c>
      <c r="Y438" s="21">
        <v>38647</v>
      </c>
      <c r="Z438" s="27">
        <v>276484</v>
      </c>
      <c r="AA438" s="27">
        <v>189038</v>
      </c>
      <c r="AB438" s="27">
        <v>142289</v>
      </c>
      <c r="AC438" s="27">
        <v>303443</v>
      </c>
      <c r="AD438" s="27">
        <v>206</v>
      </c>
      <c r="AE438" s="27">
        <v>38707908</v>
      </c>
      <c r="AG438" s="3">
        <f t="shared" si="40"/>
        <v>0</v>
      </c>
      <c r="AH438" s="3">
        <f t="shared" si="41"/>
        <v>0</v>
      </c>
      <c r="AJ438" s="27">
        <f t="shared" si="42"/>
        <v>407184</v>
      </c>
      <c r="AK438" s="27">
        <f t="shared" si="43"/>
        <v>257521</v>
      </c>
    </row>
    <row r="439" spans="1:37" s="3" customFormat="1">
      <c r="A439" s="21">
        <v>38646</v>
      </c>
      <c r="B439" s="25">
        <v>26124</v>
      </c>
      <c r="C439" s="27">
        <v>17117</v>
      </c>
      <c r="D439" s="27">
        <v>186047</v>
      </c>
      <c r="E439" s="27">
        <v>395666</v>
      </c>
      <c r="F439" s="27">
        <v>293</v>
      </c>
      <c r="G439" s="27">
        <v>8996223</v>
      </c>
      <c r="I439" s="21">
        <v>38646</v>
      </c>
      <c r="J439" s="27">
        <v>55700</v>
      </c>
      <c r="K439" s="27">
        <v>22406</v>
      </c>
      <c r="L439" s="27">
        <v>177641</v>
      </c>
      <c r="M439" s="27">
        <v>182284</v>
      </c>
      <c r="N439" s="27">
        <v>293</v>
      </c>
      <c r="O439" s="27">
        <v>2125965</v>
      </c>
      <c r="Q439" s="21">
        <v>38646</v>
      </c>
      <c r="R439" s="27">
        <v>239806</v>
      </c>
      <c r="S439" s="27">
        <v>139956</v>
      </c>
      <c r="T439" s="27">
        <v>109065</v>
      </c>
      <c r="U439" s="27">
        <v>144160</v>
      </c>
      <c r="V439" s="27">
        <v>234</v>
      </c>
      <c r="W439" s="27">
        <v>3622103</v>
      </c>
      <c r="Y439" s="21">
        <v>38646</v>
      </c>
      <c r="Z439" s="27">
        <v>184106</v>
      </c>
      <c r="AA439" s="27">
        <v>117550</v>
      </c>
      <c r="AB439" s="27">
        <v>88318</v>
      </c>
      <c r="AC439" s="27">
        <v>123141</v>
      </c>
      <c r="AD439" s="27">
        <v>234</v>
      </c>
      <c r="AE439" s="27">
        <v>3622103</v>
      </c>
      <c r="AG439" s="3">
        <f t="shared" si="40"/>
        <v>0</v>
      </c>
      <c r="AH439" s="3">
        <f t="shared" si="41"/>
        <v>0</v>
      </c>
      <c r="AJ439" s="27">
        <f t="shared" si="42"/>
        <v>265930</v>
      </c>
      <c r="AK439" s="27">
        <f t="shared" si="43"/>
        <v>157073</v>
      </c>
    </row>
    <row r="440" spans="1:37" s="3" customFormat="1">
      <c r="A440" s="21">
        <v>38645</v>
      </c>
      <c r="B440" s="25">
        <v>24863</v>
      </c>
      <c r="C440" s="27">
        <v>16706</v>
      </c>
      <c r="D440" s="27">
        <v>208191</v>
      </c>
      <c r="E440" s="27">
        <v>347618</v>
      </c>
      <c r="F440" s="27">
        <v>245</v>
      </c>
      <c r="G440" s="27">
        <v>8260074</v>
      </c>
      <c r="I440" s="21">
        <v>38645</v>
      </c>
      <c r="J440" s="27">
        <v>14052</v>
      </c>
      <c r="K440" s="27">
        <v>61</v>
      </c>
      <c r="L440" s="27">
        <v>23455</v>
      </c>
      <c r="M440" s="27">
        <v>33528</v>
      </c>
      <c r="N440" s="27">
        <v>211</v>
      </c>
      <c r="O440" s="27">
        <v>337719</v>
      </c>
      <c r="Q440" s="21">
        <v>38645</v>
      </c>
      <c r="R440" s="27">
        <v>151098</v>
      </c>
      <c r="S440" s="27">
        <v>81167</v>
      </c>
      <c r="T440" s="27">
        <v>30032</v>
      </c>
      <c r="U440" s="27">
        <v>31997</v>
      </c>
      <c r="V440" s="27">
        <v>211</v>
      </c>
      <c r="W440" s="27">
        <v>1170153</v>
      </c>
      <c r="Y440" s="21">
        <v>38645</v>
      </c>
      <c r="Z440" s="27">
        <v>137046</v>
      </c>
      <c r="AA440" s="27">
        <v>81106</v>
      </c>
      <c r="AB440" s="27">
        <v>30706</v>
      </c>
      <c r="AC440" s="27">
        <v>31759</v>
      </c>
      <c r="AD440" s="27">
        <v>307</v>
      </c>
      <c r="AE440" s="27">
        <v>1170153</v>
      </c>
      <c r="AG440" s="3">
        <f t="shared" si="40"/>
        <v>0</v>
      </c>
      <c r="AH440" s="3">
        <f t="shared" si="41"/>
        <v>0</v>
      </c>
      <c r="AJ440" s="27">
        <f t="shared" si="42"/>
        <v>175961</v>
      </c>
      <c r="AK440" s="27">
        <f t="shared" si="43"/>
        <v>97873</v>
      </c>
    </row>
    <row r="441" spans="1:37" s="3" customFormat="1">
      <c r="A441" s="21">
        <v>38644</v>
      </c>
      <c r="B441" s="25">
        <v>41746</v>
      </c>
      <c r="C441" s="27">
        <v>30272</v>
      </c>
      <c r="D441" s="27">
        <v>180331</v>
      </c>
      <c r="E441" s="27">
        <v>177290</v>
      </c>
      <c r="F441" s="27">
        <v>245</v>
      </c>
      <c r="G441" s="27">
        <v>6467444</v>
      </c>
      <c r="I441" s="21">
        <v>38644</v>
      </c>
      <c r="J441" s="27">
        <v>13364</v>
      </c>
      <c r="K441" s="27">
        <v>113</v>
      </c>
      <c r="L441" s="27">
        <v>20642</v>
      </c>
      <c r="M441" s="27">
        <v>33965</v>
      </c>
      <c r="N441" s="27">
        <v>312</v>
      </c>
      <c r="O441" s="27">
        <v>536567</v>
      </c>
      <c r="Q441" s="21">
        <v>38644</v>
      </c>
      <c r="R441" s="27">
        <v>163756</v>
      </c>
      <c r="S441" s="27">
        <v>94263</v>
      </c>
      <c r="T441" s="27">
        <v>29048</v>
      </c>
      <c r="U441" s="27">
        <v>27659</v>
      </c>
      <c r="V441" s="27">
        <v>303</v>
      </c>
      <c r="W441" s="27">
        <v>694282</v>
      </c>
      <c r="Y441" s="21">
        <v>38644</v>
      </c>
      <c r="Z441" s="27">
        <v>150392</v>
      </c>
      <c r="AA441" s="27">
        <v>94150</v>
      </c>
      <c r="AB441" s="27">
        <v>29795</v>
      </c>
      <c r="AC441" s="27">
        <v>26901</v>
      </c>
      <c r="AD441" s="27">
        <v>303</v>
      </c>
      <c r="AE441" s="27">
        <v>694282</v>
      </c>
      <c r="AG441" s="3">
        <f t="shared" si="40"/>
        <v>0</v>
      </c>
      <c r="AH441" s="3">
        <f t="shared" si="41"/>
        <v>0</v>
      </c>
      <c r="AJ441" s="27">
        <f t="shared" si="42"/>
        <v>205502</v>
      </c>
      <c r="AK441" s="27">
        <f t="shared" si="43"/>
        <v>124535</v>
      </c>
    </row>
    <row r="442" spans="1:37" s="3" customFormat="1">
      <c r="A442" s="21">
        <v>38643</v>
      </c>
      <c r="B442" s="25">
        <v>22557</v>
      </c>
      <c r="C442" s="27">
        <v>14235</v>
      </c>
      <c r="D442" s="27">
        <v>164577</v>
      </c>
      <c r="E442" s="27">
        <v>285440</v>
      </c>
      <c r="F442" s="27">
        <v>306</v>
      </c>
      <c r="G442" s="27">
        <v>25668918</v>
      </c>
      <c r="I442" s="21">
        <v>38643</v>
      </c>
      <c r="J442" s="27">
        <v>22040</v>
      </c>
      <c r="K442" s="27">
        <v>150</v>
      </c>
      <c r="L442" s="27">
        <v>15544</v>
      </c>
      <c r="M442" s="27">
        <v>38241</v>
      </c>
      <c r="N442" s="27">
        <v>309</v>
      </c>
      <c r="O442" s="27">
        <v>463674</v>
      </c>
      <c r="Q442" s="21">
        <v>38643</v>
      </c>
      <c r="R442" s="27">
        <v>179113</v>
      </c>
      <c r="S442" s="27">
        <v>98921</v>
      </c>
      <c r="T442" s="27">
        <v>30252</v>
      </c>
      <c r="U442" s="27">
        <v>36191</v>
      </c>
      <c r="V442" s="27">
        <v>303</v>
      </c>
      <c r="W442" s="27">
        <v>1435708</v>
      </c>
      <c r="Y442" s="21">
        <v>38643</v>
      </c>
      <c r="Z442" s="27">
        <v>157073</v>
      </c>
      <c r="AA442" s="27">
        <v>98771</v>
      </c>
      <c r="AB442" s="27">
        <v>32315</v>
      </c>
      <c r="AC442" s="27">
        <v>35408</v>
      </c>
      <c r="AD442" s="27">
        <v>303</v>
      </c>
      <c r="AE442" s="27">
        <v>1435708</v>
      </c>
      <c r="AG442" s="3">
        <f t="shared" si="40"/>
        <v>0</v>
      </c>
      <c r="AH442" s="3">
        <f t="shared" si="41"/>
        <v>0</v>
      </c>
      <c r="AJ442" s="27">
        <f t="shared" si="42"/>
        <v>201670</v>
      </c>
      <c r="AK442" s="27">
        <f t="shared" si="43"/>
        <v>113156</v>
      </c>
    </row>
    <row r="443" spans="1:37" s="3" customFormat="1">
      <c r="A443" s="21">
        <v>38642</v>
      </c>
      <c r="B443" s="25">
        <v>2216</v>
      </c>
      <c r="C443" s="27">
        <v>616</v>
      </c>
      <c r="D443" s="27">
        <v>155835</v>
      </c>
      <c r="E443" s="27">
        <v>360865</v>
      </c>
      <c r="F443" s="27">
        <v>376</v>
      </c>
      <c r="G443" s="27">
        <v>10350442</v>
      </c>
      <c r="I443" s="21">
        <v>38642</v>
      </c>
      <c r="J443" s="27">
        <v>29257</v>
      </c>
      <c r="K443" s="27"/>
      <c r="L443" s="27">
        <v>12596</v>
      </c>
      <c r="M443" s="27">
        <v>33454</v>
      </c>
      <c r="N443" s="27">
        <v>333</v>
      </c>
      <c r="O443" s="27">
        <v>376794</v>
      </c>
      <c r="Q443" s="21">
        <v>38642</v>
      </c>
      <c r="R443" s="27">
        <v>178047</v>
      </c>
      <c r="S443" s="27">
        <v>93149</v>
      </c>
      <c r="T443" s="27">
        <v>26191</v>
      </c>
      <c r="U443" s="27">
        <v>25169</v>
      </c>
      <c r="V443" s="27">
        <v>305</v>
      </c>
      <c r="W443" s="27">
        <v>535805</v>
      </c>
      <c r="Y443" s="21">
        <v>38642</v>
      </c>
      <c r="Z443" s="27">
        <v>148790</v>
      </c>
      <c r="AA443" s="27">
        <v>93149</v>
      </c>
      <c r="AB443" s="27">
        <v>28864</v>
      </c>
      <c r="AC443" s="27">
        <v>22237</v>
      </c>
      <c r="AD443" s="27">
        <v>305</v>
      </c>
      <c r="AE443" s="27">
        <v>535805</v>
      </c>
      <c r="AG443" s="3">
        <f t="shared" si="40"/>
        <v>0</v>
      </c>
      <c r="AH443" s="3">
        <f t="shared" si="41"/>
        <v>0</v>
      </c>
      <c r="AJ443" s="27">
        <f t="shared" si="42"/>
        <v>180263</v>
      </c>
      <c r="AK443" s="27">
        <f t="shared" si="43"/>
        <v>93765</v>
      </c>
    </row>
    <row r="444" spans="1:37" s="3" customFormat="1">
      <c r="A444" s="21">
        <v>38641</v>
      </c>
      <c r="B444" s="25">
        <v>1401</v>
      </c>
      <c r="C444" s="27">
        <v>239</v>
      </c>
      <c r="D444" s="27">
        <v>371801</v>
      </c>
      <c r="E444" s="27">
        <v>1024241</v>
      </c>
      <c r="F444" s="27">
        <v>360</v>
      </c>
      <c r="G444" s="27">
        <v>7176236</v>
      </c>
      <c r="I444" s="21">
        <v>38641</v>
      </c>
      <c r="J444" s="27">
        <v>31121</v>
      </c>
      <c r="K444" s="27">
        <v>86</v>
      </c>
      <c r="L444" s="27">
        <v>11583</v>
      </c>
      <c r="M444" s="27">
        <v>32365</v>
      </c>
      <c r="N444" s="27">
        <v>315</v>
      </c>
      <c r="O444" s="27">
        <v>533968</v>
      </c>
      <c r="Q444" s="21">
        <v>38641</v>
      </c>
      <c r="R444" s="27">
        <v>179180</v>
      </c>
      <c r="S444" s="27">
        <v>93234</v>
      </c>
      <c r="T444" s="27">
        <v>25808</v>
      </c>
      <c r="U444" s="27">
        <v>24530</v>
      </c>
      <c r="V444" s="27">
        <v>305</v>
      </c>
      <c r="W444" s="27">
        <v>533968</v>
      </c>
      <c r="Y444" s="21">
        <v>38641</v>
      </c>
      <c r="Z444" s="27">
        <v>148059</v>
      </c>
      <c r="AA444" s="27">
        <v>93148</v>
      </c>
      <c r="AB444" s="27">
        <v>28798</v>
      </c>
      <c r="AC444" s="27">
        <v>21368</v>
      </c>
      <c r="AD444" s="27">
        <v>305</v>
      </c>
      <c r="AE444" s="27">
        <v>445777</v>
      </c>
      <c r="AG444" s="3">
        <f t="shared" si="40"/>
        <v>0</v>
      </c>
      <c r="AH444" s="3">
        <f t="shared" si="41"/>
        <v>0</v>
      </c>
      <c r="AJ444" s="27">
        <f t="shared" si="42"/>
        <v>180581</v>
      </c>
      <c r="AK444" s="27">
        <f t="shared" si="43"/>
        <v>93473</v>
      </c>
    </row>
    <row r="445" spans="1:37" s="3" customFormat="1">
      <c r="A445" s="21">
        <v>38640</v>
      </c>
      <c r="B445" s="25">
        <v>11951</v>
      </c>
      <c r="C445" s="27">
        <v>8087</v>
      </c>
      <c r="D445" s="27">
        <v>420950</v>
      </c>
      <c r="E445" s="27">
        <v>1106657</v>
      </c>
      <c r="F445" s="27">
        <v>319</v>
      </c>
      <c r="G445" s="27">
        <v>13484448</v>
      </c>
      <c r="I445" s="21">
        <v>38640</v>
      </c>
      <c r="J445" s="27">
        <v>38946</v>
      </c>
      <c r="K445" s="27">
        <v>7261</v>
      </c>
      <c r="L445" s="27">
        <v>86671</v>
      </c>
      <c r="M445" s="27">
        <v>153163</v>
      </c>
      <c r="N445" s="27">
        <v>318</v>
      </c>
      <c r="O445" s="27">
        <v>1774424</v>
      </c>
      <c r="Q445" s="21">
        <v>38640</v>
      </c>
      <c r="R445" s="27">
        <v>220798</v>
      </c>
      <c r="S445" s="27">
        <v>131695</v>
      </c>
      <c r="T445" s="27">
        <v>80695</v>
      </c>
      <c r="U445" s="27">
        <v>110908</v>
      </c>
      <c r="V445" s="27">
        <v>273</v>
      </c>
      <c r="W445" s="27">
        <v>1929231</v>
      </c>
      <c r="Y445" s="21">
        <v>38640</v>
      </c>
      <c r="Z445" s="27">
        <v>181852</v>
      </c>
      <c r="AA445" s="27">
        <v>124434</v>
      </c>
      <c r="AB445" s="27">
        <v>79415</v>
      </c>
      <c r="AC445" s="27">
        <v>99508</v>
      </c>
      <c r="AD445" s="27">
        <v>273</v>
      </c>
      <c r="AE445" s="27">
        <v>1929231</v>
      </c>
      <c r="AG445" s="3">
        <f t="shared" si="40"/>
        <v>0</v>
      </c>
      <c r="AH445" s="3">
        <f t="shared" si="41"/>
        <v>0</v>
      </c>
      <c r="AJ445" s="27">
        <f t="shared" si="42"/>
        <v>232749</v>
      </c>
      <c r="AK445" s="27">
        <f t="shared" si="43"/>
        <v>139782</v>
      </c>
    </row>
    <row r="446" spans="1:37" s="3" customFormat="1">
      <c r="A446" s="21">
        <v>38639</v>
      </c>
      <c r="B446" s="25">
        <v>18219</v>
      </c>
      <c r="C446" s="27">
        <v>12679</v>
      </c>
      <c r="D446" s="27">
        <v>344067</v>
      </c>
      <c r="E446" s="27">
        <v>1078135</v>
      </c>
      <c r="F446" s="27">
        <v>353</v>
      </c>
      <c r="G446" s="27">
        <v>14282397</v>
      </c>
      <c r="I446" s="21">
        <v>38639</v>
      </c>
      <c r="J446" s="27">
        <v>46986</v>
      </c>
      <c r="K446" s="27">
        <v>11038</v>
      </c>
      <c r="L446" s="27">
        <v>69055</v>
      </c>
      <c r="M446" s="27">
        <v>122741</v>
      </c>
      <c r="N446" s="27">
        <v>308</v>
      </c>
      <c r="O446" s="27">
        <v>1939776</v>
      </c>
      <c r="Q446" s="21">
        <v>38639</v>
      </c>
      <c r="R446" s="27">
        <v>249666</v>
      </c>
      <c r="S446" s="27">
        <v>153316</v>
      </c>
      <c r="T446" s="27">
        <v>79582</v>
      </c>
      <c r="U446" s="27">
        <v>358232</v>
      </c>
      <c r="V446" s="27">
        <v>287</v>
      </c>
      <c r="W446" s="27">
        <v>120237355</v>
      </c>
      <c r="Y446" s="21">
        <v>38639</v>
      </c>
      <c r="Z446" s="27">
        <v>202680</v>
      </c>
      <c r="AA446" s="27">
        <v>142278</v>
      </c>
      <c r="AB446" s="27">
        <v>82023</v>
      </c>
      <c r="AC446" s="27">
        <v>393136</v>
      </c>
      <c r="AD446" s="27">
        <v>287</v>
      </c>
      <c r="AE446" s="27">
        <v>120237355</v>
      </c>
      <c r="AG446" s="3">
        <f t="shared" si="40"/>
        <v>0</v>
      </c>
      <c r="AH446" s="3">
        <f t="shared" si="41"/>
        <v>0</v>
      </c>
      <c r="AJ446" s="27">
        <f t="shared" si="42"/>
        <v>267885</v>
      </c>
      <c r="AK446" s="27">
        <f t="shared" si="43"/>
        <v>165995</v>
      </c>
    </row>
    <row r="447" spans="1:37" s="3" customFormat="1">
      <c r="A447" s="21">
        <v>38638</v>
      </c>
      <c r="B447" s="25">
        <v>9209</v>
      </c>
      <c r="C447" s="27">
        <v>6146</v>
      </c>
      <c r="D447" s="27">
        <v>203870</v>
      </c>
      <c r="E447" s="27">
        <v>534718</v>
      </c>
      <c r="F447" s="27">
        <v>283</v>
      </c>
      <c r="G447" s="27">
        <v>7718080</v>
      </c>
      <c r="I447" s="21">
        <v>38638</v>
      </c>
      <c r="J447" s="27">
        <v>45012</v>
      </c>
      <c r="K447" s="27">
        <v>95</v>
      </c>
      <c r="L447" s="27">
        <v>9763</v>
      </c>
      <c r="M447" s="27">
        <v>17730</v>
      </c>
      <c r="N447" s="27">
        <v>308</v>
      </c>
      <c r="O447" s="27">
        <v>475593</v>
      </c>
      <c r="Q447" s="21">
        <v>38638</v>
      </c>
      <c r="R447" s="27">
        <v>184020</v>
      </c>
      <c r="S447" s="27">
        <v>90297</v>
      </c>
      <c r="T447" s="27">
        <v>24226</v>
      </c>
      <c r="U447" s="27">
        <v>22670</v>
      </c>
      <c r="V447" s="27">
        <v>294</v>
      </c>
      <c r="W447" s="27">
        <v>759327</v>
      </c>
      <c r="Y447" s="21">
        <v>38638</v>
      </c>
      <c r="Z447" s="27">
        <v>139008</v>
      </c>
      <c r="AA447" s="27">
        <v>90202</v>
      </c>
      <c r="AB447" s="27">
        <v>28909</v>
      </c>
      <c r="AC447" s="27">
        <v>22111</v>
      </c>
      <c r="AD447" s="27">
        <v>294</v>
      </c>
      <c r="AE447" s="27">
        <v>759327</v>
      </c>
      <c r="AG447" s="3">
        <f t="shared" si="40"/>
        <v>0</v>
      </c>
      <c r="AH447" s="3">
        <f t="shared" si="41"/>
        <v>0</v>
      </c>
      <c r="AJ447" s="27">
        <f t="shared" si="42"/>
        <v>193229</v>
      </c>
      <c r="AK447" s="27">
        <f t="shared" si="43"/>
        <v>96443</v>
      </c>
    </row>
    <row r="448" spans="1:37" s="3" customFormat="1">
      <c r="A448" s="21">
        <v>38637</v>
      </c>
      <c r="B448" s="25">
        <v>3268</v>
      </c>
      <c r="C448" s="27">
        <v>1492</v>
      </c>
      <c r="D448" s="27">
        <v>170263</v>
      </c>
      <c r="E448" s="27">
        <v>432136</v>
      </c>
      <c r="F448" s="27">
        <v>282</v>
      </c>
      <c r="G448" s="27">
        <v>9001546</v>
      </c>
      <c r="I448" s="21">
        <v>38637</v>
      </c>
      <c r="J448" s="27">
        <v>49801</v>
      </c>
      <c r="K448" s="27">
        <v>77</v>
      </c>
      <c r="L448" s="27">
        <v>10060</v>
      </c>
      <c r="M448" s="27">
        <v>18284</v>
      </c>
      <c r="N448" s="27">
        <v>306</v>
      </c>
      <c r="O448" s="27">
        <v>334777</v>
      </c>
      <c r="Q448" s="21">
        <v>38637</v>
      </c>
      <c r="R448" s="27">
        <v>189423</v>
      </c>
      <c r="S448" s="27">
        <v>89605</v>
      </c>
      <c r="T448" s="27">
        <v>24308</v>
      </c>
      <c r="U448" s="27">
        <v>25227</v>
      </c>
      <c r="V448" s="27">
        <v>287</v>
      </c>
      <c r="W448" s="27">
        <v>534940</v>
      </c>
      <c r="Y448" s="21">
        <v>38637</v>
      </c>
      <c r="Z448" s="27">
        <v>139622</v>
      </c>
      <c r="AA448" s="27">
        <v>89528</v>
      </c>
      <c r="AB448" s="27">
        <v>29390</v>
      </c>
      <c r="AC448" s="27">
        <v>25415</v>
      </c>
      <c r="AD448" s="27">
        <v>287</v>
      </c>
      <c r="AE448" s="27">
        <v>534940</v>
      </c>
      <c r="AG448" s="3">
        <f t="shared" si="40"/>
        <v>0</v>
      </c>
      <c r="AH448" s="3">
        <f t="shared" si="41"/>
        <v>0</v>
      </c>
      <c r="AJ448" s="27">
        <f t="shared" si="42"/>
        <v>192691</v>
      </c>
      <c r="AK448" s="27">
        <f t="shared" si="43"/>
        <v>91097</v>
      </c>
    </row>
    <row r="449" spans="1:37" s="3" customFormat="1">
      <c r="A449" s="21">
        <v>38636</v>
      </c>
      <c r="B449" s="25">
        <v>11266</v>
      </c>
      <c r="C449" s="27">
        <v>7073</v>
      </c>
      <c r="D449" s="27">
        <v>156900</v>
      </c>
      <c r="E449" s="27">
        <v>250543</v>
      </c>
      <c r="F449" s="27">
        <v>280</v>
      </c>
      <c r="G449" s="27">
        <v>8872243</v>
      </c>
      <c r="I449" s="21">
        <v>38636</v>
      </c>
      <c r="J449" s="27">
        <v>51708</v>
      </c>
      <c r="K449" s="27">
        <v>975</v>
      </c>
      <c r="L449" s="27">
        <v>12483</v>
      </c>
      <c r="M449" s="27">
        <v>31636</v>
      </c>
      <c r="N449" s="27">
        <v>308</v>
      </c>
      <c r="O449" s="27">
        <v>679796</v>
      </c>
      <c r="Q449" s="21">
        <v>38636</v>
      </c>
      <c r="R449" s="27">
        <v>206348</v>
      </c>
      <c r="S449" s="27">
        <v>98317</v>
      </c>
      <c r="T449" s="27">
        <v>26252</v>
      </c>
      <c r="U449" s="27">
        <v>31974</v>
      </c>
      <c r="V449" s="27">
        <v>263</v>
      </c>
      <c r="W449" s="27">
        <v>1678972</v>
      </c>
      <c r="Y449" s="21">
        <v>38636</v>
      </c>
      <c r="Z449" s="27">
        <v>154640</v>
      </c>
      <c r="AA449" s="27">
        <v>97342</v>
      </c>
      <c r="AB449" s="27">
        <v>30856</v>
      </c>
      <c r="AC449" s="27">
        <v>30740</v>
      </c>
      <c r="AD449" s="27">
        <v>263</v>
      </c>
      <c r="AE449" s="27">
        <v>1678972</v>
      </c>
      <c r="AG449" s="3">
        <f t="shared" si="40"/>
        <v>0</v>
      </c>
      <c r="AH449" s="3">
        <f t="shared" si="41"/>
        <v>0</v>
      </c>
      <c r="AJ449" s="27">
        <f t="shared" si="42"/>
        <v>217614</v>
      </c>
      <c r="AK449" s="27">
        <f t="shared" si="43"/>
        <v>105390</v>
      </c>
    </row>
    <row r="450" spans="1:37" s="3" customFormat="1">
      <c r="A450" s="21">
        <v>38635</v>
      </c>
      <c r="B450" s="25">
        <v>1039</v>
      </c>
      <c r="C450" s="27">
        <v>431</v>
      </c>
      <c r="D450" s="27">
        <v>511298</v>
      </c>
      <c r="E450" s="27">
        <v>1046370</v>
      </c>
      <c r="F450" s="27">
        <v>250</v>
      </c>
      <c r="G450" s="27">
        <v>8951292</v>
      </c>
      <c r="I450" s="21">
        <v>38635</v>
      </c>
      <c r="J450" s="27">
        <v>50091</v>
      </c>
      <c r="K450" s="27">
        <v>88</v>
      </c>
      <c r="L450" s="27">
        <v>10529</v>
      </c>
      <c r="M450" s="27">
        <v>28330</v>
      </c>
      <c r="N450" s="27">
        <v>307</v>
      </c>
      <c r="O450" s="27">
        <v>379970</v>
      </c>
      <c r="Q450" s="21">
        <v>38635</v>
      </c>
      <c r="R450" s="27">
        <v>199025</v>
      </c>
      <c r="S450" s="27">
        <v>93364</v>
      </c>
      <c r="T450" s="27">
        <v>24106</v>
      </c>
      <c r="U450" s="27">
        <v>23764</v>
      </c>
      <c r="V450" s="27">
        <v>295</v>
      </c>
      <c r="W450" s="27">
        <v>541671</v>
      </c>
      <c r="Y450" s="21">
        <v>38635</v>
      </c>
      <c r="Z450" s="27">
        <v>148934</v>
      </c>
      <c r="AA450" s="27">
        <v>93276</v>
      </c>
      <c r="AB450" s="27">
        <v>28673</v>
      </c>
      <c r="AC450" s="27">
        <v>20048</v>
      </c>
      <c r="AD450" s="27">
        <v>295</v>
      </c>
      <c r="AE450" s="27">
        <v>541671</v>
      </c>
      <c r="AG450" s="3">
        <f t="shared" si="40"/>
        <v>0</v>
      </c>
      <c r="AH450" s="3">
        <f t="shared" si="41"/>
        <v>0</v>
      </c>
      <c r="AJ450" s="27">
        <f t="shared" si="42"/>
        <v>200064</v>
      </c>
      <c r="AK450" s="27">
        <f t="shared" si="43"/>
        <v>93795</v>
      </c>
    </row>
    <row r="451" spans="1:37" s="3" customFormat="1">
      <c r="A451" s="21">
        <v>38634</v>
      </c>
      <c r="B451" s="25">
        <v>694</v>
      </c>
      <c r="C451" s="27">
        <v>310</v>
      </c>
      <c r="D451" s="27">
        <v>401693</v>
      </c>
      <c r="E451" s="27">
        <v>700444</v>
      </c>
      <c r="F451" s="27">
        <v>409</v>
      </c>
      <c r="G451" s="27">
        <v>6029055</v>
      </c>
      <c r="I451" s="21">
        <v>38634</v>
      </c>
      <c r="J451" s="27">
        <v>48934</v>
      </c>
      <c r="K451" s="27">
        <v>1361</v>
      </c>
      <c r="L451" s="27">
        <v>15417</v>
      </c>
      <c r="M451" s="27">
        <v>47644</v>
      </c>
      <c r="N451" s="27">
        <v>301</v>
      </c>
      <c r="O451" s="27">
        <v>1398538</v>
      </c>
      <c r="Q451" s="21">
        <v>38634</v>
      </c>
      <c r="R451" s="27">
        <v>200770</v>
      </c>
      <c r="S451" s="27">
        <v>95759</v>
      </c>
      <c r="T451" s="27">
        <v>25842</v>
      </c>
      <c r="U451" s="27">
        <v>31314</v>
      </c>
      <c r="V451" s="27">
        <v>284</v>
      </c>
      <c r="W451" s="27">
        <v>1398538</v>
      </c>
      <c r="Y451" s="21">
        <v>38634</v>
      </c>
      <c r="Z451" s="27">
        <v>151836</v>
      </c>
      <c r="AA451" s="27">
        <v>94398</v>
      </c>
      <c r="AB451" s="27">
        <v>29202</v>
      </c>
      <c r="AC451" s="27">
        <v>22775</v>
      </c>
      <c r="AD451" s="27">
        <v>284</v>
      </c>
      <c r="AE451" s="27">
        <v>562327</v>
      </c>
      <c r="AG451" s="3">
        <f t="shared" si="40"/>
        <v>0</v>
      </c>
      <c r="AH451" s="3">
        <f t="shared" si="41"/>
        <v>0</v>
      </c>
      <c r="AJ451" s="27">
        <f t="shared" si="42"/>
        <v>201464</v>
      </c>
      <c r="AK451" s="27">
        <f t="shared" si="43"/>
        <v>96069</v>
      </c>
    </row>
    <row r="452" spans="1:37" s="3" customFormat="1">
      <c r="A452" s="21">
        <v>38633</v>
      </c>
      <c r="B452" s="25">
        <v>7236</v>
      </c>
      <c r="C452" s="27">
        <v>3774</v>
      </c>
      <c r="D452" s="27">
        <v>253105</v>
      </c>
      <c r="E452" s="27">
        <v>737161</v>
      </c>
      <c r="F452" s="27">
        <v>243</v>
      </c>
      <c r="G452" s="27">
        <v>7239631</v>
      </c>
      <c r="I452" s="21">
        <v>38633</v>
      </c>
      <c r="J452" s="27">
        <v>211945</v>
      </c>
      <c r="K452" s="27">
        <v>148201</v>
      </c>
      <c r="L452" s="27">
        <v>261502</v>
      </c>
      <c r="M452" s="27">
        <v>304610</v>
      </c>
      <c r="N452" s="27">
        <v>262</v>
      </c>
      <c r="O452" s="27">
        <v>13402075</v>
      </c>
      <c r="Q452" s="21">
        <v>38633</v>
      </c>
      <c r="R452" s="27">
        <v>577406</v>
      </c>
      <c r="S452" s="27">
        <v>437478</v>
      </c>
      <c r="T452" s="27">
        <v>212553</v>
      </c>
      <c r="U452" s="27">
        <v>273738</v>
      </c>
      <c r="V452" s="27">
        <v>224</v>
      </c>
      <c r="W452" s="27">
        <v>25588848</v>
      </c>
      <c r="Y452" s="21">
        <v>38633</v>
      </c>
      <c r="Z452" s="27">
        <v>365461</v>
      </c>
      <c r="AA452" s="27">
        <v>289277</v>
      </c>
      <c r="AB452" s="27">
        <v>184165</v>
      </c>
      <c r="AC452" s="27">
        <v>249765</v>
      </c>
      <c r="AD452" s="27">
        <v>224</v>
      </c>
      <c r="AE452" s="27">
        <v>25588848</v>
      </c>
      <c r="AG452" s="3">
        <f t="shared" si="40"/>
        <v>0</v>
      </c>
      <c r="AH452" s="3">
        <f t="shared" si="41"/>
        <v>0</v>
      </c>
      <c r="AJ452" s="27">
        <f t="shared" si="42"/>
        <v>584642</v>
      </c>
      <c r="AK452" s="27">
        <f t="shared" si="43"/>
        <v>441252</v>
      </c>
    </row>
    <row r="453" spans="1:37" s="3" customFormat="1">
      <c r="A453" s="21">
        <v>38632</v>
      </c>
      <c r="B453" s="25">
        <v>15183</v>
      </c>
      <c r="C453" s="27">
        <v>10536</v>
      </c>
      <c r="D453" s="27">
        <v>168794</v>
      </c>
      <c r="E453" s="27">
        <v>511021</v>
      </c>
      <c r="F453" s="27">
        <v>353</v>
      </c>
      <c r="G453" s="27">
        <v>14148366</v>
      </c>
      <c r="I453" s="21">
        <v>38632</v>
      </c>
      <c r="J453" s="27">
        <v>75146</v>
      </c>
      <c r="K453" s="27">
        <v>41525</v>
      </c>
      <c r="L453" s="27">
        <v>209510</v>
      </c>
      <c r="M453" s="27">
        <v>251249</v>
      </c>
      <c r="N453" s="27">
        <v>255</v>
      </c>
      <c r="O453" s="27">
        <v>3243927</v>
      </c>
      <c r="Q453" s="21">
        <v>38632</v>
      </c>
      <c r="R453" s="27">
        <v>293038</v>
      </c>
      <c r="S453" s="27">
        <v>192423</v>
      </c>
      <c r="T453" s="27">
        <v>132418</v>
      </c>
      <c r="U453" s="27">
        <v>190108</v>
      </c>
      <c r="V453" s="27">
        <v>255</v>
      </c>
      <c r="W453" s="27">
        <v>3516305</v>
      </c>
      <c r="Y453" s="21">
        <v>38632</v>
      </c>
      <c r="Z453" s="27">
        <v>217892</v>
      </c>
      <c r="AA453" s="27">
        <v>150898</v>
      </c>
      <c r="AB453" s="27">
        <v>105831</v>
      </c>
      <c r="AC453" s="27">
        <v>155172</v>
      </c>
      <c r="AD453" s="27">
        <v>285</v>
      </c>
      <c r="AE453" s="27">
        <v>3516305</v>
      </c>
      <c r="AG453" s="3">
        <f t="shared" si="40"/>
        <v>0</v>
      </c>
      <c r="AH453" s="3">
        <f t="shared" si="41"/>
        <v>0</v>
      </c>
      <c r="AJ453" s="27">
        <f t="shared" si="42"/>
        <v>308221</v>
      </c>
      <c r="AK453" s="27">
        <f t="shared" si="43"/>
        <v>202959</v>
      </c>
    </row>
    <row r="454" spans="1:37" s="3" customFormat="1">
      <c r="A454" s="21">
        <v>38631</v>
      </c>
      <c r="B454" s="25">
        <v>6472</v>
      </c>
      <c r="C454" s="27">
        <v>4049</v>
      </c>
      <c r="D454" s="27">
        <v>121035</v>
      </c>
      <c r="E454" s="27">
        <v>254543</v>
      </c>
      <c r="F454" s="27">
        <v>374</v>
      </c>
      <c r="G454" s="27">
        <v>10212732</v>
      </c>
      <c r="I454" s="21">
        <v>38631</v>
      </c>
      <c r="J454" s="27">
        <v>13896</v>
      </c>
      <c r="K454" s="27">
        <v>74</v>
      </c>
      <c r="L454" s="27">
        <v>28312</v>
      </c>
      <c r="M454" s="27">
        <v>46394</v>
      </c>
      <c r="N454" s="27">
        <v>308</v>
      </c>
      <c r="O454" s="27">
        <v>434468</v>
      </c>
      <c r="Q454" s="21">
        <v>38631</v>
      </c>
      <c r="R454" s="27">
        <v>169456</v>
      </c>
      <c r="S454" s="27">
        <v>96785</v>
      </c>
      <c r="T454" s="27">
        <v>30457</v>
      </c>
      <c r="U454" s="27">
        <v>31419</v>
      </c>
      <c r="V454" s="27">
        <v>292</v>
      </c>
      <c r="W454" s="27">
        <v>1394117</v>
      </c>
      <c r="Y454" s="21">
        <v>38631</v>
      </c>
      <c r="Z454" s="27">
        <v>155560</v>
      </c>
      <c r="AA454" s="27">
        <v>96711</v>
      </c>
      <c r="AB454" s="27">
        <v>30648</v>
      </c>
      <c r="AC454" s="27">
        <v>29709</v>
      </c>
      <c r="AD454" s="27">
        <v>292</v>
      </c>
      <c r="AE454" s="27">
        <v>1394117</v>
      </c>
      <c r="AG454" s="3">
        <f t="shared" si="40"/>
        <v>0</v>
      </c>
      <c r="AH454" s="3">
        <f t="shared" si="41"/>
        <v>0</v>
      </c>
      <c r="AJ454" s="27">
        <f t="shared" si="42"/>
        <v>175928</v>
      </c>
      <c r="AK454" s="27">
        <f t="shared" si="43"/>
        <v>100834</v>
      </c>
    </row>
    <row r="455" spans="1:37" s="3" customFormat="1">
      <c r="A455" s="21">
        <v>38630</v>
      </c>
      <c r="B455" s="25">
        <v>7106</v>
      </c>
      <c r="C455" s="27">
        <v>4043</v>
      </c>
      <c r="D455" s="27">
        <v>144439</v>
      </c>
      <c r="E455" s="27">
        <v>373392</v>
      </c>
      <c r="F455" s="27">
        <v>298</v>
      </c>
      <c r="G455" s="27">
        <v>6441041</v>
      </c>
      <c r="I455" s="21">
        <v>38630</v>
      </c>
      <c r="J455" s="27">
        <v>15258</v>
      </c>
      <c r="K455" s="27">
        <v>60</v>
      </c>
      <c r="L455" s="27">
        <v>26888</v>
      </c>
      <c r="M455" s="27">
        <v>42560</v>
      </c>
      <c r="N455" s="27">
        <v>314</v>
      </c>
      <c r="O455" s="27">
        <v>359152</v>
      </c>
      <c r="Q455" s="21">
        <v>38630</v>
      </c>
      <c r="R455" s="27">
        <v>172654</v>
      </c>
      <c r="S455" s="27">
        <v>98407</v>
      </c>
      <c r="T455" s="27">
        <v>30129</v>
      </c>
      <c r="U455" s="27">
        <v>29970</v>
      </c>
      <c r="V455" s="27">
        <v>221</v>
      </c>
      <c r="W455" s="27">
        <v>1073188</v>
      </c>
      <c r="Y455" s="21">
        <v>38630</v>
      </c>
      <c r="Z455" s="27">
        <v>157396</v>
      </c>
      <c r="AA455" s="27">
        <v>98347</v>
      </c>
      <c r="AB455" s="27">
        <v>30443</v>
      </c>
      <c r="AC455" s="27">
        <v>28436</v>
      </c>
      <c r="AD455" s="27">
        <v>221</v>
      </c>
      <c r="AE455" s="27">
        <v>1073188</v>
      </c>
      <c r="AG455" s="3">
        <f t="shared" ref="AG455:AG474" si="44">R455-J455-Z455</f>
        <v>0</v>
      </c>
      <c r="AH455" s="3">
        <f t="shared" ref="AH455:AH474" si="45">S455-K455-AA455</f>
        <v>0</v>
      </c>
      <c r="AJ455" s="27">
        <f t="shared" ref="AJ455:AJ518" si="46">R455+B455</f>
        <v>179760</v>
      </c>
      <c r="AK455" s="27">
        <f t="shared" ref="AK455:AK518" si="47">S455+C455</f>
        <v>102450</v>
      </c>
    </row>
    <row r="456" spans="1:37" s="3" customFormat="1">
      <c r="A456" s="21">
        <v>38629</v>
      </c>
      <c r="B456" s="25">
        <v>11173</v>
      </c>
      <c r="C456" s="27">
        <v>6820</v>
      </c>
      <c r="D456" s="27">
        <v>196408</v>
      </c>
      <c r="E456" s="27">
        <v>605045</v>
      </c>
      <c r="F456" s="27">
        <v>363</v>
      </c>
      <c r="G456" s="27">
        <v>23423921</v>
      </c>
      <c r="I456" s="21">
        <v>38629</v>
      </c>
      <c r="J456" s="27">
        <v>22228</v>
      </c>
      <c r="K456" s="27">
        <v>17</v>
      </c>
      <c r="L456" s="27">
        <v>21322</v>
      </c>
      <c r="M456" s="27">
        <v>33976</v>
      </c>
      <c r="N456" s="27">
        <v>313</v>
      </c>
      <c r="O456" s="27">
        <v>368064</v>
      </c>
      <c r="Q456" s="21">
        <v>38629</v>
      </c>
      <c r="R456" s="27">
        <v>180774</v>
      </c>
      <c r="S456" s="27">
        <v>97790</v>
      </c>
      <c r="T456" s="27">
        <v>29553</v>
      </c>
      <c r="U456" s="27">
        <v>31586</v>
      </c>
      <c r="V456" s="27">
        <v>299</v>
      </c>
      <c r="W456" s="27">
        <v>1001023</v>
      </c>
      <c r="Y456" s="21">
        <v>38629</v>
      </c>
      <c r="Z456" s="27">
        <v>158546</v>
      </c>
      <c r="AA456" s="27">
        <v>97773</v>
      </c>
      <c r="AB456" s="27">
        <v>30707</v>
      </c>
      <c r="AC456" s="27">
        <v>31063</v>
      </c>
      <c r="AD456" s="27">
        <v>299</v>
      </c>
      <c r="AE456" s="27">
        <v>1001023</v>
      </c>
      <c r="AG456" s="3">
        <f t="shared" si="44"/>
        <v>0</v>
      </c>
      <c r="AH456" s="3">
        <f t="shared" si="45"/>
        <v>0</v>
      </c>
      <c r="AJ456" s="27">
        <f t="shared" si="46"/>
        <v>191947</v>
      </c>
      <c r="AK456" s="27">
        <f t="shared" si="47"/>
        <v>104610</v>
      </c>
    </row>
    <row r="457" spans="1:37" s="3" customFormat="1">
      <c r="A457" s="21">
        <v>38628</v>
      </c>
      <c r="B457" s="25">
        <v>1478</v>
      </c>
      <c r="C457" s="27">
        <v>40</v>
      </c>
      <c r="D457" s="27">
        <v>95125</v>
      </c>
      <c r="E457" s="27">
        <v>183659</v>
      </c>
      <c r="F457" s="27">
        <v>356</v>
      </c>
      <c r="G457" s="27">
        <v>731146</v>
      </c>
      <c r="I457" s="21">
        <v>38628</v>
      </c>
      <c r="J457" s="27">
        <v>29718</v>
      </c>
      <c r="K457" s="27"/>
      <c r="L457" s="27">
        <v>17349</v>
      </c>
      <c r="M457" s="27">
        <v>29417</v>
      </c>
      <c r="N457" s="27">
        <v>355</v>
      </c>
      <c r="O457" s="27">
        <v>349391</v>
      </c>
      <c r="Q457" s="21">
        <v>38628</v>
      </c>
      <c r="R457" s="27">
        <v>184190</v>
      </c>
      <c r="S457" s="27">
        <v>95301</v>
      </c>
      <c r="T457" s="27">
        <v>26835</v>
      </c>
      <c r="U457" s="27">
        <v>24412</v>
      </c>
      <c r="V457" s="27">
        <v>304</v>
      </c>
      <c r="W457" s="27">
        <v>858535</v>
      </c>
      <c r="Y457" s="21">
        <v>38628</v>
      </c>
      <c r="Z457" s="27">
        <v>154472</v>
      </c>
      <c r="AA457" s="27">
        <v>95301</v>
      </c>
      <c r="AB457" s="27">
        <v>28660</v>
      </c>
      <c r="AC457" s="27">
        <v>22880</v>
      </c>
      <c r="AD457" s="27">
        <v>304</v>
      </c>
      <c r="AE457" s="27">
        <v>858535</v>
      </c>
      <c r="AG457" s="3">
        <f t="shared" si="44"/>
        <v>0</v>
      </c>
      <c r="AH457" s="3">
        <f t="shared" si="45"/>
        <v>0</v>
      </c>
      <c r="AJ457" s="27">
        <f t="shared" si="46"/>
        <v>185668</v>
      </c>
      <c r="AK457" s="27">
        <f t="shared" si="47"/>
        <v>95341</v>
      </c>
    </row>
    <row r="458" spans="1:37" s="3" customFormat="1">
      <c r="A458" s="21">
        <v>38627</v>
      </c>
      <c r="B458" s="25">
        <v>958</v>
      </c>
      <c r="C458" s="27">
        <v>14</v>
      </c>
      <c r="D458" s="27">
        <v>330894</v>
      </c>
      <c r="E458" s="27">
        <v>993394</v>
      </c>
      <c r="F458" s="27">
        <v>400</v>
      </c>
      <c r="G458" s="27">
        <v>7534608</v>
      </c>
      <c r="I458" s="21">
        <v>38627</v>
      </c>
      <c r="J458" s="27">
        <v>29811</v>
      </c>
      <c r="K458" s="27">
        <v>121</v>
      </c>
      <c r="L458" s="27">
        <v>17996</v>
      </c>
      <c r="M458" s="27">
        <v>32123</v>
      </c>
      <c r="N458" s="27">
        <v>349</v>
      </c>
      <c r="O458" s="27">
        <v>690174</v>
      </c>
      <c r="Q458" s="21">
        <v>38627</v>
      </c>
      <c r="R458" s="27">
        <v>181874</v>
      </c>
      <c r="S458" s="27">
        <v>94698</v>
      </c>
      <c r="T458" s="27">
        <v>26736</v>
      </c>
      <c r="U458" s="27">
        <v>22651</v>
      </c>
      <c r="V458" s="27">
        <v>296</v>
      </c>
      <c r="W458" s="27">
        <v>690174</v>
      </c>
      <c r="Y458" s="21">
        <v>38627</v>
      </c>
      <c r="Z458" s="27">
        <v>152063</v>
      </c>
      <c r="AA458" s="27">
        <v>94577</v>
      </c>
      <c r="AB458" s="27">
        <v>28449</v>
      </c>
      <c r="AC458" s="27">
        <v>19836</v>
      </c>
      <c r="AD458" s="27">
        <v>296</v>
      </c>
      <c r="AE458" s="27">
        <v>607446</v>
      </c>
      <c r="AG458" s="3">
        <f t="shared" si="44"/>
        <v>0</v>
      </c>
      <c r="AH458" s="3">
        <f t="shared" si="45"/>
        <v>0</v>
      </c>
      <c r="AJ458" s="27">
        <f t="shared" si="46"/>
        <v>182832</v>
      </c>
      <c r="AK458" s="27">
        <f t="shared" si="47"/>
        <v>94712</v>
      </c>
    </row>
    <row r="459" spans="1:37" s="3" customFormat="1">
      <c r="A459" s="21">
        <v>38626</v>
      </c>
      <c r="B459" s="25">
        <v>14827</v>
      </c>
      <c r="C459" s="27">
        <v>8174</v>
      </c>
      <c r="D459" s="27">
        <v>169197</v>
      </c>
      <c r="E459" s="27">
        <v>482046</v>
      </c>
      <c r="F459" s="27">
        <v>250</v>
      </c>
      <c r="G459" s="27">
        <v>7480308</v>
      </c>
      <c r="I459" s="21">
        <v>38626</v>
      </c>
      <c r="J459" s="27">
        <v>248193</v>
      </c>
      <c r="K459" s="27">
        <v>192188</v>
      </c>
      <c r="L459" s="27">
        <v>254872</v>
      </c>
      <c r="M459" s="27">
        <v>278469</v>
      </c>
      <c r="N459" s="27">
        <v>303</v>
      </c>
      <c r="O459" s="27">
        <v>28899017</v>
      </c>
      <c r="Q459" s="21">
        <v>38626</v>
      </c>
      <c r="R459" s="27">
        <v>646487</v>
      </c>
      <c r="S459" s="27">
        <v>517546</v>
      </c>
      <c r="T459" s="27">
        <v>197643</v>
      </c>
      <c r="U459" s="27">
        <v>356672</v>
      </c>
      <c r="V459" s="27">
        <v>224</v>
      </c>
      <c r="W459" s="27">
        <v>120095232</v>
      </c>
      <c r="Y459" s="21">
        <v>38626</v>
      </c>
      <c r="Z459" s="27">
        <v>398294</v>
      </c>
      <c r="AA459" s="27">
        <v>325358</v>
      </c>
      <c r="AB459" s="27">
        <v>161981</v>
      </c>
      <c r="AC459" s="27">
        <v>393515</v>
      </c>
      <c r="AD459" s="27">
        <v>224</v>
      </c>
      <c r="AE459" s="27">
        <v>120095232</v>
      </c>
      <c r="AG459" s="3">
        <f t="shared" si="44"/>
        <v>0</v>
      </c>
      <c r="AH459" s="3">
        <f t="shared" si="45"/>
        <v>0</v>
      </c>
      <c r="AJ459" s="27">
        <f t="shared" si="46"/>
        <v>661314</v>
      </c>
      <c r="AK459" s="27">
        <f t="shared" si="47"/>
        <v>525720</v>
      </c>
    </row>
    <row r="460" spans="1:37" s="3" customFormat="1">
      <c r="A460" s="21">
        <v>38625</v>
      </c>
      <c r="B460" s="25">
        <v>11974</v>
      </c>
      <c r="C460" s="27">
        <v>5926</v>
      </c>
      <c r="D460" s="27">
        <v>191978</v>
      </c>
      <c r="E460" s="27">
        <v>469660</v>
      </c>
      <c r="F460" s="27">
        <v>279</v>
      </c>
      <c r="G460" s="27">
        <v>6339366</v>
      </c>
      <c r="I460" s="21">
        <v>38625</v>
      </c>
      <c r="J460" s="27">
        <v>97691</v>
      </c>
      <c r="K460" s="27">
        <v>73867</v>
      </c>
      <c r="L460" s="27">
        <v>204891</v>
      </c>
      <c r="M460" s="27">
        <v>197313</v>
      </c>
      <c r="N460" s="27">
        <v>292</v>
      </c>
      <c r="O460" s="27">
        <v>2940861</v>
      </c>
      <c r="Q460" s="21">
        <v>38625</v>
      </c>
      <c r="R460" s="27">
        <v>381473</v>
      </c>
      <c r="S460" s="27">
        <v>290742</v>
      </c>
      <c r="T460" s="27">
        <v>140141</v>
      </c>
      <c r="U460" s="27">
        <v>222672</v>
      </c>
      <c r="V460" s="27">
        <v>207</v>
      </c>
      <c r="W460" s="27">
        <v>90023620</v>
      </c>
      <c r="Y460" s="21">
        <v>38625</v>
      </c>
      <c r="Z460" s="27">
        <v>283782</v>
      </c>
      <c r="AA460" s="27">
        <v>216875</v>
      </c>
      <c r="AB460" s="27">
        <v>117851</v>
      </c>
      <c r="AC460" s="27">
        <v>226515</v>
      </c>
      <c r="AD460" s="27">
        <v>207</v>
      </c>
      <c r="AE460" s="27">
        <v>90023620</v>
      </c>
      <c r="AG460" s="3">
        <f t="shared" si="44"/>
        <v>0</v>
      </c>
      <c r="AH460" s="3">
        <f t="shared" si="45"/>
        <v>0</v>
      </c>
      <c r="AJ460" s="27">
        <f t="shared" si="46"/>
        <v>393447</v>
      </c>
      <c r="AK460" s="27">
        <f t="shared" si="47"/>
        <v>296668</v>
      </c>
    </row>
    <row r="461" spans="1:37" s="3" customFormat="1">
      <c r="A461" s="21">
        <v>38624</v>
      </c>
      <c r="B461" s="25">
        <v>14390</v>
      </c>
      <c r="C461" s="27">
        <v>6498</v>
      </c>
      <c r="D461" s="27">
        <v>170800</v>
      </c>
      <c r="E461" s="27">
        <v>390817</v>
      </c>
      <c r="F461" s="27">
        <v>253</v>
      </c>
      <c r="G461" s="27">
        <v>7699730</v>
      </c>
      <c r="I461" s="21">
        <v>38624</v>
      </c>
      <c r="J461" s="27">
        <v>7365</v>
      </c>
      <c r="K461" s="27"/>
      <c r="L461" s="27">
        <v>16366</v>
      </c>
      <c r="M461" s="27">
        <v>11911</v>
      </c>
      <c r="N461" s="27">
        <v>315</v>
      </c>
      <c r="O461" s="27">
        <v>85309</v>
      </c>
      <c r="Q461" s="21">
        <v>38624</v>
      </c>
      <c r="R461" s="27">
        <v>159050</v>
      </c>
      <c r="S461" s="27">
        <v>95376</v>
      </c>
      <c r="T461" s="27">
        <v>29591</v>
      </c>
      <c r="U461" s="27">
        <v>24472</v>
      </c>
      <c r="V461" s="27">
        <v>284</v>
      </c>
      <c r="W461" s="27">
        <v>819810</v>
      </c>
      <c r="Y461" s="21">
        <v>38624</v>
      </c>
      <c r="Z461" s="27">
        <v>151685</v>
      </c>
      <c r="AA461" s="27">
        <v>95376</v>
      </c>
      <c r="AB461" s="27">
        <v>30234</v>
      </c>
      <c r="AC461" s="27">
        <v>24742</v>
      </c>
      <c r="AD461" s="27">
        <v>284</v>
      </c>
      <c r="AE461" s="27">
        <v>819810</v>
      </c>
      <c r="AG461" s="3">
        <f t="shared" si="44"/>
        <v>0</v>
      </c>
      <c r="AH461" s="3">
        <f t="shared" si="45"/>
        <v>0</v>
      </c>
      <c r="AJ461" s="27">
        <f t="shared" si="46"/>
        <v>173440</v>
      </c>
      <c r="AK461" s="27">
        <f t="shared" si="47"/>
        <v>101874</v>
      </c>
    </row>
    <row r="462" spans="1:37" s="3" customFormat="1">
      <c r="A462" s="21">
        <v>38623</v>
      </c>
      <c r="B462" s="25">
        <v>15512</v>
      </c>
      <c r="C462" s="27">
        <v>9783</v>
      </c>
      <c r="D462" s="27">
        <v>171202</v>
      </c>
      <c r="E462" s="27">
        <v>177897</v>
      </c>
      <c r="F462" s="27">
        <v>265</v>
      </c>
      <c r="G462" s="27">
        <v>5544680</v>
      </c>
      <c r="I462" s="21">
        <v>38623</v>
      </c>
      <c r="J462" s="27">
        <v>9216</v>
      </c>
      <c r="K462" s="27"/>
      <c r="L462" s="27">
        <v>15713</v>
      </c>
      <c r="M462" s="27">
        <v>10071</v>
      </c>
      <c r="N462" s="27">
        <v>701</v>
      </c>
      <c r="O462" s="27">
        <v>72500</v>
      </c>
      <c r="Q462" s="21">
        <v>38623</v>
      </c>
      <c r="R462" s="27">
        <v>138732</v>
      </c>
      <c r="S462" s="27">
        <v>76165</v>
      </c>
      <c r="T462" s="27">
        <v>31563</v>
      </c>
      <c r="U462" s="27">
        <v>33660</v>
      </c>
      <c r="V462" s="27">
        <v>280</v>
      </c>
      <c r="W462" s="27">
        <v>736613</v>
      </c>
      <c r="Y462" s="21">
        <v>38623</v>
      </c>
      <c r="Z462" s="27">
        <v>129516</v>
      </c>
      <c r="AA462" s="27">
        <v>76165</v>
      </c>
      <c r="AB462" s="27">
        <v>32691</v>
      </c>
      <c r="AC462" s="27">
        <v>34456</v>
      </c>
      <c r="AD462" s="27">
        <v>280</v>
      </c>
      <c r="AE462" s="27">
        <v>736613</v>
      </c>
      <c r="AG462" s="3">
        <f t="shared" si="44"/>
        <v>0</v>
      </c>
      <c r="AH462" s="3">
        <f t="shared" si="45"/>
        <v>0</v>
      </c>
      <c r="AJ462" s="27">
        <f t="shared" si="46"/>
        <v>154244</v>
      </c>
      <c r="AK462" s="27">
        <f t="shared" si="47"/>
        <v>85948</v>
      </c>
    </row>
    <row r="463" spans="1:37" s="3" customFormat="1">
      <c r="A463" s="21">
        <v>38622</v>
      </c>
      <c r="B463" s="25">
        <v>12300</v>
      </c>
      <c r="C463" s="27">
        <v>7745</v>
      </c>
      <c r="D463" s="27">
        <v>170030</v>
      </c>
      <c r="E463" s="27">
        <v>477054</v>
      </c>
      <c r="F463" s="27">
        <v>0</v>
      </c>
      <c r="G463" s="27">
        <v>10787124</v>
      </c>
      <c r="I463" s="21">
        <v>38622</v>
      </c>
      <c r="J463" s="27">
        <v>11149</v>
      </c>
      <c r="K463" s="27">
        <v>20</v>
      </c>
      <c r="L463" s="27">
        <v>15122</v>
      </c>
      <c r="M463" s="27">
        <v>9767</v>
      </c>
      <c r="N463" s="27">
        <v>310</v>
      </c>
      <c r="O463" s="27">
        <v>263920</v>
      </c>
      <c r="Q463" s="21">
        <v>38622</v>
      </c>
      <c r="R463" s="27">
        <v>169513</v>
      </c>
      <c r="S463" s="27">
        <v>98488</v>
      </c>
      <c r="T463" s="27">
        <v>30782</v>
      </c>
      <c r="U463" s="27">
        <v>30071</v>
      </c>
      <c r="V463" s="27">
        <v>294</v>
      </c>
      <c r="W463" s="27">
        <v>818169</v>
      </c>
      <c r="Y463" s="21">
        <v>38622</v>
      </c>
      <c r="Z463" s="27">
        <v>158364</v>
      </c>
      <c r="AA463" s="27">
        <v>98468</v>
      </c>
      <c r="AB463" s="27">
        <v>31884</v>
      </c>
      <c r="AC463" s="27">
        <v>30704</v>
      </c>
      <c r="AD463" s="27">
        <v>294</v>
      </c>
      <c r="AE463" s="27">
        <v>818169</v>
      </c>
      <c r="AG463" s="3">
        <f t="shared" si="44"/>
        <v>0</v>
      </c>
      <c r="AH463" s="3">
        <f t="shared" si="45"/>
        <v>0</v>
      </c>
      <c r="AJ463" s="27">
        <f t="shared" si="46"/>
        <v>181813</v>
      </c>
      <c r="AK463" s="27">
        <f t="shared" si="47"/>
        <v>106233</v>
      </c>
    </row>
    <row r="464" spans="1:37" s="3" customFormat="1">
      <c r="A464" s="21">
        <v>38621</v>
      </c>
      <c r="B464" s="25">
        <v>2647</v>
      </c>
      <c r="C464" s="27">
        <v>280</v>
      </c>
      <c r="D464" s="27">
        <v>134598</v>
      </c>
      <c r="E464" s="27">
        <v>688518</v>
      </c>
      <c r="F464" s="27">
        <v>217</v>
      </c>
      <c r="G464" s="27">
        <v>5793793</v>
      </c>
      <c r="I464" s="21">
        <v>38621</v>
      </c>
      <c r="J464" s="27">
        <v>18907</v>
      </c>
      <c r="K464" s="27">
        <v>477</v>
      </c>
      <c r="L464" s="27">
        <v>124577</v>
      </c>
      <c r="M464" s="27">
        <v>86835</v>
      </c>
      <c r="N464" s="27">
        <v>379</v>
      </c>
      <c r="O464" s="27">
        <v>754122</v>
      </c>
      <c r="Q464" s="21">
        <v>38621</v>
      </c>
      <c r="R464" s="27">
        <v>207100</v>
      </c>
      <c r="S464" s="27">
        <v>130313</v>
      </c>
      <c r="T464" s="27">
        <v>77849</v>
      </c>
      <c r="U464" s="27">
        <v>66559</v>
      </c>
      <c r="V464" s="27">
        <v>305</v>
      </c>
      <c r="W464" s="27">
        <v>1738431</v>
      </c>
      <c r="Y464" s="21">
        <v>38621</v>
      </c>
      <c r="Z464" s="27">
        <v>188193</v>
      </c>
      <c r="AA464" s="27">
        <v>129836</v>
      </c>
      <c r="AB464" s="27">
        <v>73154</v>
      </c>
      <c r="AC464" s="27">
        <v>62259</v>
      </c>
      <c r="AD464" s="27">
        <v>305</v>
      </c>
      <c r="AE464" s="27">
        <v>1738431</v>
      </c>
      <c r="AG464" s="3">
        <f t="shared" si="44"/>
        <v>0</v>
      </c>
      <c r="AH464" s="3">
        <f t="shared" si="45"/>
        <v>0</v>
      </c>
      <c r="AJ464" s="27">
        <f t="shared" si="46"/>
        <v>209747</v>
      </c>
      <c r="AK464" s="27">
        <f t="shared" si="47"/>
        <v>130593</v>
      </c>
    </row>
    <row r="465" spans="1:37" s="3" customFormat="1">
      <c r="A465" s="21">
        <v>38620</v>
      </c>
      <c r="B465" s="25">
        <v>2629</v>
      </c>
      <c r="C465" s="27">
        <v>218</v>
      </c>
      <c r="D465" s="27">
        <v>88474</v>
      </c>
      <c r="E465" s="27">
        <v>540072</v>
      </c>
      <c r="F465" s="27">
        <v>353</v>
      </c>
      <c r="G465" s="27">
        <v>5558202</v>
      </c>
      <c r="I465" s="21">
        <v>38620</v>
      </c>
      <c r="J465" s="27">
        <v>22462</v>
      </c>
      <c r="K465" s="27">
        <v>438</v>
      </c>
      <c r="L465" s="27">
        <v>42837</v>
      </c>
      <c r="M465" s="27">
        <v>64308</v>
      </c>
      <c r="N465" s="27">
        <v>328</v>
      </c>
      <c r="O465" s="27">
        <v>772820</v>
      </c>
      <c r="Q465" s="21">
        <v>38620</v>
      </c>
      <c r="R465" s="27">
        <v>178325</v>
      </c>
      <c r="S465" s="27">
        <v>100971</v>
      </c>
      <c r="T465" s="27">
        <v>39178</v>
      </c>
      <c r="U465" s="27">
        <v>41591</v>
      </c>
      <c r="V465" s="27">
        <v>306</v>
      </c>
      <c r="W465" s="27">
        <v>772820</v>
      </c>
      <c r="Y465" s="21">
        <v>38620</v>
      </c>
      <c r="Z465" s="27">
        <v>155863</v>
      </c>
      <c r="AA465" s="27">
        <v>100533</v>
      </c>
      <c r="AB465" s="27">
        <v>38651</v>
      </c>
      <c r="AC465" s="27">
        <v>37160</v>
      </c>
      <c r="AD465" s="27">
        <v>306</v>
      </c>
      <c r="AE465" s="27">
        <v>564927</v>
      </c>
      <c r="AG465" s="3">
        <f t="shared" si="44"/>
        <v>0</v>
      </c>
      <c r="AH465" s="3">
        <f t="shared" si="45"/>
        <v>0</v>
      </c>
      <c r="AJ465" s="27">
        <f t="shared" si="46"/>
        <v>180954</v>
      </c>
      <c r="AK465" s="27">
        <f t="shared" si="47"/>
        <v>101189</v>
      </c>
    </row>
    <row r="466" spans="1:37" s="3" customFormat="1">
      <c r="A466" s="21">
        <v>38619</v>
      </c>
      <c r="B466" s="25">
        <v>9726</v>
      </c>
      <c r="C466" s="27">
        <v>5540</v>
      </c>
      <c r="D466" s="27">
        <v>246097</v>
      </c>
      <c r="E466" s="27">
        <v>758915</v>
      </c>
      <c r="F466" s="27">
        <v>248</v>
      </c>
      <c r="G466" s="27">
        <v>9734823</v>
      </c>
      <c r="I466" s="21">
        <v>38619</v>
      </c>
      <c r="J466" s="27">
        <v>84640</v>
      </c>
      <c r="K466" s="27">
        <v>49634</v>
      </c>
      <c r="L466" s="27">
        <v>156636</v>
      </c>
      <c r="M466" s="27">
        <v>226362</v>
      </c>
      <c r="N466" s="27">
        <v>309</v>
      </c>
      <c r="O466" s="27">
        <v>15066680</v>
      </c>
      <c r="Q466" s="21">
        <v>38619</v>
      </c>
      <c r="R466" s="27">
        <v>358687</v>
      </c>
      <c r="S466" s="27">
        <v>253262</v>
      </c>
      <c r="T466" s="27">
        <v>105167</v>
      </c>
      <c r="U466" s="27">
        <v>178883</v>
      </c>
      <c r="V466" s="27">
        <v>301</v>
      </c>
      <c r="W466" s="27">
        <v>15066680</v>
      </c>
      <c r="Y466" s="21">
        <v>38619</v>
      </c>
      <c r="Z466" s="27">
        <v>274047</v>
      </c>
      <c r="AA466" s="27">
        <v>203628</v>
      </c>
      <c r="AB466" s="27">
        <v>89271</v>
      </c>
      <c r="AC466" s="27">
        <v>158070</v>
      </c>
      <c r="AD466" s="27">
        <v>301</v>
      </c>
      <c r="AE466" s="27">
        <v>14091190</v>
      </c>
      <c r="AG466" s="3">
        <f t="shared" si="44"/>
        <v>0</v>
      </c>
      <c r="AH466" s="3">
        <f t="shared" si="45"/>
        <v>0</v>
      </c>
      <c r="AJ466" s="27">
        <f t="shared" si="46"/>
        <v>368413</v>
      </c>
      <c r="AK466" s="27">
        <f t="shared" si="47"/>
        <v>258802</v>
      </c>
    </row>
    <row r="467" spans="1:37" s="3" customFormat="1">
      <c r="A467" s="21">
        <v>38618</v>
      </c>
      <c r="B467" s="25">
        <v>12779</v>
      </c>
      <c r="C467" s="27">
        <v>7513</v>
      </c>
      <c r="D467" s="27">
        <v>184619</v>
      </c>
      <c r="E467" s="27">
        <v>617203</v>
      </c>
      <c r="F467" s="27">
        <v>289</v>
      </c>
      <c r="G467" s="27">
        <v>13432278</v>
      </c>
      <c r="I467" s="21">
        <v>38618</v>
      </c>
      <c r="J467" s="27">
        <v>72159</v>
      </c>
      <c r="K467" s="27">
        <v>55683</v>
      </c>
      <c r="L467" s="27">
        <v>324012</v>
      </c>
      <c r="M467" s="27">
        <v>3518900</v>
      </c>
      <c r="N467" s="27">
        <v>274</v>
      </c>
      <c r="O467" s="27">
        <v>120559195</v>
      </c>
      <c r="Q467" s="21">
        <v>38618</v>
      </c>
      <c r="R467" s="27">
        <v>320665</v>
      </c>
      <c r="S467" s="27">
        <v>233799</v>
      </c>
      <c r="T467" s="27">
        <v>294260</v>
      </c>
      <c r="U467" s="27">
        <v>4636355</v>
      </c>
      <c r="V467" s="27">
        <v>214</v>
      </c>
      <c r="W467" s="27">
        <v>120559195</v>
      </c>
      <c r="Y467" s="21">
        <v>38618</v>
      </c>
      <c r="Z467" s="27">
        <v>248506</v>
      </c>
      <c r="AA467" s="27">
        <v>178116</v>
      </c>
      <c r="AB467" s="27">
        <v>285621</v>
      </c>
      <c r="AC467" s="27">
        <v>4913421</v>
      </c>
      <c r="AD467" s="27">
        <v>214</v>
      </c>
      <c r="AE467" s="27">
        <v>120473532</v>
      </c>
      <c r="AG467" s="3">
        <f t="shared" si="44"/>
        <v>0</v>
      </c>
      <c r="AH467" s="3">
        <f t="shared" si="45"/>
        <v>0</v>
      </c>
      <c r="AJ467" s="27">
        <f t="shared" si="46"/>
        <v>333444</v>
      </c>
      <c r="AK467" s="27">
        <f t="shared" si="47"/>
        <v>241312</v>
      </c>
    </row>
    <row r="468" spans="1:37" s="3" customFormat="1">
      <c r="A468" s="21">
        <v>38617</v>
      </c>
      <c r="B468" s="25">
        <v>21388</v>
      </c>
      <c r="C468" s="27">
        <v>16676</v>
      </c>
      <c r="D468" s="27">
        <v>192374</v>
      </c>
      <c r="E468" s="27">
        <v>380891</v>
      </c>
      <c r="F468" s="27">
        <v>260</v>
      </c>
      <c r="G468" s="27">
        <v>10090909</v>
      </c>
      <c r="I468" s="21">
        <v>38617</v>
      </c>
      <c r="J468" s="27">
        <v>1199</v>
      </c>
      <c r="K468" s="27">
        <v>197</v>
      </c>
      <c r="L468" s="27">
        <v>97009</v>
      </c>
      <c r="M468" s="27">
        <v>100956</v>
      </c>
      <c r="N468" s="27">
        <v>311</v>
      </c>
      <c r="O468" s="27">
        <v>1044434</v>
      </c>
      <c r="Q468" s="21">
        <v>38617</v>
      </c>
      <c r="R468" s="27">
        <v>168166</v>
      </c>
      <c r="S468" s="27">
        <v>104460</v>
      </c>
      <c r="T468" s="27">
        <v>52957</v>
      </c>
      <c r="U468" s="27">
        <v>70538</v>
      </c>
      <c r="V468" s="27">
        <v>280</v>
      </c>
      <c r="W468" s="27">
        <v>1442584</v>
      </c>
      <c r="Y468" s="21">
        <v>38617</v>
      </c>
      <c r="Z468" s="27">
        <v>166967</v>
      </c>
      <c r="AA468" s="27">
        <v>104263</v>
      </c>
      <c r="AB468" s="27">
        <v>52641</v>
      </c>
      <c r="AC468" s="27">
        <v>70173</v>
      </c>
      <c r="AD468" s="27">
        <v>280</v>
      </c>
      <c r="AE468" s="27">
        <v>1442584</v>
      </c>
      <c r="AG468" s="3">
        <f t="shared" si="44"/>
        <v>0</v>
      </c>
      <c r="AH468" s="3">
        <f t="shared" si="45"/>
        <v>0</v>
      </c>
      <c r="AJ468" s="27">
        <f t="shared" si="46"/>
        <v>189554</v>
      </c>
      <c r="AK468" s="27">
        <f t="shared" si="47"/>
        <v>121136</v>
      </c>
    </row>
    <row r="469" spans="1:37" s="3" customFormat="1">
      <c r="A469" s="21">
        <v>38616</v>
      </c>
      <c r="B469" s="25">
        <v>8744</v>
      </c>
      <c r="C469" s="27">
        <v>5871</v>
      </c>
      <c r="D469" s="27">
        <v>157821</v>
      </c>
      <c r="E469" s="27">
        <v>132986</v>
      </c>
      <c r="F469" s="27">
        <v>268</v>
      </c>
      <c r="G469" s="27">
        <v>1354924</v>
      </c>
      <c r="I469" s="21">
        <v>38616</v>
      </c>
      <c r="J469" s="27">
        <v>864</v>
      </c>
      <c r="K469" s="27"/>
      <c r="L469" s="27">
        <v>100367</v>
      </c>
      <c r="M469" s="27">
        <v>4051</v>
      </c>
      <c r="N469" s="27">
        <v>92919</v>
      </c>
      <c r="O469" s="27">
        <v>124921</v>
      </c>
      <c r="Q469" s="21">
        <v>38616</v>
      </c>
      <c r="R469" s="27">
        <v>142591</v>
      </c>
      <c r="S469" s="27">
        <v>88291</v>
      </c>
      <c r="T469" s="27">
        <v>32972</v>
      </c>
      <c r="U469" s="27">
        <v>33007</v>
      </c>
      <c r="V469" s="27">
        <v>302</v>
      </c>
      <c r="W469" s="27">
        <v>698405</v>
      </c>
      <c r="Y469" s="21">
        <v>38616</v>
      </c>
      <c r="Z469" s="27">
        <v>141727</v>
      </c>
      <c r="AA469" s="27">
        <v>88291</v>
      </c>
      <c r="AB469" s="27">
        <v>32561</v>
      </c>
      <c r="AC469" s="27">
        <v>32683</v>
      </c>
      <c r="AD469" s="27">
        <v>302</v>
      </c>
      <c r="AE469" s="27">
        <v>698405</v>
      </c>
      <c r="AG469" s="3">
        <f t="shared" si="44"/>
        <v>0</v>
      </c>
      <c r="AH469" s="3">
        <f t="shared" si="45"/>
        <v>0</v>
      </c>
      <c r="AJ469" s="27">
        <f t="shared" si="46"/>
        <v>151335</v>
      </c>
      <c r="AK469" s="27">
        <f t="shared" si="47"/>
        <v>94162</v>
      </c>
    </row>
    <row r="470" spans="1:37" s="3" customFormat="1">
      <c r="A470" s="21">
        <v>38615</v>
      </c>
      <c r="B470" s="25">
        <v>7471</v>
      </c>
      <c r="C470" s="27">
        <v>3935</v>
      </c>
      <c r="D470" s="27">
        <v>143117</v>
      </c>
      <c r="E470" s="27">
        <v>175193</v>
      </c>
      <c r="F470" s="27">
        <v>91</v>
      </c>
      <c r="G470" s="27">
        <v>7153797</v>
      </c>
      <c r="I470" s="21">
        <v>38615</v>
      </c>
      <c r="J470" s="27">
        <v>1078</v>
      </c>
      <c r="K470" s="27">
        <v>436</v>
      </c>
      <c r="L470" s="27">
        <v>115778</v>
      </c>
      <c r="M470" s="27">
        <v>58999</v>
      </c>
      <c r="N470" s="27">
        <v>311</v>
      </c>
      <c r="O470" s="27">
        <v>363132</v>
      </c>
      <c r="Q470" s="21">
        <v>38615</v>
      </c>
      <c r="R470" s="27">
        <v>123619</v>
      </c>
      <c r="S470" s="27">
        <v>72638</v>
      </c>
      <c r="T470" s="27">
        <v>30045</v>
      </c>
      <c r="U470" s="27">
        <v>28391</v>
      </c>
      <c r="V470" s="27">
        <v>295</v>
      </c>
      <c r="W470" s="27">
        <v>672467</v>
      </c>
      <c r="Y470" s="21">
        <v>38615</v>
      </c>
      <c r="Z470" s="27">
        <v>122541</v>
      </c>
      <c r="AA470" s="27">
        <v>72202</v>
      </c>
      <c r="AB470" s="27">
        <v>29291</v>
      </c>
      <c r="AC470" s="27">
        <v>26783</v>
      </c>
      <c r="AD470" s="27">
        <v>295</v>
      </c>
      <c r="AE470" s="27">
        <v>672467</v>
      </c>
      <c r="AG470" s="3">
        <f t="shared" si="44"/>
        <v>0</v>
      </c>
      <c r="AH470" s="3">
        <f t="shared" si="45"/>
        <v>0</v>
      </c>
      <c r="AJ470" s="27">
        <f t="shared" si="46"/>
        <v>131090</v>
      </c>
      <c r="AK470" s="27">
        <f t="shared" si="47"/>
        <v>76573</v>
      </c>
    </row>
    <row r="471" spans="1:37" s="3" customFormat="1">
      <c r="A471" s="21">
        <v>38614</v>
      </c>
      <c r="B471" s="25">
        <v>52</v>
      </c>
      <c r="C471" s="27">
        <v>26</v>
      </c>
      <c r="D471" s="27">
        <v>416802</v>
      </c>
      <c r="E471" s="27">
        <v>780935</v>
      </c>
      <c r="F471" s="27">
        <v>362</v>
      </c>
      <c r="G471" s="27">
        <v>5673633</v>
      </c>
      <c r="I471" s="21">
        <v>38614</v>
      </c>
      <c r="J471" s="27"/>
      <c r="K471" s="27"/>
      <c r="L471" s="27"/>
      <c r="M471" s="27"/>
      <c r="N471" s="27"/>
      <c r="O471" s="27"/>
      <c r="Q471" s="21">
        <v>38614</v>
      </c>
      <c r="R471" s="27">
        <v>135541</v>
      </c>
      <c r="S471" s="27">
        <v>86503</v>
      </c>
      <c r="T471" s="27">
        <v>29883</v>
      </c>
      <c r="U471" s="27">
        <v>20639</v>
      </c>
      <c r="V471" s="27">
        <v>300</v>
      </c>
      <c r="W471" s="27">
        <v>360595</v>
      </c>
      <c r="Y471" s="21">
        <v>38614</v>
      </c>
      <c r="Z471" s="27">
        <v>135541</v>
      </c>
      <c r="AA471" s="27">
        <v>86503</v>
      </c>
      <c r="AB471" s="27">
        <v>29883</v>
      </c>
      <c r="AC471" s="27">
        <v>20639</v>
      </c>
      <c r="AD471" s="27">
        <v>300</v>
      </c>
      <c r="AE471" s="27">
        <v>360595</v>
      </c>
      <c r="AG471" s="3">
        <f t="shared" si="44"/>
        <v>0</v>
      </c>
      <c r="AH471" s="3">
        <f t="shared" si="45"/>
        <v>0</v>
      </c>
      <c r="AJ471" s="27">
        <f t="shared" si="46"/>
        <v>135593</v>
      </c>
      <c r="AK471" s="27">
        <f t="shared" si="47"/>
        <v>86529</v>
      </c>
    </row>
    <row r="472" spans="1:37" s="3" customFormat="1">
      <c r="A472" s="21">
        <v>38613</v>
      </c>
      <c r="B472" s="25">
        <v>56</v>
      </c>
      <c r="C472" s="27">
        <v>39</v>
      </c>
      <c r="D472" s="27">
        <v>239590</v>
      </c>
      <c r="E472" s="27">
        <v>410257</v>
      </c>
      <c r="F472" s="27">
        <v>358</v>
      </c>
      <c r="G472" s="27">
        <v>2295309</v>
      </c>
      <c r="I472" s="21">
        <v>38613</v>
      </c>
      <c r="J472" s="27"/>
      <c r="K472" s="27"/>
      <c r="L472" s="27"/>
      <c r="M472" s="27"/>
      <c r="N472" s="27"/>
      <c r="O472" s="27"/>
      <c r="Q472" s="21">
        <v>38613</v>
      </c>
      <c r="R472" s="27">
        <v>135676</v>
      </c>
      <c r="S472" s="27">
        <v>86551</v>
      </c>
      <c r="T472" s="27">
        <v>29636</v>
      </c>
      <c r="U472" s="27">
        <v>21694</v>
      </c>
      <c r="V472" s="27">
        <v>302</v>
      </c>
      <c r="W472" s="27">
        <v>1576234</v>
      </c>
      <c r="Y472" s="21">
        <v>38613</v>
      </c>
      <c r="Z472" s="27">
        <v>135676</v>
      </c>
      <c r="AA472" s="27">
        <v>86551</v>
      </c>
      <c r="AB472" s="27">
        <v>29636</v>
      </c>
      <c r="AC472" s="27">
        <v>21694</v>
      </c>
      <c r="AD472" s="27">
        <v>302</v>
      </c>
      <c r="AE472" s="27">
        <v>1576234</v>
      </c>
      <c r="AG472" s="3">
        <f t="shared" si="44"/>
        <v>0</v>
      </c>
      <c r="AH472" s="3">
        <f t="shared" si="45"/>
        <v>0</v>
      </c>
      <c r="AJ472" s="27">
        <f t="shared" si="46"/>
        <v>135732</v>
      </c>
      <c r="AK472" s="27">
        <f t="shared" si="47"/>
        <v>86590</v>
      </c>
    </row>
    <row r="473" spans="1:37" s="3" customFormat="1">
      <c r="A473" s="21">
        <v>38612</v>
      </c>
      <c r="B473" s="25">
        <v>9556</v>
      </c>
      <c r="C473" s="27">
        <v>7225</v>
      </c>
      <c r="D473" s="27">
        <v>123500</v>
      </c>
      <c r="E473" s="27">
        <v>398222</v>
      </c>
      <c r="F473" s="27">
        <v>231</v>
      </c>
      <c r="G473" s="27">
        <v>9889425</v>
      </c>
      <c r="I473" s="21">
        <v>38612</v>
      </c>
      <c r="J473" s="27">
        <v>139</v>
      </c>
      <c r="K473" s="27">
        <v>90</v>
      </c>
      <c r="L473" s="27">
        <v>137014</v>
      </c>
      <c r="M473" s="27">
        <v>297994</v>
      </c>
      <c r="N473" s="27">
        <v>305</v>
      </c>
      <c r="O473" s="27">
        <v>2624477</v>
      </c>
      <c r="Q473" s="21">
        <v>38612</v>
      </c>
      <c r="R473" s="27">
        <v>154189</v>
      </c>
      <c r="S473" s="27">
        <v>103214</v>
      </c>
      <c r="T473" s="27">
        <v>50530</v>
      </c>
      <c r="U473" s="27">
        <v>65738</v>
      </c>
      <c r="V473" s="27">
        <v>259</v>
      </c>
      <c r="W473" s="27">
        <v>8561403</v>
      </c>
      <c r="Y473" s="21">
        <v>38612</v>
      </c>
      <c r="Z473" s="27">
        <v>154050</v>
      </c>
      <c r="AA473" s="27">
        <v>103124</v>
      </c>
      <c r="AB473" s="27">
        <v>50452</v>
      </c>
      <c r="AC473" s="27">
        <v>65108</v>
      </c>
      <c r="AD473" s="27">
        <v>259</v>
      </c>
      <c r="AE473" s="27">
        <v>8561403</v>
      </c>
      <c r="AG473" s="3">
        <f t="shared" si="44"/>
        <v>0</v>
      </c>
      <c r="AH473" s="3">
        <f t="shared" si="45"/>
        <v>0</v>
      </c>
      <c r="AJ473" s="27">
        <f t="shared" si="46"/>
        <v>163745</v>
      </c>
      <c r="AK473" s="27">
        <f t="shared" si="47"/>
        <v>110439</v>
      </c>
    </row>
    <row r="474" spans="1:37" s="3" customFormat="1">
      <c r="A474" s="21">
        <v>38611</v>
      </c>
      <c r="B474" s="25">
        <v>18611</v>
      </c>
      <c r="C474" s="27">
        <v>12902</v>
      </c>
      <c r="D474" s="27">
        <v>62892</v>
      </c>
      <c r="E474" s="27">
        <v>199127</v>
      </c>
      <c r="F474" s="27">
        <v>233</v>
      </c>
      <c r="G474" s="27">
        <v>5955947</v>
      </c>
      <c r="I474" s="21">
        <v>38611</v>
      </c>
      <c r="J474" s="27">
        <v>2</v>
      </c>
      <c r="K474" s="27"/>
      <c r="L474" s="27">
        <v>325</v>
      </c>
      <c r="M474" s="27">
        <v>18</v>
      </c>
      <c r="N474" s="27">
        <v>323</v>
      </c>
      <c r="O474" s="27">
        <v>328</v>
      </c>
      <c r="Q474" s="21">
        <v>38611</v>
      </c>
      <c r="R474" s="27">
        <v>46229</v>
      </c>
      <c r="S474" s="27">
        <v>29348</v>
      </c>
      <c r="T474" s="27">
        <v>31995</v>
      </c>
      <c r="U474" s="27">
        <v>36282</v>
      </c>
      <c r="V474" s="27">
        <v>233</v>
      </c>
      <c r="W474" s="27">
        <v>2692835</v>
      </c>
      <c r="Y474" s="21">
        <v>38611</v>
      </c>
      <c r="Z474" s="27">
        <v>46227</v>
      </c>
      <c r="AA474" s="27">
        <v>29348</v>
      </c>
      <c r="AB474" s="27">
        <v>31997</v>
      </c>
      <c r="AC474" s="27">
        <v>36282</v>
      </c>
      <c r="AD474" s="27">
        <v>233</v>
      </c>
      <c r="AE474" s="27">
        <v>2692835</v>
      </c>
      <c r="AG474" s="3">
        <f t="shared" si="44"/>
        <v>0</v>
      </c>
      <c r="AH474" s="3">
        <f t="shared" si="45"/>
        <v>0</v>
      </c>
      <c r="AJ474" s="27">
        <f t="shared" si="46"/>
        <v>64840</v>
      </c>
      <c r="AK474" s="27">
        <f t="shared" si="47"/>
        <v>42250</v>
      </c>
    </row>
    <row r="475" spans="1:37" s="3" customFormat="1">
      <c r="A475" s="21">
        <v>38610</v>
      </c>
      <c r="B475" s="25">
        <v>22389</v>
      </c>
      <c r="C475" s="27">
        <v>15599</v>
      </c>
      <c r="D475" s="27">
        <v>37462</v>
      </c>
      <c r="E475" s="27">
        <v>169267</v>
      </c>
      <c r="F475" s="27">
        <v>240</v>
      </c>
      <c r="G475" s="27">
        <v>5001377</v>
      </c>
      <c r="I475" s="21">
        <v>38610</v>
      </c>
      <c r="J475" s="27"/>
      <c r="K475" s="27"/>
      <c r="L475" s="27"/>
      <c r="M475" s="27"/>
      <c r="N475" s="27"/>
      <c r="O475" s="27"/>
      <c r="Q475" s="21">
        <v>38610</v>
      </c>
      <c r="R475" s="27"/>
      <c r="S475" s="27"/>
      <c r="T475" s="27"/>
      <c r="U475" s="27"/>
      <c r="V475" s="27"/>
      <c r="W475" s="27"/>
      <c r="Z475" s="27"/>
      <c r="AA475" s="27"/>
      <c r="AB475" s="27"/>
      <c r="AC475" s="27"/>
      <c r="AD475" s="27"/>
      <c r="AE475" s="27"/>
      <c r="AG475" s="3">
        <f t="shared" ref="AG475:AG538" si="48">R475-J475-Z475</f>
        <v>0</v>
      </c>
      <c r="AH475" s="3">
        <f t="shared" ref="AH475:AH538" si="49">S475-K475-AA475</f>
        <v>0</v>
      </c>
      <c r="AJ475" s="27">
        <f t="shared" si="46"/>
        <v>22389</v>
      </c>
      <c r="AK475" s="27">
        <f t="shared" si="47"/>
        <v>15599</v>
      </c>
    </row>
    <row r="476" spans="1:37" s="3" customFormat="1">
      <c r="A476" s="21">
        <v>38609</v>
      </c>
      <c r="B476" s="25">
        <v>16204</v>
      </c>
      <c r="C476" s="27">
        <v>12353</v>
      </c>
      <c r="D476" s="27">
        <v>33797</v>
      </c>
      <c r="E476" s="27">
        <v>83723</v>
      </c>
      <c r="F476" s="27">
        <v>223</v>
      </c>
      <c r="G476" s="27">
        <v>2244714</v>
      </c>
      <c r="I476" s="21">
        <v>38609</v>
      </c>
      <c r="J476" s="27"/>
      <c r="K476" s="27"/>
      <c r="L476" s="27"/>
      <c r="M476" s="27"/>
      <c r="N476" s="27"/>
      <c r="O476" s="27"/>
      <c r="Q476" s="21">
        <v>38609</v>
      </c>
      <c r="R476" s="27"/>
      <c r="S476" s="27"/>
      <c r="T476" s="27"/>
      <c r="U476" s="27"/>
      <c r="V476" s="27"/>
      <c r="W476" s="27"/>
      <c r="Z476" s="27"/>
      <c r="AA476" s="27"/>
      <c r="AB476" s="27"/>
      <c r="AC476" s="27"/>
      <c r="AD476" s="27"/>
      <c r="AE476" s="27"/>
      <c r="AG476" s="3">
        <f t="shared" si="48"/>
        <v>0</v>
      </c>
      <c r="AH476" s="3">
        <f t="shared" si="49"/>
        <v>0</v>
      </c>
      <c r="AJ476" s="27">
        <f t="shared" si="46"/>
        <v>16204</v>
      </c>
      <c r="AK476" s="27">
        <f t="shared" si="47"/>
        <v>12353</v>
      </c>
    </row>
    <row r="477" spans="1:37" s="3" customFormat="1">
      <c r="A477" s="21">
        <v>38608</v>
      </c>
      <c r="B477" s="25">
        <v>17469</v>
      </c>
      <c r="C477" s="27">
        <v>13251</v>
      </c>
      <c r="D477" s="27">
        <v>75502</v>
      </c>
      <c r="E477" s="27">
        <v>144215</v>
      </c>
      <c r="F477" s="27">
        <v>363</v>
      </c>
      <c r="G477" s="27">
        <v>5670678</v>
      </c>
      <c r="I477" s="21">
        <v>38608</v>
      </c>
      <c r="J477" s="27"/>
      <c r="K477" s="27"/>
      <c r="L477" s="27"/>
      <c r="M477" s="27"/>
      <c r="N477" s="27"/>
      <c r="O477" s="27"/>
      <c r="Q477" s="21">
        <v>38608</v>
      </c>
      <c r="R477" s="27"/>
      <c r="S477" s="27"/>
      <c r="T477" s="27"/>
      <c r="U477" s="27"/>
      <c r="V477" s="27"/>
      <c r="W477" s="27"/>
      <c r="Z477" s="27"/>
      <c r="AA477" s="27"/>
      <c r="AB477" s="27"/>
      <c r="AC477" s="27"/>
      <c r="AD477" s="27"/>
      <c r="AE477" s="27"/>
      <c r="AG477" s="3">
        <f t="shared" si="48"/>
        <v>0</v>
      </c>
      <c r="AH477" s="3">
        <f t="shared" si="49"/>
        <v>0</v>
      </c>
      <c r="AJ477" s="27">
        <f t="shared" si="46"/>
        <v>17469</v>
      </c>
      <c r="AK477" s="27">
        <f t="shared" si="47"/>
        <v>13251</v>
      </c>
    </row>
    <row r="478" spans="1:37" s="3" customFormat="1">
      <c r="A478" s="21">
        <v>38607</v>
      </c>
      <c r="B478" s="25">
        <v>12034</v>
      </c>
      <c r="C478" s="27">
        <v>9568</v>
      </c>
      <c r="D478" s="27">
        <v>3552</v>
      </c>
      <c r="E478" s="27">
        <v>29960</v>
      </c>
      <c r="F478" s="27">
        <v>418</v>
      </c>
      <c r="G478" s="27">
        <v>541017</v>
      </c>
      <c r="I478" s="21">
        <v>38607</v>
      </c>
      <c r="J478" s="27"/>
      <c r="K478" s="27"/>
      <c r="L478" s="27"/>
      <c r="M478" s="27"/>
      <c r="N478" s="27"/>
      <c r="O478" s="27"/>
      <c r="Q478" s="21">
        <v>38607</v>
      </c>
      <c r="R478" s="27"/>
      <c r="S478" s="27"/>
      <c r="T478" s="27"/>
      <c r="U478" s="27"/>
      <c r="V478" s="27"/>
      <c r="W478" s="27"/>
      <c r="Z478" s="27"/>
      <c r="AA478" s="27"/>
      <c r="AB478" s="27"/>
      <c r="AC478" s="27"/>
      <c r="AD478" s="27"/>
      <c r="AE478" s="27"/>
      <c r="AG478" s="3">
        <f t="shared" si="48"/>
        <v>0</v>
      </c>
      <c r="AH478" s="3">
        <f t="shared" si="49"/>
        <v>0</v>
      </c>
      <c r="AJ478" s="27">
        <f t="shared" si="46"/>
        <v>12034</v>
      </c>
      <c r="AK478" s="27">
        <f t="shared" si="47"/>
        <v>9568</v>
      </c>
    </row>
    <row r="479" spans="1:37" s="3" customFormat="1">
      <c r="A479" s="21">
        <v>38606</v>
      </c>
      <c r="B479" s="25">
        <v>12616</v>
      </c>
      <c r="C479" s="27">
        <v>9785</v>
      </c>
      <c r="D479" s="27">
        <v>4362</v>
      </c>
      <c r="E479" s="27">
        <v>41766</v>
      </c>
      <c r="F479" s="27">
        <v>399</v>
      </c>
      <c r="G479" s="27">
        <v>1939768</v>
      </c>
      <c r="I479" s="21">
        <v>38606</v>
      </c>
      <c r="J479" s="27"/>
      <c r="K479" s="27"/>
      <c r="L479" s="27"/>
      <c r="M479" s="27"/>
      <c r="N479" s="27"/>
      <c r="O479" s="27"/>
      <c r="Q479" s="21">
        <v>38606</v>
      </c>
      <c r="R479" s="27"/>
      <c r="S479" s="27"/>
      <c r="T479" s="27"/>
      <c r="U479" s="27"/>
      <c r="V479" s="27"/>
      <c r="W479" s="27"/>
      <c r="Z479" s="27"/>
      <c r="AA479" s="27"/>
      <c r="AB479" s="27"/>
      <c r="AC479" s="27"/>
      <c r="AD479" s="27"/>
      <c r="AE479" s="27"/>
      <c r="AG479" s="3">
        <f t="shared" si="48"/>
        <v>0</v>
      </c>
      <c r="AH479" s="3">
        <f t="shared" si="49"/>
        <v>0</v>
      </c>
      <c r="AJ479" s="27">
        <f t="shared" si="46"/>
        <v>12616</v>
      </c>
      <c r="AK479" s="27">
        <f t="shared" si="47"/>
        <v>9785</v>
      </c>
    </row>
    <row r="480" spans="1:37" s="3" customFormat="1">
      <c r="A480" s="21">
        <v>38605</v>
      </c>
      <c r="B480" s="25">
        <v>7911</v>
      </c>
      <c r="C480" s="27">
        <v>5700</v>
      </c>
      <c r="D480" s="27">
        <v>27719</v>
      </c>
      <c r="E480" s="27">
        <v>140465</v>
      </c>
      <c r="F480" s="27">
        <v>362</v>
      </c>
      <c r="G480" s="27">
        <v>4075001</v>
      </c>
      <c r="I480" s="21">
        <v>38605</v>
      </c>
      <c r="J480" s="27"/>
      <c r="K480" s="27"/>
      <c r="L480" s="27"/>
      <c r="M480" s="27"/>
      <c r="N480" s="27"/>
      <c r="O480" s="27"/>
      <c r="Q480" s="21">
        <v>38605</v>
      </c>
      <c r="R480" s="27"/>
      <c r="S480" s="27"/>
      <c r="T480" s="27"/>
      <c r="U480" s="27"/>
      <c r="V480" s="27"/>
      <c r="W480" s="27"/>
      <c r="Z480" s="27"/>
      <c r="AA480" s="27"/>
      <c r="AB480" s="27"/>
      <c r="AC480" s="27"/>
      <c r="AD480" s="27"/>
      <c r="AE480" s="27"/>
      <c r="AG480" s="3">
        <f t="shared" si="48"/>
        <v>0</v>
      </c>
      <c r="AH480" s="3">
        <f t="shared" si="49"/>
        <v>0</v>
      </c>
      <c r="AJ480" s="27">
        <f t="shared" si="46"/>
        <v>7911</v>
      </c>
      <c r="AK480" s="27">
        <f t="shared" si="47"/>
        <v>5700</v>
      </c>
    </row>
    <row r="481" spans="1:39" s="3" customFormat="1">
      <c r="A481" s="21">
        <v>38604</v>
      </c>
      <c r="B481" s="25">
        <v>3289</v>
      </c>
      <c r="C481" s="27">
        <v>1725</v>
      </c>
      <c r="D481" s="27">
        <v>121080</v>
      </c>
      <c r="E481" s="27">
        <v>130169</v>
      </c>
      <c r="F481" s="27">
        <v>359</v>
      </c>
      <c r="G481" s="27">
        <v>1230694</v>
      </c>
      <c r="I481" s="21">
        <v>38604</v>
      </c>
      <c r="J481" s="27"/>
      <c r="K481" s="27"/>
      <c r="L481" s="27"/>
      <c r="M481" s="27"/>
      <c r="N481" s="27"/>
      <c r="O481" s="27"/>
      <c r="Q481" s="21">
        <v>38604</v>
      </c>
      <c r="R481" s="27"/>
      <c r="S481" s="27"/>
      <c r="T481" s="27"/>
      <c r="U481" s="27"/>
      <c r="V481" s="27"/>
      <c r="W481" s="27"/>
      <c r="Z481" s="27"/>
      <c r="AA481" s="27"/>
      <c r="AB481" s="27"/>
      <c r="AC481" s="27"/>
      <c r="AD481" s="27"/>
      <c r="AE481" s="27"/>
      <c r="AG481" s="3">
        <f t="shared" si="48"/>
        <v>0</v>
      </c>
      <c r="AH481" s="3">
        <f t="shared" si="49"/>
        <v>0</v>
      </c>
      <c r="AJ481" s="27">
        <f t="shared" si="46"/>
        <v>3289</v>
      </c>
      <c r="AK481" s="27">
        <f t="shared" si="47"/>
        <v>1725</v>
      </c>
    </row>
    <row r="482" spans="1:39" s="3" customFormat="1">
      <c r="A482" s="21">
        <v>38603</v>
      </c>
      <c r="B482" s="25">
        <v>5348</v>
      </c>
      <c r="C482" s="27">
        <v>3314</v>
      </c>
      <c r="D482" s="27">
        <v>119439</v>
      </c>
      <c r="E482" s="27">
        <v>120821</v>
      </c>
      <c r="F482" s="27">
        <v>396</v>
      </c>
      <c r="G482" s="27">
        <v>2488728</v>
      </c>
      <c r="I482" s="21">
        <v>38603</v>
      </c>
      <c r="J482" s="27"/>
      <c r="K482" s="27"/>
      <c r="L482" s="27"/>
      <c r="M482" s="27"/>
      <c r="N482" s="27"/>
      <c r="O482" s="27"/>
      <c r="Q482" s="21">
        <v>38603</v>
      </c>
      <c r="R482" s="27"/>
      <c r="S482" s="27"/>
      <c r="T482" s="27"/>
      <c r="U482" s="27"/>
      <c r="V482" s="27"/>
      <c r="W482" s="27"/>
      <c r="Z482" s="27"/>
      <c r="AA482" s="27"/>
      <c r="AB482" s="27"/>
      <c r="AC482" s="27"/>
      <c r="AD482" s="27"/>
      <c r="AE482" s="27"/>
      <c r="AG482" s="3">
        <f t="shared" si="48"/>
        <v>0</v>
      </c>
      <c r="AH482" s="3">
        <f t="shared" si="49"/>
        <v>0</v>
      </c>
      <c r="AJ482" s="27">
        <f t="shared" si="46"/>
        <v>5348</v>
      </c>
      <c r="AK482" s="27">
        <f t="shared" si="47"/>
        <v>3314</v>
      </c>
    </row>
    <row r="483" spans="1:39" s="3" customFormat="1">
      <c r="A483" s="21">
        <v>38602</v>
      </c>
      <c r="B483" s="25">
        <v>21506</v>
      </c>
      <c r="C483" s="27">
        <v>18308</v>
      </c>
      <c r="D483" s="27">
        <v>106502</v>
      </c>
      <c r="E483" s="27">
        <v>101218</v>
      </c>
      <c r="F483" s="27">
        <v>372</v>
      </c>
      <c r="G483" s="27">
        <v>5121735</v>
      </c>
      <c r="I483" s="21">
        <v>38602</v>
      </c>
      <c r="J483" s="27"/>
      <c r="K483" s="27"/>
      <c r="L483" s="27"/>
      <c r="M483" s="27"/>
      <c r="N483" s="27"/>
      <c r="O483" s="27"/>
      <c r="Q483" s="21">
        <v>38602</v>
      </c>
      <c r="R483" s="27"/>
      <c r="S483" s="27"/>
      <c r="T483" s="27"/>
      <c r="U483" s="27"/>
      <c r="V483" s="27"/>
      <c r="W483" s="27"/>
      <c r="Z483" s="27"/>
      <c r="AA483" s="27"/>
      <c r="AB483" s="27"/>
      <c r="AC483" s="27"/>
      <c r="AD483" s="27"/>
      <c r="AE483" s="27"/>
      <c r="AG483" s="3">
        <f t="shared" si="48"/>
        <v>0</v>
      </c>
      <c r="AH483" s="3">
        <f t="shared" si="49"/>
        <v>0</v>
      </c>
      <c r="AJ483" s="27">
        <f t="shared" si="46"/>
        <v>21506</v>
      </c>
      <c r="AK483" s="27">
        <f t="shared" si="47"/>
        <v>18308</v>
      </c>
    </row>
    <row r="484" spans="1:39" s="3" customFormat="1">
      <c r="A484" s="21">
        <v>38601</v>
      </c>
      <c r="B484" s="25">
        <v>12867</v>
      </c>
      <c r="C484" s="27">
        <v>10246</v>
      </c>
      <c r="D484" s="27">
        <v>22279</v>
      </c>
      <c r="E484" s="27">
        <v>119500</v>
      </c>
      <c r="F484" s="27">
        <v>388</v>
      </c>
      <c r="G484" s="27">
        <v>2680157</v>
      </c>
      <c r="I484" s="21">
        <v>38601</v>
      </c>
      <c r="J484" s="27"/>
      <c r="K484" s="27"/>
      <c r="L484" s="27"/>
      <c r="M484" s="27"/>
      <c r="N484" s="27"/>
      <c r="O484" s="27"/>
      <c r="Q484" s="21">
        <v>38601</v>
      </c>
      <c r="R484" s="27"/>
      <c r="S484" s="27"/>
      <c r="T484" s="27"/>
      <c r="U484" s="27"/>
      <c r="V484" s="27"/>
      <c r="W484" s="27"/>
      <c r="Z484" s="27"/>
      <c r="AA484" s="27"/>
      <c r="AB484" s="27"/>
      <c r="AC484" s="27"/>
      <c r="AD484" s="27"/>
      <c r="AE484" s="27"/>
      <c r="AG484" s="3">
        <f t="shared" si="48"/>
        <v>0</v>
      </c>
      <c r="AH484" s="3">
        <f t="shared" si="49"/>
        <v>0</v>
      </c>
      <c r="AJ484" s="27">
        <f t="shared" si="46"/>
        <v>12867</v>
      </c>
      <c r="AK484" s="27">
        <f t="shared" si="47"/>
        <v>10246</v>
      </c>
    </row>
    <row r="485" spans="1:39" s="3" customFormat="1">
      <c r="A485" s="21">
        <v>38600</v>
      </c>
      <c r="B485" s="25">
        <v>12481</v>
      </c>
      <c r="C485" s="27">
        <v>9917</v>
      </c>
      <c r="D485" s="27">
        <v>8845</v>
      </c>
      <c r="E485" s="27">
        <v>45696</v>
      </c>
      <c r="F485" s="27">
        <v>453</v>
      </c>
      <c r="G485" s="27">
        <v>1773230</v>
      </c>
      <c r="I485" s="21">
        <v>38600</v>
      </c>
      <c r="J485" s="27"/>
      <c r="K485" s="27"/>
      <c r="L485" s="27"/>
      <c r="M485" s="27"/>
      <c r="N485" s="27"/>
      <c r="O485" s="27"/>
      <c r="Q485" s="21">
        <v>38600</v>
      </c>
      <c r="R485" s="27"/>
      <c r="S485" s="27"/>
      <c r="T485" s="27"/>
      <c r="U485" s="27"/>
      <c r="V485" s="27"/>
      <c r="W485" s="27"/>
      <c r="Z485" s="27"/>
      <c r="AA485" s="27"/>
      <c r="AB485" s="27"/>
      <c r="AC485" s="27"/>
      <c r="AD485" s="27"/>
      <c r="AE485" s="27"/>
      <c r="AG485" s="3">
        <f t="shared" si="48"/>
        <v>0</v>
      </c>
      <c r="AH485" s="3">
        <f t="shared" si="49"/>
        <v>0</v>
      </c>
      <c r="AJ485" s="27">
        <f t="shared" si="46"/>
        <v>12481</v>
      </c>
      <c r="AK485" s="27">
        <f t="shared" si="47"/>
        <v>9917</v>
      </c>
    </row>
    <row r="486" spans="1:39" s="3" customFormat="1">
      <c r="A486" s="21">
        <v>38599</v>
      </c>
      <c r="B486" s="25">
        <v>14209</v>
      </c>
      <c r="C486" s="27">
        <v>11736</v>
      </c>
      <c r="D486" s="27">
        <v>42879</v>
      </c>
      <c r="E486" s="27">
        <v>91974</v>
      </c>
      <c r="F486" s="27">
        <v>822</v>
      </c>
      <c r="G486" s="27">
        <v>806262</v>
      </c>
      <c r="I486" s="21">
        <v>38599</v>
      </c>
      <c r="J486" s="27"/>
      <c r="K486" s="27"/>
      <c r="L486" s="27"/>
      <c r="M486" s="27"/>
      <c r="N486" s="27"/>
      <c r="O486" s="27"/>
      <c r="Q486" s="21">
        <v>38599</v>
      </c>
      <c r="R486" s="27"/>
      <c r="S486" s="27"/>
      <c r="T486" s="27"/>
      <c r="U486" s="27"/>
      <c r="V486" s="27"/>
      <c r="W486" s="27"/>
      <c r="Z486" s="27"/>
      <c r="AA486" s="27"/>
      <c r="AB486" s="27"/>
      <c r="AC486" s="27"/>
      <c r="AD486" s="27"/>
      <c r="AE486" s="27"/>
      <c r="AG486" s="3">
        <f t="shared" si="48"/>
        <v>0</v>
      </c>
      <c r="AH486" s="3">
        <f t="shared" si="49"/>
        <v>0</v>
      </c>
      <c r="AJ486" s="27">
        <f t="shared" si="46"/>
        <v>14209</v>
      </c>
      <c r="AK486" s="27">
        <f t="shared" si="47"/>
        <v>11736</v>
      </c>
    </row>
    <row r="487" spans="1:39" s="3" customFormat="1">
      <c r="A487" s="21">
        <v>38598</v>
      </c>
      <c r="B487" s="25">
        <v>18359</v>
      </c>
      <c r="C487" s="27">
        <v>12917</v>
      </c>
      <c r="D487" s="27">
        <v>37744</v>
      </c>
      <c r="E487" s="27">
        <v>97528</v>
      </c>
      <c r="F487" s="27">
        <v>357</v>
      </c>
      <c r="G487" s="27">
        <v>2497822</v>
      </c>
      <c r="I487" s="21">
        <v>38598</v>
      </c>
      <c r="J487" s="27">
        <v>5154</v>
      </c>
      <c r="K487" s="27">
        <v>112</v>
      </c>
      <c r="L487" s="27">
        <v>16785</v>
      </c>
      <c r="M487" s="27">
        <v>49209</v>
      </c>
      <c r="N487" s="27">
        <v>308</v>
      </c>
      <c r="O487" s="27">
        <v>1534549</v>
      </c>
      <c r="Q487" s="21">
        <v>38598</v>
      </c>
      <c r="R487" s="27">
        <v>111539</v>
      </c>
      <c r="S487" s="27">
        <v>68606</v>
      </c>
      <c r="T487" s="27">
        <v>30049</v>
      </c>
      <c r="U487" s="27">
        <v>30649</v>
      </c>
      <c r="V487" s="27">
        <v>305</v>
      </c>
      <c r="W487" s="27">
        <v>2049292</v>
      </c>
      <c r="Y487" s="4">
        <v>38598</v>
      </c>
      <c r="Z487" s="27">
        <v>106385</v>
      </c>
      <c r="AA487" s="27">
        <v>68494</v>
      </c>
      <c r="AB487" s="27">
        <v>30692</v>
      </c>
      <c r="AC487" s="27">
        <v>29303</v>
      </c>
      <c r="AD487" s="27">
        <v>305</v>
      </c>
      <c r="AE487" s="27">
        <v>2049292</v>
      </c>
      <c r="AG487" s="3">
        <f t="shared" si="48"/>
        <v>0</v>
      </c>
      <c r="AH487" s="3">
        <f t="shared" si="49"/>
        <v>0</v>
      </c>
      <c r="AJ487" s="27">
        <f t="shared" si="46"/>
        <v>129898</v>
      </c>
      <c r="AK487" s="27">
        <f t="shared" si="47"/>
        <v>81523</v>
      </c>
    </row>
    <row r="488" spans="1:39" s="3" customFormat="1">
      <c r="A488" s="21">
        <v>38597</v>
      </c>
      <c r="B488" s="25">
        <v>41563</v>
      </c>
      <c r="C488" s="27">
        <v>29260</v>
      </c>
      <c r="D488" s="27">
        <v>100628</v>
      </c>
      <c r="E488" s="27">
        <v>175172</v>
      </c>
      <c r="F488" s="27">
        <v>352</v>
      </c>
      <c r="G488" s="27">
        <v>4509689</v>
      </c>
      <c r="I488" s="21">
        <v>38597</v>
      </c>
      <c r="J488" s="27">
        <v>9225</v>
      </c>
      <c r="K488" s="27">
        <v>307</v>
      </c>
      <c r="L488" s="27">
        <v>30984</v>
      </c>
      <c r="M488" s="27">
        <v>71356</v>
      </c>
      <c r="N488" s="27">
        <v>301</v>
      </c>
      <c r="O488" s="27">
        <v>2049385</v>
      </c>
      <c r="Q488" s="21">
        <v>38597</v>
      </c>
      <c r="R488" s="27">
        <v>182846</v>
      </c>
      <c r="S488" s="27">
        <v>112110</v>
      </c>
      <c r="T488" s="27">
        <v>33425</v>
      </c>
      <c r="U488" s="27">
        <v>34517</v>
      </c>
      <c r="V488" s="27">
        <v>301</v>
      </c>
      <c r="W488" s="27">
        <v>2162127</v>
      </c>
      <c r="Y488" s="4">
        <v>38597</v>
      </c>
      <c r="Z488" s="27">
        <v>173621</v>
      </c>
      <c r="AA488" s="27">
        <v>111803</v>
      </c>
      <c r="AB488" s="27">
        <v>33555</v>
      </c>
      <c r="AC488" s="27">
        <v>31367</v>
      </c>
      <c r="AD488" s="27">
        <v>303</v>
      </c>
      <c r="AE488" s="27">
        <v>2162127</v>
      </c>
      <c r="AG488" s="3">
        <f t="shared" si="48"/>
        <v>0</v>
      </c>
      <c r="AH488" s="3">
        <f t="shared" si="49"/>
        <v>0</v>
      </c>
      <c r="AJ488" s="27">
        <f t="shared" si="46"/>
        <v>224409</v>
      </c>
      <c r="AK488" s="27">
        <f t="shared" si="47"/>
        <v>141370</v>
      </c>
    </row>
    <row r="489" spans="1:39" s="3" customFormat="1">
      <c r="A489" s="21">
        <v>38596</v>
      </c>
      <c r="B489" s="25">
        <v>56958</v>
      </c>
      <c r="C489" s="27">
        <v>40407</v>
      </c>
      <c r="D489" s="27">
        <v>103627</v>
      </c>
      <c r="E489" s="27">
        <v>224278</v>
      </c>
      <c r="F489" s="27">
        <v>338</v>
      </c>
      <c r="G489" s="27">
        <v>14426689</v>
      </c>
      <c r="I489" s="21">
        <v>38596</v>
      </c>
      <c r="J489" s="27">
        <v>20631</v>
      </c>
      <c r="K489" s="27">
        <v>1640</v>
      </c>
      <c r="L489" s="27">
        <v>25641</v>
      </c>
      <c r="M489" s="27">
        <v>44949</v>
      </c>
      <c r="N489" s="27">
        <v>310</v>
      </c>
      <c r="O489" s="27">
        <v>719453</v>
      </c>
      <c r="Q489" s="21">
        <v>38596</v>
      </c>
      <c r="R489" s="27">
        <v>194295</v>
      </c>
      <c r="S489" s="27">
        <v>111183</v>
      </c>
      <c r="T489" s="27">
        <v>33074</v>
      </c>
      <c r="U489" s="27">
        <v>35314</v>
      </c>
      <c r="V489" s="27">
        <v>304</v>
      </c>
      <c r="W489" s="27">
        <v>786089</v>
      </c>
      <c r="Y489" s="4">
        <v>38596</v>
      </c>
      <c r="Z489" s="27">
        <v>173664</v>
      </c>
      <c r="AA489" s="27">
        <v>109543</v>
      </c>
      <c r="AB489" s="27">
        <v>33957</v>
      </c>
      <c r="AC489" s="27">
        <v>33880</v>
      </c>
      <c r="AD489" s="27">
        <v>304</v>
      </c>
      <c r="AE489" s="27">
        <v>786089</v>
      </c>
      <c r="AG489" s="3">
        <f t="shared" si="48"/>
        <v>0</v>
      </c>
      <c r="AH489" s="3">
        <f t="shared" si="49"/>
        <v>0</v>
      </c>
      <c r="AJ489" s="27">
        <f t="shared" si="46"/>
        <v>251253</v>
      </c>
      <c r="AK489" s="27">
        <f t="shared" si="47"/>
        <v>151590</v>
      </c>
    </row>
    <row r="490" spans="1:39" s="3" customFormat="1">
      <c r="A490" s="21">
        <v>38595</v>
      </c>
      <c r="B490" s="25">
        <v>52741</v>
      </c>
      <c r="C490" s="27">
        <v>33934</v>
      </c>
      <c r="D490" s="27">
        <v>135692</v>
      </c>
      <c r="E490" s="27">
        <v>347305</v>
      </c>
      <c r="F490" s="27">
        <v>305</v>
      </c>
      <c r="G490" s="27">
        <v>31494419</v>
      </c>
      <c r="I490" s="21">
        <v>38595</v>
      </c>
      <c r="J490" s="27">
        <v>159384</v>
      </c>
      <c r="K490" s="27">
        <v>122178</v>
      </c>
      <c r="L490" s="27">
        <v>276613</v>
      </c>
      <c r="M490" s="27">
        <v>272192</v>
      </c>
      <c r="N490" s="27">
        <v>269</v>
      </c>
      <c r="O490" s="27">
        <v>4309264</v>
      </c>
      <c r="Q490" s="21">
        <v>38595</v>
      </c>
      <c r="R490" s="27">
        <v>520638</v>
      </c>
      <c r="S490" s="27">
        <v>411272</v>
      </c>
      <c r="T490" s="27">
        <v>193920</v>
      </c>
      <c r="U490" s="27">
        <v>212867</v>
      </c>
      <c r="V490" s="27">
        <v>261</v>
      </c>
      <c r="W490" s="27">
        <v>4309264</v>
      </c>
      <c r="Y490" s="4">
        <v>38595</v>
      </c>
      <c r="Z490" s="27">
        <v>361254</v>
      </c>
      <c r="AA490" s="27">
        <v>289094</v>
      </c>
      <c r="AB490" s="27">
        <v>157436</v>
      </c>
      <c r="AC490" s="27">
        <v>168132</v>
      </c>
      <c r="AD490" s="27">
        <v>261</v>
      </c>
      <c r="AE490" s="27">
        <v>3602378</v>
      </c>
      <c r="AG490" s="3">
        <f t="shared" si="48"/>
        <v>0</v>
      </c>
      <c r="AH490" s="3">
        <f t="shared" si="49"/>
        <v>0</v>
      </c>
      <c r="AJ490" s="27">
        <f t="shared" si="46"/>
        <v>573379</v>
      </c>
      <c r="AK490" s="27">
        <f t="shared" si="47"/>
        <v>445206</v>
      </c>
      <c r="AL490" s="31">
        <f>Q490</f>
        <v>38595</v>
      </c>
    </row>
    <row r="491" spans="1:39" s="3" customFormat="1">
      <c r="A491" s="21">
        <v>38594</v>
      </c>
      <c r="B491" s="25">
        <v>67854</v>
      </c>
      <c r="C491" s="27">
        <v>47080</v>
      </c>
      <c r="D491" s="27">
        <v>161047</v>
      </c>
      <c r="E491" s="27">
        <v>242899</v>
      </c>
      <c r="F491" s="27">
        <v>347</v>
      </c>
      <c r="G491" s="27">
        <v>7624902</v>
      </c>
      <c r="I491" s="21">
        <v>38594</v>
      </c>
      <c r="J491" s="27">
        <v>354542</v>
      </c>
      <c r="K491" s="27">
        <v>281980</v>
      </c>
      <c r="L491" s="27">
        <v>383160</v>
      </c>
      <c r="M491" s="27">
        <v>483524</v>
      </c>
      <c r="N491" s="27">
        <v>243</v>
      </c>
      <c r="O491" s="27">
        <v>44611276</v>
      </c>
      <c r="Q491" s="21">
        <v>38594</v>
      </c>
      <c r="R491" s="27">
        <v>632498</v>
      </c>
      <c r="S491" s="27">
        <v>502663</v>
      </c>
      <c r="T491" s="27">
        <v>311811</v>
      </c>
      <c r="U491" s="27">
        <v>444205</v>
      </c>
      <c r="V491" s="27">
        <v>243</v>
      </c>
      <c r="W491" s="27">
        <v>44611276</v>
      </c>
      <c r="Y491" s="4">
        <v>38594</v>
      </c>
      <c r="Z491" s="27">
        <v>277956</v>
      </c>
      <c r="AA491" s="27">
        <v>220683</v>
      </c>
      <c r="AB491" s="27">
        <v>220803</v>
      </c>
      <c r="AC491" s="27">
        <v>368802</v>
      </c>
      <c r="AD491" s="27">
        <v>287</v>
      </c>
      <c r="AE491" s="27">
        <v>41470185</v>
      </c>
      <c r="AG491" s="3">
        <f t="shared" si="48"/>
        <v>0</v>
      </c>
      <c r="AH491" s="3">
        <f t="shared" si="49"/>
        <v>0</v>
      </c>
      <c r="AJ491" s="27">
        <f t="shared" si="46"/>
        <v>700352</v>
      </c>
      <c r="AK491" s="27">
        <f t="shared" si="47"/>
        <v>549743</v>
      </c>
    </row>
    <row r="492" spans="1:39" s="3" customFormat="1">
      <c r="A492" s="21">
        <v>38593</v>
      </c>
      <c r="B492" s="25">
        <v>35393</v>
      </c>
      <c r="C492" s="27">
        <v>22912</v>
      </c>
      <c r="D492" s="27">
        <v>137079</v>
      </c>
      <c r="E492" s="27">
        <v>173023</v>
      </c>
      <c r="F492" s="27">
        <v>305</v>
      </c>
      <c r="G492" s="27">
        <v>2617514</v>
      </c>
      <c r="I492" s="21">
        <v>38593</v>
      </c>
      <c r="J492" s="27">
        <v>552035</v>
      </c>
      <c r="K492" s="27">
        <v>447006</v>
      </c>
      <c r="L492" s="27">
        <v>369940</v>
      </c>
      <c r="M492" s="27">
        <v>351675</v>
      </c>
      <c r="N492" s="27">
        <v>253</v>
      </c>
      <c r="O492" s="27">
        <v>12910511</v>
      </c>
      <c r="Q492" s="21">
        <v>38593</v>
      </c>
      <c r="R492" s="27">
        <v>865360</v>
      </c>
      <c r="S492" s="27">
        <v>701224</v>
      </c>
      <c r="T492" s="27">
        <v>320185</v>
      </c>
      <c r="U492" s="27">
        <v>333552</v>
      </c>
      <c r="V492" s="27">
        <v>253</v>
      </c>
      <c r="W492" s="27">
        <v>12910511</v>
      </c>
      <c r="Y492" s="4">
        <v>38593</v>
      </c>
      <c r="Z492" s="27">
        <v>313325</v>
      </c>
      <c r="AA492" s="27">
        <v>254218</v>
      </c>
      <c r="AB492" s="27">
        <v>232523</v>
      </c>
      <c r="AC492" s="27">
        <v>278086</v>
      </c>
      <c r="AD492" s="27">
        <v>274</v>
      </c>
      <c r="AE492" s="27">
        <v>12419183</v>
      </c>
      <c r="AG492" s="3">
        <f t="shared" si="48"/>
        <v>0</v>
      </c>
      <c r="AH492" s="3">
        <f t="shared" si="49"/>
        <v>0</v>
      </c>
      <c r="AJ492" s="27">
        <f t="shared" si="46"/>
        <v>900753</v>
      </c>
      <c r="AK492" s="27">
        <f t="shared" si="47"/>
        <v>724136</v>
      </c>
    </row>
    <row r="493" spans="1:39" s="3" customFormat="1">
      <c r="A493" s="21">
        <v>38592</v>
      </c>
      <c r="B493" s="25">
        <v>7513</v>
      </c>
      <c r="C493" s="27">
        <v>2754</v>
      </c>
      <c r="D493" s="27">
        <v>112099</v>
      </c>
      <c r="E493" s="27">
        <v>150416</v>
      </c>
      <c r="F493" s="27">
        <v>368</v>
      </c>
      <c r="G493" s="27">
        <v>704052</v>
      </c>
      <c r="I493" s="21">
        <v>38592</v>
      </c>
      <c r="J493" s="27">
        <v>510554</v>
      </c>
      <c r="K493" s="27">
        <v>423910</v>
      </c>
      <c r="L493" s="27">
        <v>402871</v>
      </c>
      <c r="M493" s="27">
        <v>2601084</v>
      </c>
      <c r="N493" s="27">
        <v>272</v>
      </c>
      <c r="O493" s="27">
        <v>120928501</v>
      </c>
      <c r="Q493" s="21">
        <v>38592</v>
      </c>
      <c r="R493" s="27">
        <v>938341</v>
      </c>
      <c r="S493" s="27">
        <v>770026</v>
      </c>
      <c r="T493" s="27">
        <v>402667</v>
      </c>
      <c r="U493" s="27">
        <v>3681025</v>
      </c>
      <c r="V493" s="27">
        <v>272</v>
      </c>
      <c r="W493" s="27">
        <v>121018393</v>
      </c>
      <c r="Y493" s="4">
        <v>38592</v>
      </c>
      <c r="Z493" s="27">
        <v>427787</v>
      </c>
      <c r="AA493" s="27">
        <v>346116</v>
      </c>
      <c r="AB493" s="27">
        <v>402424</v>
      </c>
      <c r="AC493" s="27">
        <v>4652622</v>
      </c>
      <c r="AD493" s="27">
        <v>274</v>
      </c>
      <c r="AE493" s="27">
        <v>121018393</v>
      </c>
      <c r="AG493" s="3">
        <f t="shared" si="48"/>
        <v>0</v>
      </c>
      <c r="AH493" s="3">
        <f t="shared" si="49"/>
        <v>0</v>
      </c>
      <c r="AJ493" s="27">
        <f t="shared" si="46"/>
        <v>945854</v>
      </c>
      <c r="AK493" s="27">
        <f t="shared" si="47"/>
        <v>772780</v>
      </c>
      <c r="AM493" s="7"/>
    </row>
    <row r="494" spans="1:39" s="3" customFormat="1">
      <c r="A494" s="21">
        <v>38591</v>
      </c>
      <c r="B494" s="25">
        <v>42249</v>
      </c>
      <c r="C494" s="27">
        <v>29038</v>
      </c>
      <c r="D494" s="27">
        <v>147400</v>
      </c>
      <c r="E494" s="27">
        <v>254837</v>
      </c>
      <c r="F494" s="27">
        <v>171</v>
      </c>
      <c r="G494" s="27">
        <v>9229391</v>
      </c>
      <c r="I494" s="21">
        <v>38591</v>
      </c>
      <c r="J494" s="27">
        <v>593783</v>
      </c>
      <c r="K494" s="27">
        <v>516542</v>
      </c>
      <c r="L494" s="27">
        <v>424386</v>
      </c>
      <c r="M494" s="27">
        <v>1172953</v>
      </c>
      <c r="N494" s="27">
        <v>265</v>
      </c>
      <c r="O494" s="27">
        <v>120578365</v>
      </c>
      <c r="Q494" s="21">
        <v>38591</v>
      </c>
      <c r="R494" s="27">
        <v>1134697</v>
      </c>
      <c r="S494" s="27">
        <v>955885</v>
      </c>
      <c r="T494" s="27">
        <v>413480</v>
      </c>
      <c r="U494" s="27">
        <v>3099829</v>
      </c>
      <c r="V494" s="27">
        <v>261</v>
      </c>
      <c r="W494" s="27">
        <v>121684659</v>
      </c>
      <c r="Y494" s="4">
        <v>38591</v>
      </c>
      <c r="Z494" s="27">
        <v>540914</v>
      </c>
      <c r="AA494" s="27">
        <v>439343</v>
      </c>
      <c r="AB494" s="27">
        <v>401507</v>
      </c>
      <c r="AC494" s="27">
        <v>4318161</v>
      </c>
      <c r="AD494" s="27">
        <v>261</v>
      </c>
      <c r="AE494" s="27">
        <v>121684659</v>
      </c>
      <c r="AG494" s="3">
        <f t="shared" si="48"/>
        <v>0</v>
      </c>
      <c r="AH494" s="3">
        <f t="shared" si="49"/>
        <v>0</v>
      </c>
      <c r="AJ494" s="27">
        <f t="shared" si="46"/>
        <v>1176946</v>
      </c>
      <c r="AK494" s="27">
        <f t="shared" si="47"/>
        <v>984923</v>
      </c>
      <c r="AM494" s="7"/>
    </row>
    <row r="495" spans="1:39" s="3" customFormat="1">
      <c r="A495" s="21">
        <v>38590</v>
      </c>
      <c r="B495" s="25">
        <v>40751</v>
      </c>
      <c r="C495" s="27">
        <v>29046</v>
      </c>
      <c r="D495" s="27">
        <v>127760</v>
      </c>
      <c r="E495" s="27">
        <v>234951</v>
      </c>
      <c r="F495" s="27">
        <v>347</v>
      </c>
      <c r="G495" s="27">
        <v>9978149</v>
      </c>
      <c r="I495" s="21">
        <v>38590</v>
      </c>
      <c r="J495" s="27">
        <v>387587</v>
      </c>
      <c r="K495" s="27">
        <v>318942</v>
      </c>
      <c r="L495" s="27">
        <v>355946</v>
      </c>
      <c r="M495" s="27">
        <v>395569</v>
      </c>
      <c r="N495" s="27">
        <v>248</v>
      </c>
      <c r="O495" s="27">
        <v>51738986</v>
      </c>
      <c r="Q495" s="21">
        <v>38590</v>
      </c>
      <c r="R495" s="27">
        <v>790567</v>
      </c>
      <c r="S495" s="27">
        <v>636197</v>
      </c>
      <c r="T495" s="27">
        <v>278695</v>
      </c>
      <c r="U495" s="27">
        <v>374954</v>
      </c>
      <c r="V495" s="27">
        <v>248</v>
      </c>
      <c r="W495" s="27">
        <v>51738986</v>
      </c>
      <c r="Y495" s="4">
        <v>38590</v>
      </c>
      <c r="Z495" s="27">
        <v>402980</v>
      </c>
      <c r="AA495" s="27">
        <v>317255</v>
      </c>
      <c r="AB495" s="27">
        <v>204395</v>
      </c>
      <c r="AC495" s="27">
        <v>337718</v>
      </c>
      <c r="AD495" s="27">
        <v>257</v>
      </c>
      <c r="AE495" s="27">
        <v>50029399</v>
      </c>
      <c r="AG495" s="3">
        <f t="shared" si="48"/>
        <v>0</v>
      </c>
      <c r="AH495" s="3">
        <f t="shared" si="49"/>
        <v>0</v>
      </c>
      <c r="AJ495" s="27">
        <f t="shared" si="46"/>
        <v>831318</v>
      </c>
      <c r="AK495" s="27">
        <f t="shared" si="47"/>
        <v>665243</v>
      </c>
      <c r="AM495" s="7"/>
    </row>
    <row r="496" spans="1:39" s="3" customFormat="1">
      <c r="A496" s="21">
        <v>38589</v>
      </c>
      <c r="B496" s="25">
        <v>58400</v>
      </c>
      <c r="C496" s="27">
        <v>44856</v>
      </c>
      <c r="D496" s="27">
        <v>153648</v>
      </c>
      <c r="E496" s="27">
        <v>303234</v>
      </c>
      <c r="F496" s="27">
        <v>345</v>
      </c>
      <c r="G496" s="27">
        <v>7557408</v>
      </c>
      <c r="I496" s="21">
        <v>38589</v>
      </c>
      <c r="J496" s="27">
        <v>484133</v>
      </c>
      <c r="K496" s="27">
        <v>407227</v>
      </c>
      <c r="L496" s="27">
        <v>412812</v>
      </c>
      <c r="M496" s="27">
        <v>2967660</v>
      </c>
      <c r="N496" s="27">
        <v>241</v>
      </c>
      <c r="O496" s="27">
        <v>122212176</v>
      </c>
      <c r="Q496" s="21">
        <v>38589</v>
      </c>
      <c r="R496" s="27">
        <v>988542</v>
      </c>
      <c r="S496" s="27">
        <v>830624</v>
      </c>
      <c r="T496" s="27">
        <v>406149</v>
      </c>
      <c r="U496" s="27">
        <v>3758654</v>
      </c>
      <c r="V496" s="27">
        <v>241</v>
      </c>
      <c r="W496" s="27">
        <v>122212176</v>
      </c>
      <c r="Y496" s="4">
        <v>38589</v>
      </c>
      <c r="Z496" s="27">
        <v>504409</v>
      </c>
      <c r="AA496" s="27">
        <v>423397</v>
      </c>
      <c r="AB496" s="27">
        <v>399754</v>
      </c>
      <c r="AC496" s="27">
        <v>4385662</v>
      </c>
      <c r="AD496" s="27">
        <v>272</v>
      </c>
      <c r="AE496" s="27">
        <v>121194515</v>
      </c>
      <c r="AG496" s="3">
        <f t="shared" si="48"/>
        <v>0</v>
      </c>
      <c r="AH496" s="3">
        <f t="shared" si="49"/>
        <v>0</v>
      </c>
      <c r="AJ496" s="27">
        <f t="shared" si="46"/>
        <v>1046942</v>
      </c>
      <c r="AK496" s="27">
        <f t="shared" si="47"/>
        <v>875480</v>
      </c>
    </row>
    <row r="497" spans="1:37" s="3" customFormat="1">
      <c r="A497" s="21">
        <v>38588</v>
      </c>
      <c r="B497" s="25">
        <v>39836</v>
      </c>
      <c r="C497" s="27">
        <v>27997</v>
      </c>
      <c r="D497" s="27">
        <v>122943</v>
      </c>
      <c r="E497" s="27">
        <v>218284</v>
      </c>
      <c r="F497" s="27">
        <v>303</v>
      </c>
      <c r="G497" s="27">
        <v>5476752</v>
      </c>
      <c r="I497" s="21">
        <v>38588</v>
      </c>
      <c r="J497" s="27">
        <v>221629</v>
      </c>
      <c r="K497" s="27">
        <v>165239</v>
      </c>
      <c r="L497" s="27">
        <v>334083</v>
      </c>
      <c r="M497" s="27">
        <v>400810</v>
      </c>
      <c r="N497" s="27">
        <v>269</v>
      </c>
      <c r="O497" s="27">
        <v>21216797</v>
      </c>
      <c r="Q497" s="21">
        <v>38588</v>
      </c>
      <c r="R497" s="27">
        <v>589131</v>
      </c>
      <c r="S497" s="27">
        <v>461663</v>
      </c>
      <c r="T497" s="27">
        <v>241916</v>
      </c>
      <c r="U497" s="27">
        <v>339004</v>
      </c>
      <c r="V497" s="27">
        <v>269</v>
      </c>
      <c r="W497" s="27">
        <v>22763464</v>
      </c>
      <c r="Y497" s="4">
        <v>38588</v>
      </c>
      <c r="Z497" s="27">
        <v>367502</v>
      </c>
      <c r="AA497" s="27">
        <v>296424</v>
      </c>
      <c r="AB497" s="27">
        <v>186333</v>
      </c>
      <c r="AC497" s="27">
        <v>281312</v>
      </c>
      <c r="AD497" s="27">
        <v>272</v>
      </c>
      <c r="AE497" s="27">
        <v>22763464</v>
      </c>
      <c r="AG497" s="3">
        <f t="shared" si="48"/>
        <v>0</v>
      </c>
      <c r="AH497" s="3">
        <f t="shared" si="49"/>
        <v>0</v>
      </c>
      <c r="AJ497" s="27">
        <f t="shared" si="46"/>
        <v>628967</v>
      </c>
      <c r="AK497" s="27">
        <f t="shared" si="47"/>
        <v>489660</v>
      </c>
    </row>
    <row r="498" spans="1:37" s="3" customFormat="1">
      <c r="A498" s="21">
        <v>38587</v>
      </c>
      <c r="B498" s="25">
        <v>36325</v>
      </c>
      <c r="C498" s="27">
        <v>25059</v>
      </c>
      <c r="D498" s="27">
        <v>126217</v>
      </c>
      <c r="E498" s="27">
        <v>221170</v>
      </c>
      <c r="F498" s="27">
        <v>292</v>
      </c>
      <c r="G498" s="27">
        <v>5407177</v>
      </c>
      <c r="I498" s="21">
        <v>38587</v>
      </c>
      <c r="J498" s="27">
        <v>153610</v>
      </c>
      <c r="K498" s="27">
        <v>93764</v>
      </c>
      <c r="L498" s="27">
        <v>212817</v>
      </c>
      <c r="M498" s="27">
        <v>519525</v>
      </c>
      <c r="N498" s="27">
        <v>248</v>
      </c>
      <c r="O498" s="27">
        <v>30995199</v>
      </c>
      <c r="Q498" s="21">
        <v>38587</v>
      </c>
      <c r="R498" s="27">
        <v>456483</v>
      </c>
      <c r="S498" s="27">
        <v>328169</v>
      </c>
      <c r="T498" s="27">
        <v>170196</v>
      </c>
      <c r="U498" s="27">
        <v>461118</v>
      </c>
      <c r="V498" s="27">
        <v>228</v>
      </c>
      <c r="W498" s="27">
        <v>30995199</v>
      </c>
      <c r="Y498" s="4">
        <v>38587</v>
      </c>
      <c r="Z498" s="27">
        <v>302873</v>
      </c>
      <c r="AA498" s="27">
        <v>234405</v>
      </c>
      <c r="AB498" s="27">
        <v>148580</v>
      </c>
      <c r="AC498" s="27">
        <v>426840</v>
      </c>
      <c r="AD498" s="27">
        <v>228</v>
      </c>
      <c r="AE498" s="27">
        <v>30995135</v>
      </c>
      <c r="AG498" s="3">
        <f t="shared" si="48"/>
        <v>0</v>
      </c>
      <c r="AH498" s="3">
        <f t="shared" si="49"/>
        <v>0</v>
      </c>
      <c r="AJ498" s="27">
        <f t="shared" si="46"/>
        <v>492808</v>
      </c>
      <c r="AK498" s="27">
        <f t="shared" si="47"/>
        <v>353228</v>
      </c>
    </row>
    <row r="499" spans="1:37" s="3" customFormat="1">
      <c r="A499" s="21">
        <v>38586</v>
      </c>
      <c r="B499" s="25">
        <v>20411</v>
      </c>
      <c r="C499" s="27">
        <v>15273</v>
      </c>
      <c r="D499" s="27">
        <v>76835</v>
      </c>
      <c r="E499" s="27">
        <v>148331</v>
      </c>
      <c r="F499" s="27">
        <v>360</v>
      </c>
      <c r="G499" s="27">
        <v>3978105</v>
      </c>
      <c r="I499" s="21">
        <v>38586</v>
      </c>
      <c r="J499" s="27">
        <v>36220</v>
      </c>
      <c r="K499" s="27">
        <v>17</v>
      </c>
      <c r="L499" s="27">
        <v>8952</v>
      </c>
      <c r="M499" s="27">
        <v>25115</v>
      </c>
      <c r="N499" s="27">
        <v>319</v>
      </c>
      <c r="O499" s="27">
        <v>407425</v>
      </c>
      <c r="Q499" s="21">
        <v>38586</v>
      </c>
      <c r="R499" s="27">
        <v>194147</v>
      </c>
      <c r="S499" s="27">
        <v>102904</v>
      </c>
      <c r="T499" s="27">
        <v>30130</v>
      </c>
      <c r="U499" s="27">
        <v>31554</v>
      </c>
      <c r="V499" s="27">
        <v>304</v>
      </c>
      <c r="W499" s="27">
        <v>1014992</v>
      </c>
      <c r="Y499" s="4">
        <v>38586</v>
      </c>
      <c r="Z499" s="27">
        <v>157927</v>
      </c>
      <c r="AA499" s="27">
        <v>102887</v>
      </c>
      <c r="AB499" s="27">
        <v>34988</v>
      </c>
      <c r="AC499" s="27">
        <v>30869</v>
      </c>
      <c r="AD499" s="27">
        <v>304</v>
      </c>
      <c r="AE499" s="27">
        <v>1014992</v>
      </c>
      <c r="AG499" s="3">
        <f t="shared" si="48"/>
        <v>0</v>
      </c>
      <c r="AH499" s="3">
        <f t="shared" si="49"/>
        <v>0</v>
      </c>
      <c r="AJ499" s="27">
        <f t="shared" si="46"/>
        <v>214558</v>
      </c>
      <c r="AK499" s="27">
        <f t="shared" si="47"/>
        <v>118177</v>
      </c>
    </row>
    <row r="500" spans="1:37" s="3" customFormat="1">
      <c r="A500" s="21">
        <v>38585</v>
      </c>
      <c r="B500" s="25">
        <v>1615</v>
      </c>
      <c r="C500" s="27">
        <v>348</v>
      </c>
      <c r="D500" s="27">
        <v>4070993</v>
      </c>
      <c r="E500" s="27">
        <v>33678785</v>
      </c>
      <c r="F500" s="27">
        <v>367</v>
      </c>
      <c r="G500" s="27">
        <v>752910288</v>
      </c>
      <c r="I500" s="21">
        <v>38585</v>
      </c>
      <c r="J500" s="27">
        <v>37069</v>
      </c>
      <c r="K500" s="27">
        <v>721</v>
      </c>
      <c r="L500" s="27">
        <v>9618</v>
      </c>
      <c r="M500" s="27">
        <v>36213</v>
      </c>
      <c r="N500" s="27">
        <v>302</v>
      </c>
      <c r="O500" s="27">
        <v>556187</v>
      </c>
      <c r="Q500" s="21">
        <v>38585</v>
      </c>
      <c r="R500" s="27">
        <v>193278</v>
      </c>
      <c r="S500" s="27">
        <v>101836</v>
      </c>
      <c r="T500" s="27">
        <v>28839</v>
      </c>
      <c r="U500" s="27">
        <v>27941</v>
      </c>
      <c r="V500" s="27">
        <v>301</v>
      </c>
      <c r="W500" s="27">
        <v>580018</v>
      </c>
      <c r="Y500" s="4">
        <v>38585</v>
      </c>
      <c r="Z500" s="27">
        <v>156209</v>
      </c>
      <c r="AA500" s="27">
        <v>101115</v>
      </c>
      <c r="AB500" s="27">
        <v>33401</v>
      </c>
      <c r="AC500" s="27">
        <v>23373</v>
      </c>
      <c r="AD500" s="27">
        <v>301</v>
      </c>
      <c r="AE500" s="27">
        <v>580018</v>
      </c>
      <c r="AG500" s="3">
        <f t="shared" si="48"/>
        <v>0</v>
      </c>
      <c r="AH500" s="3">
        <f t="shared" si="49"/>
        <v>0</v>
      </c>
      <c r="AJ500" s="27">
        <f t="shared" si="46"/>
        <v>194893</v>
      </c>
      <c r="AK500" s="27">
        <f t="shared" si="47"/>
        <v>102184</v>
      </c>
    </row>
    <row r="501" spans="1:37" s="3" customFormat="1">
      <c r="A501" s="21">
        <v>38584</v>
      </c>
      <c r="B501" s="25">
        <v>37990</v>
      </c>
      <c r="C501" s="27">
        <v>24791</v>
      </c>
      <c r="D501" s="27">
        <v>207776</v>
      </c>
      <c r="E501" s="27">
        <v>3464086</v>
      </c>
      <c r="F501" s="27">
        <v>270</v>
      </c>
      <c r="G501" s="27">
        <v>657315799</v>
      </c>
      <c r="I501" s="21">
        <v>38584</v>
      </c>
      <c r="J501" s="27">
        <v>257762</v>
      </c>
      <c r="K501" s="27">
        <v>187963</v>
      </c>
      <c r="L501" s="27">
        <v>319641</v>
      </c>
      <c r="M501" s="27">
        <v>474503</v>
      </c>
      <c r="N501" s="27">
        <v>307</v>
      </c>
      <c r="O501" s="27">
        <v>27533173</v>
      </c>
      <c r="Q501" s="21">
        <v>38584</v>
      </c>
      <c r="R501" s="27">
        <v>677702</v>
      </c>
      <c r="S501" s="27">
        <v>533084</v>
      </c>
      <c r="T501" s="27">
        <v>237632</v>
      </c>
      <c r="U501" s="27">
        <v>391842</v>
      </c>
      <c r="V501" s="27">
        <v>211</v>
      </c>
      <c r="W501" s="27">
        <v>34596944</v>
      </c>
      <c r="Y501" s="4">
        <v>38584</v>
      </c>
      <c r="Z501" s="27">
        <v>419940</v>
      </c>
      <c r="AA501" s="27">
        <v>345121</v>
      </c>
      <c r="AB501" s="27">
        <v>187294</v>
      </c>
      <c r="AC501" s="27">
        <v>320814</v>
      </c>
      <c r="AD501" s="27">
        <v>211</v>
      </c>
      <c r="AE501" s="27">
        <v>34596944</v>
      </c>
      <c r="AG501" s="3">
        <f t="shared" si="48"/>
        <v>0</v>
      </c>
      <c r="AH501" s="3">
        <f t="shared" si="49"/>
        <v>0</v>
      </c>
      <c r="AJ501" s="27">
        <f t="shared" si="46"/>
        <v>715692</v>
      </c>
      <c r="AK501" s="27">
        <f t="shared" si="47"/>
        <v>557875</v>
      </c>
    </row>
    <row r="502" spans="1:37" s="3" customFormat="1">
      <c r="A502" s="21">
        <v>38583</v>
      </c>
      <c r="B502" s="25">
        <v>43374</v>
      </c>
      <c r="C502" s="27">
        <v>27772</v>
      </c>
      <c r="D502" s="27">
        <v>194271</v>
      </c>
      <c r="E502" s="27">
        <v>332192</v>
      </c>
      <c r="F502" s="27">
        <v>250</v>
      </c>
      <c r="G502" s="27">
        <v>7785405</v>
      </c>
      <c r="I502" s="21">
        <v>38583</v>
      </c>
      <c r="J502" s="27">
        <v>265578</v>
      </c>
      <c r="K502" s="27">
        <v>194649</v>
      </c>
      <c r="L502" s="27">
        <v>276205</v>
      </c>
      <c r="M502" s="27">
        <v>660840</v>
      </c>
      <c r="N502" s="27">
        <v>253</v>
      </c>
      <c r="O502" s="27">
        <v>120324253</v>
      </c>
      <c r="Q502" s="21">
        <v>38583</v>
      </c>
      <c r="R502" s="27">
        <v>688995</v>
      </c>
      <c r="S502" s="27">
        <v>539791</v>
      </c>
      <c r="T502" s="27">
        <v>224026</v>
      </c>
      <c r="U502" s="27">
        <v>466703</v>
      </c>
      <c r="V502" s="27">
        <v>238</v>
      </c>
      <c r="W502" s="27">
        <v>120324253</v>
      </c>
      <c r="Y502" s="4">
        <v>38583</v>
      </c>
      <c r="Z502" s="27">
        <v>423417</v>
      </c>
      <c r="AA502" s="27">
        <v>345142</v>
      </c>
      <c r="AB502" s="27">
        <v>191298</v>
      </c>
      <c r="AC502" s="27">
        <v>278810</v>
      </c>
      <c r="AD502" s="27">
        <v>238</v>
      </c>
      <c r="AE502" s="27">
        <v>49553602</v>
      </c>
      <c r="AG502" s="3">
        <f t="shared" si="48"/>
        <v>0</v>
      </c>
      <c r="AH502" s="3">
        <f t="shared" si="49"/>
        <v>0</v>
      </c>
      <c r="AJ502" s="27">
        <f t="shared" si="46"/>
        <v>732369</v>
      </c>
      <c r="AK502" s="27">
        <f t="shared" si="47"/>
        <v>567563</v>
      </c>
    </row>
    <row r="503" spans="1:37" s="3" customFormat="1">
      <c r="A503" s="21">
        <v>38582</v>
      </c>
      <c r="B503" s="25">
        <v>41838</v>
      </c>
      <c r="C503" s="27">
        <v>25887</v>
      </c>
      <c r="D503" s="27">
        <v>162568</v>
      </c>
      <c r="E503" s="27">
        <v>325563</v>
      </c>
      <c r="F503" s="27">
        <v>323</v>
      </c>
      <c r="G503" s="27">
        <v>8323827</v>
      </c>
      <c r="I503" s="21">
        <v>38582</v>
      </c>
      <c r="J503" s="27">
        <v>283113</v>
      </c>
      <c r="K503" s="27">
        <v>216501</v>
      </c>
      <c r="L503" s="27">
        <v>313521</v>
      </c>
      <c r="M503" s="27">
        <v>382721</v>
      </c>
      <c r="N503" s="27">
        <v>268</v>
      </c>
      <c r="O503" s="27">
        <v>63911888</v>
      </c>
      <c r="Q503" s="21">
        <v>38582</v>
      </c>
      <c r="R503" s="27">
        <v>755701</v>
      </c>
      <c r="S503" s="27">
        <v>601673</v>
      </c>
      <c r="T503" s="27">
        <v>237724</v>
      </c>
      <c r="U503" s="27">
        <v>330011</v>
      </c>
      <c r="V503" s="27">
        <v>260</v>
      </c>
      <c r="W503" s="27">
        <v>65447562</v>
      </c>
      <c r="Y503" s="4">
        <v>38582</v>
      </c>
      <c r="Z503" s="27">
        <v>472588</v>
      </c>
      <c r="AA503" s="27">
        <v>385172</v>
      </c>
      <c r="AB503" s="27">
        <v>192316</v>
      </c>
      <c r="AC503" s="27">
        <v>284427</v>
      </c>
      <c r="AD503" s="27">
        <v>260</v>
      </c>
      <c r="AE503" s="27">
        <v>65447562</v>
      </c>
      <c r="AG503" s="3">
        <f t="shared" si="48"/>
        <v>0</v>
      </c>
      <c r="AH503" s="3">
        <f t="shared" si="49"/>
        <v>0</v>
      </c>
      <c r="AJ503" s="27">
        <f t="shared" si="46"/>
        <v>797539</v>
      </c>
      <c r="AK503" s="27">
        <f t="shared" si="47"/>
        <v>627560</v>
      </c>
    </row>
    <row r="504" spans="1:37" s="3" customFormat="1">
      <c r="A504" s="21">
        <v>38581</v>
      </c>
      <c r="B504" s="25">
        <v>38074</v>
      </c>
      <c r="C504" s="27">
        <v>26778</v>
      </c>
      <c r="D504" s="27">
        <v>172552</v>
      </c>
      <c r="E504" s="27">
        <v>284614</v>
      </c>
      <c r="F504" s="27">
        <v>302</v>
      </c>
      <c r="G504" s="27">
        <v>7910908</v>
      </c>
      <c r="I504" s="21">
        <v>38581</v>
      </c>
      <c r="J504" s="27">
        <v>210133</v>
      </c>
      <c r="K504" s="27">
        <v>114825</v>
      </c>
      <c r="L504" s="27">
        <v>240360</v>
      </c>
      <c r="M504" s="27">
        <v>308595</v>
      </c>
      <c r="N504" s="27">
        <v>250</v>
      </c>
      <c r="O504" s="27">
        <v>4198562</v>
      </c>
      <c r="Q504" s="21">
        <v>38581</v>
      </c>
      <c r="R504" s="27">
        <v>540163</v>
      </c>
      <c r="S504" s="27">
        <v>362780</v>
      </c>
      <c r="T504" s="27">
        <v>187503</v>
      </c>
      <c r="U504" s="27">
        <v>258377</v>
      </c>
      <c r="V504" s="27">
        <v>250</v>
      </c>
      <c r="W504" s="27">
        <v>6843847</v>
      </c>
      <c r="Y504" s="4">
        <v>38581</v>
      </c>
      <c r="Z504" s="27">
        <v>330030</v>
      </c>
      <c r="AA504" s="27">
        <v>247955</v>
      </c>
      <c r="AB504" s="27">
        <v>153849</v>
      </c>
      <c r="AC504" s="27">
        <v>213820</v>
      </c>
      <c r="AD504" s="27">
        <v>267</v>
      </c>
      <c r="AE504" s="27">
        <v>6843847</v>
      </c>
      <c r="AG504" s="3">
        <f t="shared" si="48"/>
        <v>0</v>
      </c>
      <c r="AH504" s="3">
        <f t="shared" si="49"/>
        <v>0</v>
      </c>
      <c r="AJ504" s="27">
        <f t="shared" si="46"/>
        <v>578237</v>
      </c>
      <c r="AK504" s="27">
        <f t="shared" si="47"/>
        <v>389558</v>
      </c>
    </row>
    <row r="505" spans="1:37" s="3" customFormat="1">
      <c r="A505" s="21">
        <v>38580</v>
      </c>
      <c r="B505" s="25">
        <v>61757</v>
      </c>
      <c r="C505" s="27">
        <v>44564</v>
      </c>
      <c r="D505" s="27">
        <v>160223</v>
      </c>
      <c r="E505" s="27">
        <v>238412</v>
      </c>
      <c r="F505" s="27">
        <v>318</v>
      </c>
      <c r="G505" s="27">
        <v>7316476</v>
      </c>
      <c r="I505" s="21">
        <v>38580</v>
      </c>
      <c r="J505" s="27">
        <v>774293</v>
      </c>
      <c r="K505" s="27">
        <v>673406</v>
      </c>
      <c r="L505" s="27">
        <v>627798</v>
      </c>
      <c r="M505" s="27">
        <v>597998</v>
      </c>
      <c r="N505" s="27">
        <v>256</v>
      </c>
      <c r="O505" s="27">
        <v>35887840</v>
      </c>
      <c r="Q505" s="21">
        <v>38580</v>
      </c>
      <c r="R505" s="27">
        <v>1298252</v>
      </c>
      <c r="S505" s="27">
        <v>1111325</v>
      </c>
      <c r="T505" s="27">
        <v>546489</v>
      </c>
      <c r="U505" s="27">
        <v>579840</v>
      </c>
      <c r="V505" s="27">
        <v>252</v>
      </c>
      <c r="W505" s="27">
        <v>35887840</v>
      </c>
      <c r="Y505" s="4">
        <v>38580</v>
      </c>
      <c r="Z505" s="27">
        <v>523959</v>
      </c>
      <c r="AA505" s="27">
        <v>437919</v>
      </c>
      <c r="AB505" s="27">
        <v>426332</v>
      </c>
      <c r="AC505" s="27">
        <v>529530</v>
      </c>
      <c r="AD505" s="27">
        <v>252</v>
      </c>
      <c r="AE505" s="27">
        <v>35530886</v>
      </c>
      <c r="AG505" s="3">
        <f t="shared" si="48"/>
        <v>0</v>
      </c>
      <c r="AH505" s="3">
        <f t="shared" si="49"/>
        <v>0</v>
      </c>
      <c r="AJ505" s="27">
        <f t="shared" si="46"/>
        <v>1360009</v>
      </c>
      <c r="AK505" s="27">
        <f t="shared" si="47"/>
        <v>1155889</v>
      </c>
    </row>
    <row r="506" spans="1:37" s="3" customFormat="1">
      <c r="A506" s="21">
        <v>38579</v>
      </c>
      <c r="B506" s="25">
        <v>49565</v>
      </c>
      <c r="C506" s="27">
        <v>35616</v>
      </c>
      <c r="D506" s="27">
        <v>139647</v>
      </c>
      <c r="E506" s="27">
        <v>201996</v>
      </c>
      <c r="F506" s="27">
        <v>266</v>
      </c>
      <c r="G506" s="27">
        <v>7725852</v>
      </c>
      <c r="I506" s="21">
        <v>38579</v>
      </c>
      <c r="J506" s="27">
        <v>583484</v>
      </c>
      <c r="K506" s="27">
        <v>494492</v>
      </c>
      <c r="L506" s="27">
        <v>526286</v>
      </c>
      <c r="M506" s="27">
        <v>557317</v>
      </c>
      <c r="N506" s="27">
        <v>254</v>
      </c>
      <c r="O506" s="27">
        <v>107210737</v>
      </c>
      <c r="Q506" s="21">
        <v>38579</v>
      </c>
      <c r="R506" s="27">
        <v>1206483</v>
      </c>
      <c r="S506" s="27">
        <v>1028416</v>
      </c>
      <c r="T506" s="27">
        <v>441659</v>
      </c>
      <c r="U506" s="27">
        <v>527220</v>
      </c>
      <c r="V506" s="27">
        <v>254</v>
      </c>
      <c r="W506" s="27">
        <v>107210737</v>
      </c>
      <c r="Y506" s="4">
        <v>38579</v>
      </c>
      <c r="Z506" s="27">
        <v>622999</v>
      </c>
      <c r="AA506" s="27">
        <v>533924</v>
      </c>
      <c r="AB506" s="27">
        <v>362400</v>
      </c>
      <c r="AC506" s="27">
        <v>484150</v>
      </c>
      <c r="AD506" s="27">
        <v>293</v>
      </c>
      <c r="AE506" s="27">
        <v>65895722</v>
      </c>
      <c r="AG506" s="3">
        <f t="shared" si="48"/>
        <v>0</v>
      </c>
      <c r="AH506" s="3">
        <f t="shared" si="49"/>
        <v>0</v>
      </c>
      <c r="AJ506" s="27">
        <f t="shared" si="46"/>
        <v>1256048</v>
      </c>
      <c r="AK506" s="27">
        <f t="shared" si="47"/>
        <v>1064032</v>
      </c>
    </row>
    <row r="507" spans="1:37" s="3" customFormat="1">
      <c r="A507" s="21">
        <v>38578</v>
      </c>
      <c r="B507" s="25">
        <v>22218</v>
      </c>
      <c r="C507" s="27">
        <v>14058</v>
      </c>
      <c r="D507" s="27">
        <v>89025</v>
      </c>
      <c r="E507" s="27">
        <v>182353</v>
      </c>
      <c r="F507" s="27">
        <v>359</v>
      </c>
      <c r="G507" s="27">
        <v>5338942</v>
      </c>
      <c r="I507" s="21">
        <v>38578</v>
      </c>
      <c r="J507" s="27">
        <v>713637</v>
      </c>
      <c r="K507" s="27">
        <v>627270</v>
      </c>
      <c r="L507" s="27">
        <v>622106</v>
      </c>
      <c r="M507" s="27">
        <v>572893</v>
      </c>
      <c r="N507" s="27">
        <v>285</v>
      </c>
      <c r="O507" s="27">
        <v>61180877</v>
      </c>
      <c r="Q507" s="21">
        <v>38578</v>
      </c>
      <c r="R507" s="27">
        <v>1420056</v>
      </c>
      <c r="S507" s="27">
        <v>1250948</v>
      </c>
      <c r="T507" s="27">
        <v>525665</v>
      </c>
      <c r="U507" s="27">
        <v>545835</v>
      </c>
      <c r="V507" s="27">
        <v>282</v>
      </c>
      <c r="W507" s="27">
        <v>61180877</v>
      </c>
      <c r="Y507" s="4">
        <v>38578</v>
      </c>
      <c r="Z507" s="27">
        <v>706419</v>
      </c>
      <c r="AA507" s="27">
        <v>623678</v>
      </c>
      <c r="AB507" s="27">
        <v>428239</v>
      </c>
      <c r="AC507" s="27">
        <v>498466</v>
      </c>
      <c r="AD507" s="27">
        <v>282</v>
      </c>
      <c r="AE507" s="27">
        <v>35044780</v>
      </c>
      <c r="AG507" s="3">
        <f t="shared" si="48"/>
        <v>0</v>
      </c>
      <c r="AH507" s="3">
        <f t="shared" si="49"/>
        <v>0</v>
      </c>
      <c r="AJ507" s="27">
        <f t="shared" si="46"/>
        <v>1442274</v>
      </c>
      <c r="AK507" s="27">
        <f t="shared" si="47"/>
        <v>1265006</v>
      </c>
    </row>
    <row r="508" spans="1:37" s="3" customFormat="1">
      <c r="A508" s="21">
        <v>38577</v>
      </c>
      <c r="B508" s="25">
        <v>40377</v>
      </c>
      <c r="C508" s="27">
        <v>28183</v>
      </c>
      <c r="D508" s="27">
        <v>203783</v>
      </c>
      <c r="E508" s="27">
        <v>4969398</v>
      </c>
      <c r="F508" s="27">
        <v>358</v>
      </c>
      <c r="G508" s="27">
        <v>645726651</v>
      </c>
      <c r="I508" s="21">
        <v>38577</v>
      </c>
      <c r="J508" s="27">
        <v>575343</v>
      </c>
      <c r="K508" s="27">
        <v>486383</v>
      </c>
      <c r="L508" s="27">
        <v>518727</v>
      </c>
      <c r="M508" s="27">
        <v>697140</v>
      </c>
      <c r="N508" s="27">
        <v>265</v>
      </c>
      <c r="O508" s="27">
        <v>120812693</v>
      </c>
      <c r="Q508" s="21">
        <v>38577</v>
      </c>
      <c r="R508" s="27">
        <v>1174323</v>
      </c>
      <c r="S508" s="27">
        <v>1004662</v>
      </c>
      <c r="T508" s="27">
        <v>420461</v>
      </c>
      <c r="U508" s="27">
        <v>586816</v>
      </c>
      <c r="V508" s="27">
        <v>265</v>
      </c>
      <c r="W508" s="27">
        <v>120812693</v>
      </c>
      <c r="Y508" s="4">
        <v>38577</v>
      </c>
      <c r="Z508" s="27">
        <v>598980</v>
      </c>
      <c r="AA508" s="27">
        <v>518279</v>
      </c>
      <c r="AB508" s="27">
        <v>326073</v>
      </c>
      <c r="AC508" s="27">
        <v>436012</v>
      </c>
      <c r="AD508" s="27">
        <v>281</v>
      </c>
      <c r="AE508" s="27">
        <v>29166241</v>
      </c>
      <c r="AG508" s="3">
        <f t="shared" si="48"/>
        <v>0</v>
      </c>
      <c r="AH508" s="3">
        <f t="shared" si="49"/>
        <v>0</v>
      </c>
      <c r="AJ508" s="27">
        <f t="shared" si="46"/>
        <v>1214700</v>
      </c>
      <c r="AK508" s="27">
        <f t="shared" si="47"/>
        <v>1032845</v>
      </c>
    </row>
    <row r="509" spans="1:37" s="3" customFormat="1">
      <c r="A509" s="21">
        <v>38576</v>
      </c>
      <c r="B509" s="25">
        <v>44133</v>
      </c>
      <c r="C509" s="27">
        <v>30526</v>
      </c>
      <c r="D509" s="27">
        <v>450216</v>
      </c>
      <c r="E509" s="27">
        <v>16290363</v>
      </c>
      <c r="F509" s="27">
        <v>355</v>
      </c>
      <c r="G509" s="27">
        <v>1209392138</v>
      </c>
      <c r="I509" s="21">
        <v>38576</v>
      </c>
      <c r="J509" s="27">
        <v>558909</v>
      </c>
      <c r="K509" s="27">
        <v>451534</v>
      </c>
      <c r="L509" s="27">
        <v>457709</v>
      </c>
      <c r="M509" s="27">
        <v>471018</v>
      </c>
      <c r="N509" s="27">
        <v>272</v>
      </c>
      <c r="O509" s="27">
        <v>62252646</v>
      </c>
      <c r="Q509" s="21">
        <v>38576</v>
      </c>
      <c r="R509" s="27">
        <v>1106071</v>
      </c>
      <c r="S509" s="27">
        <v>913553</v>
      </c>
      <c r="T509" s="27">
        <v>371366</v>
      </c>
      <c r="U509" s="27">
        <v>426945</v>
      </c>
      <c r="V509" s="27">
        <v>272</v>
      </c>
      <c r="W509" s="27">
        <v>62252646</v>
      </c>
      <c r="Y509" s="4">
        <v>38576</v>
      </c>
      <c r="Z509" s="27">
        <v>547162</v>
      </c>
      <c r="AA509" s="27">
        <v>462019</v>
      </c>
      <c r="AB509" s="27">
        <v>283170</v>
      </c>
      <c r="AC509" s="27">
        <v>355616</v>
      </c>
      <c r="AD509" s="27">
        <v>275</v>
      </c>
      <c r="AE509" s="27">
        <v>17239621</v>
      </c>
      <c r="AG509" s="3">
        <f t="shared" si="48"/>
        <v>0</v>
      </c>
      <c r="AH509" s="3">
        <f t="shared" si="49"/>
        <v>0</v>
      </c>
      <c r="AJ509" s="27">
        <f t="shared" si="46"/>
        <v>1150204</v>
      </c>
      <c r="AK509" s="27">
        <f t="shared" si="47"/>
        <v>944079</v>
      </c>
    </row>
    <row r="510" spans="1:37" s="3" customFormat="1">
      <c r="A510" s="21">
        <v>38575</v>
      </c>
      <c r="B510" s="25">
        <v>43244</v>
      </c>
      <c r="C510" s="27">
        <v>28432</v>
      </c>
      <c r="D510" s="27">
        <v>117742</v>
      </c>
      <c r="E510" s="27">
        <v>182279</v>
      </c>
      <c r="F510" s="27">
        <v>298</v>
      </c>
      <c r="G510" s="27">
        <v>7395889</v>
      </c>
      <c r="I510" s="21">
        <v>38575</v>
      </c>
      <c r="J510" s="27">
        <v>535599</v>
      </c>
      <c r="K510" s="27">
        <v>437480</v>
      </c>
      <c r="L510" s="27">
        <v>494534</v>
      </c>
      <c r="M510" s="27">
        <v>471157</v>
      </c>
      <c r="N510" s="27">
        <v>267</v>
      </c>
      <c r="O510" s="27">
        <v>9157333</v>
      </c>
      <c r="Q510" s="21">
        <v>38575</v>
      </c>
      <c r="R510" s="27">
        <v>1072018</v>
      </c>
      <c r="S510" s="27">
        <v>888228</v>
      </c>
      <c r="T510" s="27">
        <v>408366</v>
      </c>
      <c r="U510" s="27">
        <v>491645</v>
      </c>
      <c r="V510" s="27">
        <v>259</v>
      </c>
      <c r="W510" s="27">
        <v>120493851</v>
      </c>
      <c r="Y510" s="4">
        <v>38575</v>
      </c>
      <c r="Z510" s="27">
        <v>536419</v>
      </c>
      <c r="AA510" s="27">
        <v>450748</v>
      </c>
      <c r="AB510" s="27">
        <v>322330</v>
      </c>
      <c r="AC510" s="27">
        <v>496582</v>
      </c>
      <c r="AD510" s="27">
        <v>259</v>
      </c>
      <c r="AE510" s="27">
        <v>120493851</v>
      </c>
      <c r="AG510" s="3">
        <f t="shared" si="48"/>
        <v>0</v>
      </c>
      <c r="AH510" s="3">
        <f t="shared" si="49"/>
        <v>0</v>
      </c>
      <c r="AJ510" s="27">
        <f t="shared" si="46"/>
        <v>1115262</v>
      </c>
      <c r="AK510" s="27">
        <f t="shared" si="47"/>
        <v>916660</v>
      </c>
    </row>
    <row r="511" spans="1:37" s="3" customFormat="1">
      <c r="A511" s="21">
        <v>38574</v>
      </c>
      <c r="B511" s="25">
        <v>52638</v>
      </c>
      <c r="C511" s="27">
        <v>37938</v>
      </c>
      <c r="D511" s="27">
        <v>129921</v>
      </c>
      <c r="E511" s="27">
        <v>176379</v>
      </c>
      <c r="F511" s="27">
        <v>350</v>
      </c>
      <c r="G511" s="27">
        <v>7250114</v>
      </c>
      <c r="I511" s="21">
        <v>38574</v>
      </c>
      <c r="J511" s="27">
        <v>417318</v>
      </c>
      <c r="K511" s="27">
        <v>280143</v>
      </c>
      <c r="L511" s="27">
        <v>343095</v>
      </c>
      <c r="M511" s="27">
        <v>520563</v>
      </c>
      <c r="N511" s="27">
        <v>292</v>
      </c>
      <c r="O511" s="27">
        <v>120279378</v>
      </c>
      <c r="Q511" s="21">
        <v>38574</v>
      </c>
      <c r="R511" s="27">
        <v>793912</v>
      </c>
      <c r="S511" s="27">
        <v>576391</v>
      </c>
      <c r="T511" s="27">
        <v>269631</v>
      </c>
      <c r="U511" s="27">
        <v>451121</v>
      </c>
      <c r="V511" s="27">
        <v>278</v>
      </c>
      <c r="W511" s="27">
        <v>120279378</v>
      </c>
      <c r="Y511" s="4">
        <v>38574</v>
      </c>
      <c r="Z511" s="27">
        <v>376594</v>
      </c>
      <c r="AA511" s="27">
        <v>296248</v>
      </c>
      <c r="AB511" s="27">
        <v>188223</v>
      </c>
      <c r="AC511" s="27">
        <v>340779</v>
      </c>
      <c r="AD511" s="27">
        <v>278</v>
      </c>
      <c r="AE511" s="27">
        <v>120180572</v>
      </c>
      <c r="AG511" s="3">
        <f t="shared" si="48"/>
        <v>0</v>
      </c>
      <c r="AH511" s="3">
        <f t="shared" si="49"/>
        <v>0</v>
      </c>
      <c r="AJ511" s="27">
        <f t="shared" si="46"/>
        <v>846550</v>
      </c>
      <c r="AK511" s="27">
        <f t="shared" si="47"/>
        <v>614329</v>
      </c>
    </row>
    <row r="512" spans="1:37" s="3" customFormat="1">
      <c r="A512" s="21">
        <v>38573</v>
      </c>
      <c r="B512" s="25">
        <v>32653</v>
      </c>
      <c r="C512" s="27">
        <v>22185</v>
      </c>
      <c r="D512" s="27">
        <v>102504</v>
      </c>
      <c r="E512" s="27">
        <v>1008399</v>
      </c>
      <c r="F512" s="27">
        <v>338</v>
      </c>
      <c r="G512" s="27">
        <v>69370008</v>
      </c>
      <c r="I512" s="21">
        <v>38573</v>
      </c>
      <c r="J512" s="27">
        <v>806640</v>
      </c>
      <c r="K512" s="27">
        <v>641933</v>
      </c>
      <c r="L512" s="27">
        <v>417649</v>
      </c>
      <c r="M512" s="27">
        <v>418876</v>
      </c>
      <c r="N512" s="27">
        <v>263</v>
      </c>
      <c r="O512" s="27">
        <v>67996722</v>
      </c>
      <c r="Q512" s="21">
        <v>38573</v>
      </c>
      <c r="R512" s="27">
        <v>1324230</v>
      </c>
      <c r="S512" s="27">
        <v>1073486</v>
      </c>
      <c r="T512" s="27">
        <v>364074</v>
      </c>
      <c r="U512" s="27">
        <v>395364</v>
      </c>
      <c r="V512" s="27">
        <v>263</v>
      </c>
      <c r="W512" s="27">
        <v>67996722</v>
      </c>
      <c r="Y512" s="4">
        <v>38573</v>
      </c>
      <c r="Z512" s="27">
        <v>517590</v>
      </c>
      <c r="AA512" s="27">
        <v>431553</v>
      </c>
      <c r="AB512" s="27">
        <v>280581</v>
      </c>
      <c r="AC512" s="27">
        <v>339164</v>
      </c>
      <c r="AD512" s="27">
        <v>271</v>
      </c>
      <c r="AE512" s="27">
        <v>4087753</v>
      </c>
      <c r="AG512" s="3">
        <f t="shared" si="48"/>
        <v>0</v>
      </c>
      <c r="AH512" s="3">
        <f t="shared" si="49"/>
        <v>0</v>
      </c>
      <c r="AJ512" s="27">
        <f t="shared" si="46"/>
        <v>1356883</v>
      </c>
      <c r="AK512" s="27">
        <f t="shared" si="47"/>
        <v>1095671</v>
      </c>
    </row>
    <row r="513" spans="1:37" s="3" customFormat="1">
      <c r="A513" s="21">
        <v>38572</v>
      </c>
      <c r="B513" s="25">
        <v>28488</v>
      </c>
      <c r="C513" s="27">
        <v>19515</v>
      </c>
      <c r="D513" s="27">
        <v>79380</v>
      </c>
      <c r="E513" s="27">
        <v>151874</v>
      </c>
      <c r="F513" s="27">
        <v>359</v>
      </c>
      <c r="G513" s="27">
        <v>5524675</v>
      </c>
      <c r="I513" s="21">
        <v>38572</v>
      </c>
      <c r="J513" s="27">
        <v>755459</v>
      </c>
      <c r="K513" s="27">
        <v>612474</v>
      </c>
      <c r="L513" s="27">
        <v>395669</v>
      </c>
      <c r="M513" s="27">
        <v>424770</v>
      </c>
      <c r="N513" s="27">
        <v>244</v>
      </c>
      <c r="O513" s="27">
        <v>18049042</v>
      </c>
      <c r="Q513" s="21">
        <v>38572</v>
      </c>
      <c r="R513" s="27">
        <v>1405664</v>
      </c>
      <c r="S513" s="27">
        <v>1180122</v>
      </c>
      <c r="T513" s="27">
        <v>334938</v>
      </c>
      <c r="U513" s="27">
        <v>392323</v>
      </c>
      <c r="V513" s="27">
        <v>244</v>
      </c>
      <c r="W513" s="27">
        <v>18574314</v>
      </c>
      <c r="Y513" s="4">
        <v>38572</v>
      </c>
      <c r="Z513" s="27">
        <v>650205</v>
      </c>
      <c r="AA513" s="27">
        <v>567648</v>
      </c>
      <c r="AB513" s="27">
        <v>264377</v>
      </c>
      <c r="AC513" s="27">
        <v>337417</v>
      </c>
      <c r="AD513" s="27">
        <v>305</v>
      </c>
      <c r="AE513" s="27">
        <v>18574314</v>
      </c>
      <c r="AG513" s="3">
        <f t="shared" si="48"/>
        <v>0</v>
      </c>
      <c r="AH513" s="3">
        <f t="shared" si="49"/>
        <v>0</v>
      </c>
      <c r="AJ513" s="27">
        <f t="shared" si="46"/>
        <v>1434152</v>
      </c>
      <c r="AK513" s="27">
        <f t="shared" si="47"/>
        <v>1199637</v>
      </c>
    </row>
    <row r="514" spans="1:37" s="3" customFormat="1">
      <c r="A514" s="21">
        <v>38571</v>
      </c>
      <c r="B514" s="25">
        <v>25682</v>
      </c>
      <c r="C514" s="27">
        <v>15542</v>
      </c>
      <c r="D514" s="27">
        <v>67164</v>
      </c>
      <c r="E514" s="27">
        <v>142508</v>
      </c>
      <c r="F514" s="27">
        <v>311</v>
      </c>
      <c r="G514" s="27">
        <v>4726120</v>
      </c>
      <c r="I514" s="21">
        <v>38571</v>
      </c>
      <c r="J514" s="27">
        <v>625188</v>
      </c>
      <c r="K514" s="27">
        <v>476018</v>
      </c>
      <c r="L514" s="27">
        <v>423140</v>
      </c>
      <c r="M514" s="27">
        <v>538281</v>
      </c>
      <c r="N514" s="27">
        <v>250</v>
      </c>
      <c r="O514" s="27">
        <v>81653022</v>
      </c>
      <c r="Q514" s="21">
        <v>38571</v>
      </c>
      <c r="R514" s="27">
        <v>1019121</v>
      </c>
      <c r="S514" s="27">
        <v>802077</v>
      </c>
      <c r="T514" s="27">
        <v>360504</v>
      </c>
      <c r="U514" s="27">
        <v>502104</v>
      </c>
      <c r="V514" s="27">
        <v>250</v>
      </c>
      <c r="W514" s="27">
        <v>81653022</v>
      </c>
      <c r="Y514" s="4">
        <v>38571</v>
      </c>
      <c r="Z514" s="27">
        <v>393933</v>
      </c>
      <c r="AA514" s="27">
        <v>326059</v>
      </c>
      <c r="AB514" s="27">
        <v>261098</v>
      </c>
      <c r="AC514" s="27">
        <v>419842</v>
      </c>
      <c r="AD514" s="27">
        <v>253</v>
      </c>
      <c r="AE514" s="27">
        <v>44654572</v>
      </c>
      <c r="AG514" s="3">
        <f t="shared" si="48"/>
        <v>0</v>
      </c>
      <c r="AH514" s="3">
        <f t="shared" si="49"/>
        <v>0</v>
      </c>
      <c r="AJ514" s="27">
        <f t="shared" si="46"/>
        <v>1044803</v>
      </c>
      <c r="AK514" s="27">
        <f t="shared" si="47"/>
        <v>817619</v>
      </c>
    </row>
    <row r="515" spans="1:37" s="3" customFormat="1">
      <c r="A515" s="21">
        <v>38570</v>
      </c>
      <c r="B515" s="25">
        <v>40423</v>
      </c>
      <c r="C515" s="27">
        <v>26786</v>
      </c>
      <c r="D515" s="27">
        <v>76840</v>
      </c>
      <c r="E515" s="27">
        <v>134447</v>
      </c>
      <c r="F515" s="27">
        <v>370</v>
      </c>
      <c r="G515" s="27">
        <v>6311365</v>
      </c>
      <c r="I515" s="21">
        <v>38570</v>
      </c>
      <c r="J515" s="27">
        <v>542125</v>
      </c>
      <c r="K515" s="27">
        <v>403680</v>
      </c>
      <c r="L515" s="27">
        <v>380747</v>
      </c>
      <c r="M515" s="27">
        <v>443451</v>
      </c>
      <c r="N515" s="27">
        <v>264</v>
      </c>
      <c r="O515" s="27">
        <v>16873246</v>
      </c>
      <c r="Q515" s="21">
        <v>38570</v>
      </c>
      <c r="R515" s="27">
        <v>1025476</v>
      </c>
      <c r="S515" s="27">
        <v>796908</v>
      </c>
      <c r="T515" s="27">
        <v>314664</v>
      </c>
      <c r="U515" s="27">
        <v>410600</v>
      </c>
      <c r="V515" s="27">
        <v>259</v>
      </c>
      <c r="W515" s="27">
        <v>19014217</v>
      </c>
      <c r="Y515" s="4">
        <v>38570</v>
      </c>
      <c r="Z515" s="27">
        <v>483351</v>
      </c>
      <c r="AA515" s="27">
        <v>393228</v>
      </c>
      <c r="AB515" s="27">
        <v>240545</v>
      </c>
      <c r="AC515" s="27">
        <v>355994</v>
      </c>
      <c r="AD515" s="27">
        <v>259</v>
      </c>
      <c r="AE515" s="27">
        <v>19014217</v>
      </c>
      <c r="AG515" s="3">
        <f t="shared" si="48"/>
        <v>0</v>
      </c>
      <c r="AH515" s="3">
        <f t="shared" si="49"/>
        <v>0</v>
      </c>
      <c r="AJ515" s="27">
        <f t="shared" si="46"/>
        <v>1065899</v>
      </c>
      <c r="AK515" s="27">
        <f t="shared" si="47"/>
        <v>823694</v>
      </c>
    </row>
    <row r="516" spans="1:37" s="3" customFormat="1">
      <c r="A516" s="21">
        <v>38569</v>
      </c>
      <c r="B516" s="25">
        <v>51917</v>
      </c>
      <c r="C516" s="27">
        <v>35489</v>
      </c>
      <c r="D516" s="27">
        <v>114579</v>
      </c>
      <c r="E516" s="27">
        <v>172366</v>
      </c>
      <c r="F516" s="27">
        <v>260</v>
      </c>
      <c r="G516" s="27">
        <v>6045076</v>
      </c>
      <c r="I516" s="21">
        <v>38569</v>
      </c>
      <c r="J516" s="27">
        <v>323760</v>
      </c>
      <c r="K516" s="27">
        <v>232883</v>
      </c>
      <c r="L516" s="27">
        <v>292220</v>
      </c>
      <c r="M516" s="27">
        <v>528144</v>
      </c>
      <c r="N516" s="27">
        <v>248</v>
      </c>
      <c r="O516" s="27">
        <v>120184642</v>
      </c>
      <c r="Q516" s="21">
        <v>38569</v>
      </c>
      <c r="R516" s="27">
        <v>705364</v>
      </c>
      <c r="S516" s="27">
        <v>535938</v>
      </c>
      <c r="T516" s="27">
        <v>219884</v>
      </c>
      <c r="U516" s="27">
        <v>572463</v>
      </c>
      <c r="V516" s="27">
        <v>215</v>
      </c>
      <c r="W516" s="27">
        <v>120985573</v>
      </c>
      <c r="Y516" s="4">
        <v>38569</v>
      </c>
      <c r="Z516" s="27">
        <v>381604</v>
      </c>
      <c r="AA516" s="27">
        <v>303055</v>
      </c>
      <c r="AB516" s="27">
        <v>158514</v>
      </c>
      <c r="AC516" s="27">
        <v>600744</v>
      </c>
      <c r="AD516" s="27">
        <v>215</v>
      </c>
      <c r="AE516" s="27">
        <v>120985573</v>
      </c>
      <c r="AG516" s="3">
        <f t="shared" si="48"/>
        <v>0</v>
      </c>
      <c r="AH516" s="3">
        <f t="shared" si="49"/>
        <v>0</v>
      </c>
      <c r="AJ516" s="27">
        <f t="shared" si="46"/>
        <v>757281</v>
      </c>
      <c r="AK516" s="27">
        <f t="shared" si="47"/>
        <v>571427</v>
      </c>
    </row>
    <row r="517" spans="1:37" s="3" customFormat="1">
      <c r="A517" s="21">
        <v>38568</v>
      </c>
      <c r="B517" s="25">
        <v>47354</v>
      </c>
      <c r="C517" s="27">
        <v>34150</v>
      </c>
      <c r="D517" s="27">
        <v>151162</v>
      </c>
      <c r="E517" s="27">
        <v>197541</v>
      </c>
      <c r="F517" s="27">
        <v>345</v>
      </c>
      <c r="G517" s="27">
        <v>5977777</v>
      </c>
      <c r="I517" s="21">
        <v>38568</v>
      </c>
      <c r="J517" s="27">
        <v>673754</v>
      </c>
      <c r="K517" s="27">
        <v>564853</v>
      </c>
      <c r="L517" s="27">
        <v>390613</v>
      </c>
      <c r="M517" s="27">
        <v>625318</v>
      </c>
      <c r="N517" s="27">
        <v>275</v>
      </c>
      <c r="O517" s="27">
        <v>120235366</v>
      </c>
      <c r="Q517" s="21">
        <v>38568</v>
      </c>
      <c r="R517" s="27">
        <v>1247174</v>
      </c>
      <c r="S517" s="27">
        <v>1056362</v>
      </c>
      <c r="T517" s="27">
        <v>326311</v>
      </c>
      <c r="U517" s="27">
        <v>554366</v>
      </c>
      <c r="V517" s="27">
        <v>275</v>
      </c>
      <c r="W517" s="27">
        <v>120235366</v>
      </c>
      <c r="Y517" s="4">
        <v>38568</v>
      </c>
      <c r="Z517" s="27">
        <v>573420</v>
      </c>
      <c r="AA517" s="27">
        <v>491509</v>
      </c>
      <c r="AB517" s="27">
        <v>250757</v>
      </c>
      <c r="AC517" s="27">
        <v>445431</v>
      </c>
      <c r="AD517" s="27">
        <v>285</v>
      </c>
      <c r="AE517" s="27">
        <v>53635899</v>
      </c>
      <c r="AG517" s="3">
        <f t="shared" si="48"/>
        <v>0</v>
      </c>
      <c r="AH517" s="3">
        <f t="shared" si="49"/>
        <v>0</v>
      </c>
      <c r="AJ517" s="27">
        <f t="shared" si="46"/>
        <v>1294528</v>
      </c>
      <c r="AK517" s="27">
        <f t="shared" si="47"/>
        <v>1090512</v>
      </c>
    </row>
    <row r="518" spans="1:37" s="3" customFormat="1">
      <c r="A518" s="21">
        <v>38567</v>
      </c>
      <c r="B518" s="25">
        <v>36493</v>
      </c>
      <c r="C518" s="27">
        <v>25408</v>
      </c>
      <c r="D518" s="27">
        <v>120284</v>
      </c>
      <c r="E518" s="27">
        <v>159097</v>
      </c>
      <c r="F518" s="27">
        <v>346</v>
      </c>
      <c r="G518" s="27">
        <v>6596185</v>
      </c>
      <c r="I518" s="21">
        <v>38567</v>
      </c>
      <c r="J518" s="27">
        <v>541138</v>
      </c>
      <c r="K518" s="27">
        <v>455236</v>
      </c>
      <c r="L518" s="27">
        <v>365252</v>
      </c>
      <c r="M518" s="27">
        <v>382401</v>
      </c>
      <c r="N518" s="27">
        <v>280</v>
      </c>
      <c r="O518" s="27">
        <v>16285324</v>
      </c>
      <c r="Q518" s="21">
        <v>38567</v>
      </c>
      <c r="R518" s="27">
        <v>1175382</v>
      </c>
      <c r="S518" s="27">
        <v>998302</v>
      </c>
      <c r="T518" s="27">
        <v>300441</v>
      </c>
      <c r="U518" s="27">
        <v>441810</v>
      </c>
      <c r="V518" s="27">
        <v>257</v>
      </c>
      <c r="W518" s="27">
        <v>120340136</v>
      </c>
      <c r="Y518" s="4">
        <v>38567</v>
      </c>
      <c r="Z518" s="27">
        <v>634244</v>
      </c>
      <c r="AA518" s="27">
        <v>543066</v>
      </c>
      <c r="AB518" s="27">
        <v>245144</v>
      </c>
      <c r="AC518" s="27">
        <v>479930</v>
      </c>
      <c r="AD518" s="27">
        <v>257</v>
      </c>
      <c r="AE518" s="27">
        <v>120340136</v>
      </c>
      <c r="AG518" s="3">
        <f t="shared" si="48"/>
        <v>0</v>
      </c>
      <c r="AH518" s="3">
        <f t="shared" si="49"/>
        <v>0</v>
      </c>
      <c r="AJ518" s="27">
        <f t="shared" si="46"/>
        <v>1211875</v>
      </c>
      <c r="AK518" s="27">
        <f t="shared" si="47"/>
        <v>1023710</v>
      </c>
    </row>
    <row r="519" spans="1:37" s="3" customFormat="1">
      <c r="A519" s="21">
        <v>38566</v>
      </c>
      <c r="B519" s="25">
        <v>51374</v>
      </c>
      <c r="C519" s="27">
        <v>36699</v>
      </c>
      <c r="D519" s="27">
        <v>141309</v>
      </c>
      <c r="E519" s="27">
        <v>295031</v>
      </c>
      <c r="F519" s="27">
        <v>297</v>
      </c>
      <c r="G519" s="27">
        <v>8975551</v>
      </c>
      <c r="I519" s="21">
        <v>38566</v>
      </c>
      <c r="J519" s="27">
        <v>451744</v>
      </c>
      <c r="K519" s="27">
        <v>368011</v>
      </c>
      <c r="L519" s="27">
        <v>369124</v>
      </c>
      <c r="M519" s="27">
        <v>348199</v>
      </c>
      <c r="N519" s="27">
        <v>300</v>
      </c>
      <c r="O519" s="27">
        <v>14165475</v>
      </c>
      <c r="Q519" s="21">
        <v>38566</v>
      </c>
      <c r="R519" s="27">
        <v>911895</v>
      </c>
      <c r="S519" s="27">
        <v>749837</v>
      </c>
      <c r="T519" s="27">
        <v>288541</v>
      </c>
      <c r="U519" s="27">
        <v>318563</v>
      </c>
      <c r="V519" s="27">
        <v>265</v>
      </c>
      <c r="W519" s="27">
        <v>14165475</v>
      </c>
      <c r="Y519" s="4">
        <v>38566</v>
      </c>
      <c r="Z519" s="27">
        <v>460151</v>
      </c>
      <c r="AA519" s="27">
        <v>381826</v>
      </c>
      <c r="AB519" s="27">
        <v>209430</v>
      </c>
      <c r="AC519" s="27">
        <v>263533</v>
      </c>
      <c r="AD519" s="27">
        <v>265</v>
      </c>
      <c r="AE519" s="27">
        <v>12821190</v>
      </c>
      <c r="AG519" s="3">
        <f t="shared" si="48"/>
        <v>0</v>
      </c>
      <c r="AH519" s="3">
        <f t="shared" si="49"/>
        <v>0</v>
      </c>
      <c r="AJ519" s="27">
        <f t="shared" ref="AJ519:AJ582" si="50">R519+B519</f>
        <v>963269</v>
      </c>
      <c r="AK519" s="27">
        <f t="shared" ref="AK519:AK582" si="51">S519+C519</f>
        <v>786536</v>
      </c>
    </row>
    <row r="520" spans="1:37" s="3" customFormat="1">
      <c r="A520" s="21">
        <v>38565</v>
      </c>
      <c r="B520" s="25">
        <v>23269</v>
      </c>
      <c r="C520" s="27">
        <v>16020</v>
      </c>
      <c r="D520" s="27">
        <v>15650</v>
      </c>
      <c r="E520" s="27">
        <v>92652</v>
      </c>
      <c r="F520" s="27">
        <v>305</v>
      </c>
      <c r="G520" s="27">
        <v>4845809</v>
      </c>
      <c r="I520" s="21">
        <v>38565</v>
      </c>
      <c r="J520" s="27">
        <v>534973</v>
      </c>
      <c r="K520" s="27">
        <v>442866</v>
      </c>
      <c r="L520" s="27">
        <v>368754</v>
      </c>
      <c r="M520" s="27">
        <v>356169</v>
      </c>
      <c r="N520" s="27">
        <v>245</v>
      </c>
      <c r="O520" s="27">
        <v>15777021</v>
      </c>
      <c r="Q520" s="21">
        <v>38565</v>
      </c>
      <c r="R520" s="27">
        <v>1106246</v>
      </c>
      <c r="S520" s="27">
        <v>929971</v>
      </c>
      <c r="T520" s="27">
        <v>300642</v>
      </c>
      <c r="U520" s="27">
        <v>335141</v>
      </c>
      <c r="V520" s="27">
        <v>245</v>
      </c>
      <c r="W520" s="27">
        <v>15895238</v>
      </c>
      <c r="Y520" s="4">
        <v>38565</v>
      </c>
      <c r="Z520" s="27">
        <v>571273</v>
      </c>
      <c r="AA520" s="27">
        <v>487105</v>
      </c>
      <c r="AB520" s="27">
        <v>236858</v>
      </c>
      <c r="AC520" s="27">
        <v>300490</v>
      </c>
      <c r="AD520" s="27">
        <v>281</v>
      </c>
      <c r="AE520" s="27">
        <v>15895238</v>
      </c>
      <c r="AG520" s="3">
        <f t="shared" si="48"/>
        <v>0</v>
      </c>
      <c r="AH520" s="3">
        <f t="shared" si="49"/>
        <v>0</v>
      </c>
      <c r="AJ520" s="27">
        <f t="shared" si="50"/>
        <v>1129515</v>
      </c>
      <c r="AK520" s="27">
        <f t="shared" si="51"/>
        <v>945991</v>
      </c>
    </row>
    <row r="521" spans="1:37" s="3" customFormat="1">
      <c r="A521" s="21">
        <v>38564</v>
      </c>
      <c r="B521" s="25">
        <v>28772</v>
      </c>
      <c r="C521" s="27">
        <v>20653</v>
      </c>
      <c r="D521" s="27">
        <v>96382</v>
      </c>
      <c r="E521" s="27">
        <v>205293</v>
      </c>
      <c r="F521" s="27">
        <v>308</v>
      </c>
      <c r="G521" s="27">
        <v>5596362</v>
      </c>
      <c r="I521" s="21">
        <v>38564</v>
      </c>
      <c r="J521" s="27">
        <v>533535</v>
      </c>
      <c r="K521" s="27">
        <v>441193</v>
      </c>
      <c r="L521" s="27">
        <v>376760</v>
      </c>
      <c r="M521" s="27">
        <v>600582</v>
      </c>
      <c r="N521" s="27">
        <v>264</v>
      </c>
      <c r="O521" s="27">
        <v>120196833</v>
      </c>
      <c r="Q521" s="21">
        <v>38564</v>
      </c>
      <c r="R521" s="27">
        <v>1105167</v>
      </c>
      <c r="S521" s="27">
        <v>930249</v>
      </c>
      <c r="T521" s="27">
        <v>296332</v>
      </c>
      <c r="U521" s="27">
        <v>507886</v>
      </c>
      <c r="V521" s="27">
        <v>264</v>
      </c>
      <c r="W521" s="27">
        <v>120196833</v>
      </c>
      <c r="Y521" s="4">
        <v>38564</v>
      </c>
      <c r="Z521" s="27">
        <v>571632</v>
      </c>
      <c r="AA521" s="27">
        <v>489056</v>
      </c>
      <c r="AB521" s="27">
        <v>221264</v>
      </c>
      <c r="AC521" s="27">
        <v>387780</v>
      </c>
      <c r="AD521" s="27">
        <v>304</v>
      </c>
      <c r="AE521" s="27">
        <v>21519798</v>
      </c>
      <c r="AG521" s="3">
        <f t="shared" si="48"/>
        <v>0</v>
      </c>
      <c r="AH521" s="3">
        <f t="shared" si="49"/>
        <v>0</v>
      </c>
      <c r="AJ521" s="27">
        <f t="shared" si="50"/>
        <v>1133939</v>
      </c>
      <c r="AK521" s="27">
        <f t="shared" si="51"/>
        <v>950902</v>
      </c>
    </row>
    <row r="522" spans="1:37" s="3" customFormat="1">
      <c r="A522" s="21">
        <v>38563</v>
      </c>
      <c r="B522" s="25">
        <v>37394</v>
      </c>
      <c r="C522" s="27">
        <v>24098</v>
      </c>
      <c r="D522" s="27">
        <v>69751</v>
      </c>
      <c r="E522" s="27">
        <v>209662</v>
      </c>
      <c r="F522" s="27">
        <v>271</v>
      </c>
      <c r="G522" s="27">
        <v>9610553</v>
      </c>
      <c r="I522" s="21">
        <v>38563</v>
      </c>
      <c r="J522" s="27">
        <v>610027</v>
      </c>
      <c r="K522" s="27">
        <v>489500</v>
      </c>
      <c r="L522" s="27">
        <v>398188</v>
      </c>
      <c r="M522" s="27">
        <v>1096747</v>
      </c>
      <c r="N522" s="27">
        <v>243</v>
      </c>
      <c r="O522" s="27">
        <v>165947337</v>
      </c>
      <c r="Q522" s="21">
        <v>38563</v>
      </c>
      <c r="R522" s="27">
        <v>1164460</v>
      </c>
      <c r="S522" s="27">
        <v>933552</v>
      </c>
      <c r="T522" s="27">
        <v>321850</v>
      </c>
      <c r="U522" s="27">
        <v>1262489</v>
      </c>
      <c r="V522" s="27">
        <v>243</v>
      </c>
      <c r="W522" s="27">
        <v>165947337</v>
      </c>
      <c r="Y522" s="4">
        <v>38563</v>
      </c>
      <c r="Z522" s="27">
        <v>554433</v>
      </c>
      <c r="AA522" s="27">
        <v>444052</v>
      </c>
      <c r="AB522" s="27">
        <v>237858</v>
      </c>
      <c r="AC522" s="27">
        <v>1417973</v>
      </c>
      <c r="AD522" s="27">
        <v>271</v>
      </c>
      <c r="AE522" s="27">
        <v>121340086</v>
      </c>
      <c r="AG522" s="3">
        <f t="shared" si="48"/>
        <v>0</v>
      </c>
      <c r="AH522" s="3">
        <f t="shared" si="49"/>
        <v>0</v>
      </c>
      <c r="AJ522" s="27">
        <f t="shared" si="50"/>
        <v>1201854</v>
      </c>
      <c r="AK522" s="27">
        <f t="shared" si="51"/>
        <v>957650</v>
      </c>
    </row>
    <row r="523" spans="1:37" s="3" customFormat="1">
      <c r="A523" s="21">
        <v>38562</v>
      </c>
      <c r="B523" s="25">
        <v>32857</v>
      </c>
      <c r="C523" s="27">
        <v>22272</v>
      </c>
      <c r="D523" s="27">
        <v>13327</v>
      </c>
      <c r="E523" s="27">
        <v>105006</v>
      </c>
      <c r="F523" s="27">
        <v>255</v>
      </c>
      <c r="G523" s="27">
        <v>5392551</v>
      </c>
      <c r="I523" s="21">
        <v>38562</v>
      </c>
      <c r="J523" s="27">
        <v>163882</v>
      </c>
      <c r="K523" s="27">
        <v>131257</v>
      </c>
      <c r="L523" s="27">
        <v>85646</v>
      </c>
      <c r="M523" s="27">
        <v>203440</v>
      </c>
      <c r="N523" s="27">
        <v>264</v>
      </c>
      <c r="O523" s="27">
        <v>8141692</v>
      </c>
      <c r="Q523" s="21">
        <v>38562</v>
      </c>
      <c r="R523" s="27">
        <v>338868</v>
      </c>
      <c r="S523" s="27">
        <v>262751</v>
      </c>
      <c r="T523" s="27">
        <v>75956</v>
      </c>
      <c r="U523" s="27">
        <v>178761</v>
      </c>
      <c r="V523" s="27">
        <v>208</v>
      </c>
      <c r="W523" s="27">
        <v>9494510</v>
      </c>
      <c r="Y523" s="4">
        <v>38562</v>
      </c>
      <c r="Z523" s="27">
        <v>174986</v>
      </c>
      <c r="AA523" s="27">
        <v>131494</v>
      </c>
      <c r="AB523" s="27">
        <v>66881</v>
      </c>
      <c r="AC523" s="27">
        <v>150551</v>
      </c>
      <c r="AD523" s="27">
        <v>208</v>
      </c>
      <c r="AE523" s="27">
        <v>9494510</v>
      </c>
      <c r="AG523" s="3">
        <f t="shared" si="48"/>
        <v>0</v>
      </c>
      <c r="AH523" s="3">
        <f t="shared" si="49"/>
        <v>0</v>
      </c>
      <c r="AJ523" s="27">
        <f t="shared" si="50"/>
        <v>371725</v>
      </c>
      <c r="AK523" s="27">
        <f t="shared" si="51"/>
        <v>285023</v>
      </c>
    </row>
    <row r="524" spans="1:37" s="3" customFormat="1">
      <c r="A524" s="21">
        <v>38561</v>
      </c>
      <c r="B524" s="25">
        <v>36857</v>
      </c>
      <c r="C524" s="27">
        <v>26611</v>
      </c>
      <c r="D524" s="27"/>
      <c r="E524" s="27"/>
      <c r="F524" s="27"/>
      <c r="G524" s="27"/>
      <c r="I524" s="21">
        <v>38561</v>
      </c>
      <c r="J524" s="27">
        <v>223543</v>
      </c>
      <c r="K524" s="27">
        <v>163466</v>
      </c>
      <c r="L524" s="27"/>
      <c r="M524" s="27"/>
      <c r="N524" s="27"/>
      <c r="O524" s="27"/>
      <c r="Q524" s="21">
        <v>38561</v>
      </c>
      <c r="R524" s="27">
        <v>370297</v>
      </c>
      <c r="S524" s="27">
        <v>269386</v>
      </c>
      <c r="T524" s="27"/>
      <c r="U524" s="27"/>
      <c r="V524" s="27"/>
      <c r="W524" s="27"/>
      <c r="Y524" s="4">
        <v>38561</v>
      </c>
      <c r="Z524" s="27">
        <v>146754</v>
      </c>
      <c r="AA524" s="27">
        <v>105920</v>
      </c>
      <c r="AB524" s="27"/>
      <c r="AC524" s="27"/>
      <c r="AD524" s="27"/>
      <c r="AG524" s="3">
        <f t="shared" si="48"/>
        <v>0</v>
      </c>
      <c r="AH524" s="3">
        <f t="shared" si="49"/>
        <v>0</v>
      </c>
      <c r="AJ524" s="27">
        <f t="shared" si="50"/>
        <v>407154</v>
      </c>
      <c r="AK524" s="27">
        <f t="shared" si="51"/>
        <v>295997</v>
      </c>
    </row>
    <row r="525" spans="1:37" s="3" customFormat="1">
      <c r="A525" s="21">
        <v>38560</v>
      </c>
      <c r="B525" s="25">
        <v>42196</v>
      </c>
      <c r="C525" s="27">
        <v>31206</v>
      </c>
      <c r="D525" s="27"/>
      <c r="E525" s="27"/>
      <c r="F525" s="27"/>
      <c r="G525" s="27"/>
      <c r="I525" s="21">
        <v>38560</v>
      </c>
      <c r="J525" s="27">
        <v>260474</v>
      </c>
      <c r="K525" s="27">
        <v>201586</v>
      </c>
      <c r="L525" s="27"/>
      <c r="M525" s="27"/>
      <c r="N525" s="27"/>
      <c r="O525" s="27"/>
      <c r="Q525" s="21">
        <v>38560</v>
      </c>
      <c r="R525" s="27">
        <v>471750</v>
      </c>
      <c r="S525" s="27">
        <v>361149</v>
      </c>
      <c r="T525" s="27"/>
      <c r="U525" s="27"/>
      <c r="V525" s="27"/>
      <c r="W525" s="27"/>
      <c r="Y525" s="4">
        <v>38560</v>
      </c>
      <c r="Z525" s="27">
        <v>211276</v>
      </c>
      <c r="AA525" s="27">
        <v>159563</v>
      </c>
      <c r="AB525" s="27"/>
      <c r="AC525" s="27"/>
      <c r="AD525" s="27"/>
      <c r="AG525" s="3">
        <f t="shared" si="48"/>
        <v>0</v>
      </c>
      <c r="AH525" s="3">
        <f t="shared" si="49"/>
        <v>0</v>
      </c>
      <c r="AJ525" s="27">
        <f t="shared" si="50"/>
        <v>513946</v>
      </c>
      <c r="AK525" s="27">
        <f t="shared" si="51"/>
        <v>392355</v>
      </c>
    </row>
    <row r="526" spans="1:37" s="3" customFormat="1">
      <c r="A526" s="21">
        <v>38559</v>
      </c>
      <c r="B526" s="25">
        <v>30574</v>
      </c>
      <c r="C526" s="27">
        <v>21368</v>
      </c>
      <c r="D526" s="27"/>
      <c r="E526" s="27"/>
      <c r="F526" s="27"/>
      <c r="G526" s="27"/>
      <c r="I526" s="21">
        <v>38559</v>
      </c>
      <c r="J526" s="27">
        <v>133040</v>
      </c>
      <c r="K526" s="27">
        <v>87728</v>
      </c>
      <c r="L526" s="27"/>
      <c r="M526" s="27"/>
      <c r="N526" s="27"/>
      <c r="O526" s="27"/>
      <c r="Q526" s="21">
        <v>38559</v>
      </c>
      <c r="R526" s="27">
        <v>283652</v>
      </c>
      <c r="S526" s="27">
        <v>202459</v>
      </c>
      <c r="T526" s="27"/>
      <c r="U526" s="27"/>
      <c r="V526" s="27"/>
      <c r="W526" s="27"/>
      <c r="Y526" s="4">
        <v>38559</v>
      </c>
      <c r="Z526" s="27">
        <v>150612</v>
      </c>
      <c r="AA526" s="27">
        <v>114731</v>
      </c>
      <c r="AB526" s="27"/>
      <c r="AC526" s="27"/>
      <c r="AD526" s="27"/>
      <c r="AG526" s="3">
        <f t="shared" si="48"/>
        <v>0</v>
      </c>
      <c r="AH526" s="3">
        <f t="shared" si="49"/>
        <v>0</v>
      </c>
      <c r="AJ526" s="27">
        <f t="shared" si="50"/>
        <v>314226</v>
      </c>
      <c r="AK526" s="27">
        <f t="shared" si="51"/>
        <v>223827</v>
      </c>
    </row>
    <row r="527" spans="1:37" s="3" customFormat="1">
      <c r="A527" s="21">
        <v>38558</v>
      </c>
      <c r="B527" s="25">
        <v>30247</v>
      </c>
      <c r="C527" s="27">
        <v>21327</v>
      </c>
      <c r="D527" s="27"/>
      <c r="E527" s="27"/>
      <c r="F527" s="27"/>
      <c r="G527" s="27"/>
      <c r="I527" s="21">
        <v>38558</v>
      </c>
      <c r="J527" s="27">
        <v>186735</v>
      </c>
      <c r="K527" s="27">
        <v>146243</v>
      </c>
      <c r="L527" s="27"/>
      <c r="M527" s="27"/>
      <c r="N527" s="27"/>
      <c r="O527" s="27"/>
      <c r="Q527" s="21">
        <v>38558</v>
      </c>
      <c r="R527" s="27">
        <v>323928</v>
      </c>
      <c r="S527" s="27">
        <v>257484</v>
      </c>
      <c r="T527" s="27"/>
      <c r="U527" s="27"/>
      <c r="V527" s="27"/>
      <c r="W527" s="27"/>
      <c r="Y527" s="4">
        <v>38558</v>
      </c>
      <c r="Z527" s="27">
        <v>137193</v>
      </c>
      <c r="AA527" s="27">
        <v>111241</v>
      </c>
      <c r="AB527" s="27"/>
      <c r="AC527" s="27"/>
      <c r="AD527" s="27"/>
      <c r="AG527" s="3">
        <f t="shared" si="48"/>
        <v>0</v>
      </c>
      <c r="AH527" s="3">
        <f t="shared" si="49"/>
        <v>0</v>
      </c>
      <c r="AJ527" s="27">
        <f t="shared" si="50"/>
        <v>354175</v>
      </c>
      <c r="AK527" s="27">
        <f t="shared" si="51"/>
        <v>278811</v>
      </c>
    </row>
    <row r="528" spans="1:37" s="3" customFormat="1">
      <c r="A528" s="21">
        <v>38557</v>
      </c>
      <c r="B528" s="25">
        <v>30182</v>
      </c>
      <c r="C528" s="27">
        <v>22143</v>
      </c>
      <c r="D528" s="27"/>
      <c r="E528" s="27"/>
      <c r="F528" s="27"/>
      <c r="G528" s="27"/>
      <c r="I528" s="21">
        <v>38557</v>
      </c>
      <c r="J528" s="27">
        <v>259148</v>
      </c>
      <c r="K528" s="27">
        <v>197960</v>
      </c>
      <c r="L528" s="27"/>
      <c r="M528" s="27"/>
      <c r="N528" s="27"/>
      <c r="O528" s="27"/>
      <c r="Q528" s="21">
        <v>38557</v>
      </c>
      <c r="R528" s="27">
        <v>461961</v>
      </c>
      <c r="S528" s="27">
        <v>359336</v>
      </c>
      <c r="T528" s="27"/>
      <c r="U528" s="27"/>
      <c r="V528" s="27"/>
      <c r="W528" s="27"/>
      <c r="Y528" s="4">
        <v>38557</v>
      </c>
      <c r="Z528" s="27">
        <v>202813</v>
      </c>
      <c r="AA528" s="27">
        <v>161376</v>
      </c>
      <c r="AB528" s="27"/>
      <c r="AC528" s="27"/>
      <c r="AD528" s="27"/>
      <c r="AG528" s="3">
        <f t="shared" si="48"/>
        <v>0</v>
      </c>
      <c r="AH528" s="3">
        <f t="shared" si="49"/>
        <v>0</v>
      </c>
      <c r="AJ528" s="27">
        <f t="shared" si="50"/>
        <v>492143</v>
      </c>
      <c r="AK528" s="27">
        <f t="shared" si="51"/>
        <v>381479</v>
      </c>
    </row>
    <row r="529" spans="1:37" s="3" customFormat="1">
      <c r="A529" s="21">
        <v>38556</v>
      </c>
      <c r="B529" s="25">
        <v>26979</v>
      </c>
      <c r="C529" s="27">
        <v>18882</v>
      </c>
      <c r="D529" s="27"/>
      <c r="E529" s="27"/>
      <c r="F529" s="27"/>
      <c r="G529" s="27"/>
      <c r="I529" s="21">
        <v>38556</v>
      </c>
      <c r="J529" s="27">
        <v>107612</v>
      </c>
      <c r="K529" s="27">
        <v>67592</v>
      </c>
      <c r="L529" s="27"/>
      <c r="M529" s="27"/>
      <c r="N529" s="27"/>
      <c r="O529" s="27"/>
      <c r="Q529" s="21">
        <v>38556</v>
      </c>
      <c r="R529" s="27">
        <v>255868</v>
      </c>
      <c r="S529" s="27">
        <v>167675</v>
      </c>
      <c r="T529" s="27"/>
      <c r="U529" s="27"/>
      <c r="V529" s="27"/>
      <c r="W529" s="27"/>
      <c r="Y529" s="4">
        <v>38556</v>
      </c>
      <c r="Z529" s="27">
        <v>148256</v>
      </c>
      <c r="AA529" s="27">
        <v>100083</v>
      </c>
      <c r="AB529" s="27"/>
      <c r="AC529" s="27"/>
      <c r="AD529" s="27"/>
      <c r="AG529" s="3">
        <f t="shared" si="48"/>
        <v>0</v>
      </c>
      <c r="AH529" s="3">
        <f t="shared" si="49"/>
        <v>0</v>
      </c>
      <c r="AJ529" s="27">
        <f t="shared" si="50"/>
        <v>282847</v>
      </c>
      <c r="AK529" s="27">
        <f t="shared" si="51"/>
        <v>186557</v>
      </c>
    </row>
    <row r="530" spans="1:37" s="3" customFormat="1">
      <c r="A530" s="21">
        <v>38555</v>
      </c>
      <c r="B530" s="25">
        <v>7990</v>
      </c>
      <c r="C530" s="27">
        <v>4996</v>
      </c>
      <c r="D530" s="27"/>
      <c r="E530" s="27"/>
      <c r="F530" s="27"/>
      <c r="G530" s="27"/>
      <c r="I530" s="21">
        <v>38555</v>
      </c>
      <c r="J530" s="27">
        <v>68676</v>
      </c>
      <c r="K530" s="27">
        <v>35309</v>
      </c>
      <c r="L530" s="27"/>
      <c r="M530" s="27"/>
      <c r="N530" s="27"/>
      <c r="O530" s="27"/>
      <c r="Q530" s="21">
        <v>38555</v>
      </c>
      <c r="R530" s="27">
        <v>177451</v>
      </c>
      <c r="S530" s="27">
        <v>103045</v>
      </c>
      <c r="T530" s="27"/>
      <c r="U530" s="27"/>
      <c r="V530" s="27"/>
      <c r="W530" s="27"/>
      <c r="Y530" s="4">
        <v>38555</v>
      </c>
      <c r="Z530" s="27">
        <v>108775</v>
      </c>
      <c r="AA530" s="27">
        <v>67736</v>
      </c>
      <c r="AB530" s="27"/>
      <c r="AC530" s="27"/>
      <c r="AD530" s="27"/>
      <c r="AG530" s="3">
        <f t="shared" si="48"/>
        <v>0</v>
      </c>
      <c r="AH530" s="3">
        <f t="shared" si="49"/>
        <v>0</v>
      </c>
      <c r="AJ530" s="27">
        <f t="shared" si="50"/>
        <v>185441</v>
      </c>
      <c r="AK530" s="27">
        <f t="shared" si="51"/>
        <v>108041</v>
      </c>
    </row>
    <row r="531" spans="1:37" s="3" customFormat="1">
      <c r="A531" s="21">
        <v>38554</v>
      </c>
      <c r="B531" s="25">
        <v>5241</v>
      </c>
      <c r="C531" s="27">
        <v>3261</v>
      </c>
      <c r="D531" s="27"/>
      <c r="E531" s="27"/>
      <c r="F531" s="27"/>
      <c r="G531" s="27"/>
      <c r="I531" s="21">
        <v>38554</v>
      </c>
      <c r="J531" s="27">
        <v>4001</v>
      </c>
      <c r="K531" s="27">
        <v>248</v>
      </c>
      <c r="L531" s="27"/>
      <c r="M531" s="27"/>
      <c r="N531" s="27"/>
      <c r="O531" s="27"/>
      <c r="Q531" s="21">
        <v>38554</v>
      </c>
      <c r="R531" s="27">
        <v>61019</v>
      </c>
      <c r="S531" s="27">
        <v>31395</v>
      </c>
      <c r="T531" s="27"/>
      <c r="U531" s="27"/>
      <c r="V531" s="27"/>
      <c r="W531" s="27"/>
      <c r="Y531" s="4">
        <v>38554</v>
      </c>
      <c r="Z531" s="27">
        <v>57018</v>
      </c>
      <c r="AA531" s="27">
        <v>31147</v>
      </c>
      <c r="AB531" s="27"/>
      <c r="AC531" s="27"/>
      <c r="AD531" s="27"/>
      <c r="AG531" s="3">
        <f t="shared" si="48"/>
        <v>0</v>
      </c>
      <c r="AH531" s="3">
        <f t="shared" si="49"/>
        <v>0</v>
      </c>
      <c r="AJ531" s="27">
        <f t="shared" si="50"/>
        <v>66260</v>
      </c>
      <c r="AK531" s="27">
        <f t="shared" si="51"/>
        <v>34656</v>
      </c>
    </row>
    <row r="532" spans="1:37" s="3" customFormat="1">
      <c r="A532" s="21">
        <v>38553</v>
      </c>
      <c r="B532" s="25">
        <v>2002</v>
      </c>
      <c r="C532" s="27">
        <v>1041</v>
      </c>
      <c r="D532" s="27"/>
      <c r="E532" s="27"/>
      <c r="F532" s="27"/>
      <c r="G532" s="27"/>
      <c r="I532" s="21">
        <v>38553</v>
      </c>
      <c r="J532" s="27">
        <v>3486</v>
      </c>
      <c r="K532" s="27">
        <v>363</v>
      </c>
      <c r="L532" s="27"/>
      <c r="M532" s="27"/>
      <c r="N532" s="27"/>
      <c r="O532" s="27"/>
      <c r="Q532" s="21">
        <v>38553</v>
      </c>
      <c r="R532" s="27">
        <v>61339</v>
      </c>
      <c r="S532" s="27">
        <v>32113</v>
      </c>
      <c r="T532" s="27"/>
      <c r="U532" s="27"/>
      <c r="V532" s="27"/>
      <c r="W532" s="27"/>
      <c r="Y532" s="4">
        <v>38553</v>
      </c>
      <c r="Z532" s="27">
        <v>57853</v>
      </c>
      <c r="AA532" s="27">
        <v>31750</v>
      </c>
      <c r="AB532" s="27"/>
      <c r="AC532" s="27"/>
      <c r="AD532" s="27"/>
      <c r="AG532" s="3">
        <f t="shared" si="48"/>
        <v>0</v>
      </c>
      <c r="AH532" s="3">
        <f t="shared" si="49"/>
        <v>0</v>
      </c>
      <c r="AJ532" s="27">
        <f t="shared" si="50"/>
        <v>63341</v>
      </c>
      <c r="AK532" s="27">
        <f t="shared" si="51"/>
        <v>33154</v>
      </c>
    </row>
    <row r="533" spans="1:37" s="3" customFormat="1">
      <c r="A533" s="21">
        <v>38552</v>
      </c>
      <c r="B533" s="25">
        <v>5802</v>
      </c>
      <c r="C533" s="27">
        <v>3838</v>
      </c>
      <c r="D533" s="27"/>
      <c r="E533" s="27"/>
      <c r="F533" s="27"/>
      <c r="G533" s="27"/>
      <c r="I533" s="21">
        <v>38552</v>
      </c>
      <c r="J533" s="27">
        <v>6114</v>
      </c>
      <c r="K533" s="27">
        <v>379</v>
      </c>
      <c r="L533" s="27"/>
      <c r="M533" s="27"/>
      <c r="N533" s="27"/>
      <c r="O533" s="27"/>
      <c r="Q533" s="21">
        <v>38552</v>
      </c>
      <c r="R533" s="27">
        <v>66409</v>
      </c>
      <c r="S533" s="27">
        <v>34411</v>
      </c>
      <c r="T533" s="27"/>
      <c r="U533" s="27"/>
      <c r="V533" s="27"/>
      <c r="W533" s="27"/>
      <c r="Y533" s="4">
        <v>38552</v>
      </c>
      <c r="Z533" s="27">
        <v>60295</v>
      </c>
      <c r="AA533" s="27">
        <v>34032</v>
      </c>
      <c r="AB533" s="27"/>
      <c r="AC533" s="27"/>
      <c r="AD533" s="27"/>
      <c r="AG533" s="3">
        <f t="shared" si="48"/>
        <v>0</v>
      </c>
      <c r="AH533" s="3">
        <f t="shared" si="49"/>
        <v>0</v>
      </c>
      <c r="AJ533" s="27">
        <f t="shared" si="50"/>
        <v>72211</v>
      </c>
      <c r="AK533" s="27">
        <f t="shared" si="51"/>
        <v>38249</v>
      </c>
    </row>
    <row r="534" spans="1:37" s="3" customFormat="1">
      <c r="A534" s="21">
        <v>38551</v>
      </c>
      <c r="B534" s="25">
        <v>2581</v>
      </c>
      <c r="C534" s="27">
        <v>1621</v>
      </c>
      <c r="D534" s="27"/>
      <c r="E534" s="27"/>
      <c r="F534" s="27"/>
      <c r="G534" s="27"/>
      <c r="I534" s="21">
        <v>38551</v>
      </c>
      <c r="J534" s="27">
        <v>10464</v>
      </c>
      <c r="K534" s="27">
        <v>287</v>
      </c>
      <c r="L534" s="27"/>
      <c r="M534" s="27"/>
      <c r="N534" s="27"/>
      <c r="O534" s="27"/>
      <c r="Q534" s="21">
        <v>38551</v>
      </c>
      <c r="R534" s="27">
        <v>64983</v>
      </c>
      <c r="S534" s="27">
        <v>29981</v>
      </c>
      <c r="T534" s="27"/>
      <c r="U534" s="27"/>
      <c r="V534" s="27"/>
      <c r="W534" s="27"/>
      <c r="Y534" s="4">
        <v>38551</v>
      </c>
      <c r="Z534" s="27">
        <v>54519</v>
      </c>
      <c r="AA534" s="27">
        <v>29694</v>
      </c>
      <c r="AB534" s="27"/>
      <c r="AC534" s="27"/>
      <c r="AD534" s="27"/>
      <c r="AG534" s="3">
        <f t="shared" si="48"/>
        <v>0</v>
      </c>
      <c r="AH534" s="3">
        <f t="shared" si="49"/>
        <v>0</v>
      </c>
      <c r="AJ534" s="27">
        <f t="shared" si="50"/>
        <v>67564</v>
      </c>
      <c r="AK534" s="27">
        <f t="shared" si="51"/>
        <v>31602</v>
      </c>
    </row>
    <row r="535" spans="1:37" s="3" customFormat="1">
      <c r="A535" s="21">
        <v>38550</v>
      </c>
      <c r="B535" s="25">
        <v>623</v>
      </c>
      <c r="C535" s="27">
        <v>181</v>
      </c>
      <c r="D535" s="27"/>
      <c r="E535" s="27"/>
      <c r="F535" s="27"/>
      <c r="G535" s="27"/>
      <c r="I535" s="21">
        <v>38550</v>
      </c>
      <c r="J535" s="27">
        <v>11221</v>
      </c>
      <c r="K535" s="27">
        <v>288</v>
      </c>
      <c r="L535" s="27"/>
      <c r="M535" s="27"/>
      <c r="N535" s="27"/>
      <c r="O535" s="27"/>
      <c r="Q535" s="21">
        <v>38550</v>
      </c>
      <c r="R535" s="27">
        <v>66188</v>
      </c>
      <c r="S535" s="27">
        <v>29350</v>
      </c>
      <c r="T535" s="27"/>
      <c r="U535" s="27"/>
      <c r="V535" s="27"/>
      <c r="W535" s="27"/>
      <c r="Y535" s="4">
        <v>38550</v>
      </c>
      <c r="Z535" s="27">
        <v>54967</v>
      </c>
      <c r="AA535" s="27">
        <v>29062</v>
      </c>
      <c r="AB535" s="27"/>
      <c r="AC535" s="27"/>
      <c r="AD535" s="27"/>
      <c r="AG535" s="3">
        <f t="shared" si="48"/>
        <v>0</v>
      </c>
      <c r="AH535" s="3">
        <f t="shared" si="49"/>
        <v>0</v>
      </c>
      <c r="AJ535" s="27">
        <f t="shared" si="50"/>
        <v>66811</v>
      </c>
      <c r="AK535" s="27">
        <f t="shared" si="51"/>
        <v>29531</v>
      </c>
    </row>
    <row r="536" spans="1:37" s="3" customFormat="1">
      <c r="A536" s="21">
        <v>38549</v>
      </c>
      <c r="B536" s="25">
        <v>16816</v>
      </c>
      <c r="C536" s="27">
        <v>11387</v>
      </c>
      <c r="D536" s="27"/>
      <c r="E536" s="27"/>
      <c r="F536" s="27"/>
      <c r="G536" s="27"/>
      <c r="I536" s="21">
        <v>38549</v>
      </c>
      <c r="J536" s="27">
        <v>33818</v>
      </c>
      <c r="K536" s="27">
        <v>1700</v>
      </c>
      <c r="L536" s="27"/>
      <c r="M536" s="27"/>
      <c r="N536" s="27"/>
      <c r="O536" s="27"/>
      <c r="Q536" s="21">
        <v>38549</v>
      </c>
      <c r="R536" s="27">
        <v>104025</v>
      </c>
      <c r="S536" s="27">
        <v>38379</v>
      </c>
      <c r="T536" s="27"/>
      <c r="U536" s="27"/>
      <c r="V536" s="27"/>
      <c r="W536" s="27"/>
      <c r="Y536" s="4">
        <v>38549</v>
      </c>
      <c r="Z536" s="27">
        <v>70207</v>
      </c>
      <c r="AA536" s="27">
        <v>36679</v>
      </c>
      <c r="AB536" s="27"/>
      <c r="AC536" s="27"/>
      <c r="AD536" s="27"/>
      <c r="AG536" s="3">
        <f t="shared" si="48"/>
        <v>0</v>
      </c>
      <c r="AH536" s="3">
        <f t="shared" si="49"/>
        <v>0</v>
      </c>
      <c r="AJ536" s="27">
        <f t="shared" si="50"/>
        <v>120841</v>
      </c>
      <c r="AK536" s="27">
        <f t="shared" si="51"/>
        <v>49766</v>
      </c>
    </row>
    <row r="537" spans="1:37" s="3" customFormat="1">
      <c r="A537" s="21">
        <v>38548</v>
      </c>
      <c r="B537" s="25">
        <v>24805</v>
      </c>
      <c r="C537" s="27">
        <v>16407</v>
      </c>
      <c r="D537" s="27"/>
      <c r="E537" s="27"/>
      <c r="F537" s="27"/>
      <c r="G537" s="27"/>
      <c r="I537" s="21">
        <v>38548</v>
      </c>
      <c r="J537" s="27">
        <v>135445</v>
      </c>
      <c r="K537" s="27">
        <v>87425</v>
      </c>
      <c r="L537" s="27"/>
      <c r="M537" s="27"/>
      <c r="N537" s="27"/>
      <c r="O537" s="27"/>
      <c r="Q537" s="21">
        <v>38548</v>
      </c>
      <c r="R537" s="27">
        <v>300660</v>
      </c>
      <c r="S537" s="27">
        <v>197915</v>
      </c>
      <c r="T537" s="27"/>
      <c r="U537" s="27"/>
      <c r="V537" s="27"/>
      <c r="W537" s="27"/>
      <c r="Y537" s="4">
        <v>38548</v>
      </c>
      <c r="Z537" s="27">
        <v>165215</v>
      </c>
      <c r="AA537" s="27">
        <v>110490</v>
      </c>
      <c r="AB537" s="27"/>
      <c r="AC537" s="27"/>
      <c r="AD537" s="27"/>
      <c r="AG537" s="3">
        <f t="shared" si="48"/>
        <v>0</v>
      </c>
      <c r="AH537" s="3">
        <f t="shared" si="49"/>
        <v>0</v>
      </c>
      <c r="AJ537" s="27">
        <f t="shared" si="50"/>
        <v>325465</v>
      </c>
      <c r="AK537" s="27">
        <f t="shared" si="51"/>
        <v>214322</v>
      </c>
    </row>
    <row r="538" spans="1:37" s="3" customFormat="1">
      <c r="A538" s="21">
        <v>38547</v>
      </c>
      <c r="B538" s="25">
        <v>10431</v>
      </c>
      <c r="C538" s="27">
        <v>6404</v>
      </c>
      <c r="D538" s="27"/>
      <c r="E538" s="27"/>
      <c r="F538" s="27"/>
      <c r="G538" s="27"/>
      <c r="I538" s="21">
        <v>38547</v>
      </c>
      <c r="J538" s="27">
        <v>32954</v>
      </c>
      <c r="K538" s="27">
        <v>12585</v>
      </c>
      <c r="L538" s="27"/>
      <c r="M538" s="27"/>
      <c r="N538" s="27"/>
      <c r="O538" s="27"/>
      <c r="Q538" s="21">
        <v>38547</v>
      </c>
      <c r="R538" s="27">
        <v>120299</v>
      </c>
      <c r="S538" s="27">
        <v>56133</v>
      </c>
      <c r="T538" s="27"/>
      <c r="U538" s="27"/>
      <c r="V538" s="27"/>
      <c r="W538" s="27"/>
      <c r="Y538" s="4">
        <v>38547</v>
      </c>
      <c r="Z538" s="27">
        <v>87345</v>
      </c>
      <c r="AA538" s="27">
        <v>43548</v>
      </c>
      <c r="AB538" s="27"/>
      <c r="AC538" s="27"/>
      <c r="AD538" s="27"/>
      <c r="AG538" s="3">
        <f t="shared" si="48"/>
        <v>0</v>
      </c>
      <c r="AH538" s="3">
        <f t="shared" si="49"/>
        <v>0</v>
      </c>
      <c r="AJ538" s="27">
        <f t="shared" si="50"/>
        <v>130730</v>
      </c>
      <c r="AK538" s="27">
        <f t="shared" si="51"/>
        <v>62537</v>
      </c>
    </row>
    <row r="539" spans="1:37" s="3" customFormat="1">
      <c r="A539" s="21">
        <v>38546</v>
      </c>
      <c r="B539" s="25">
        <v>18499</v>
      </c>
      <c r="C539" s="27">
        <v>12204</v>
      </c>
      <c r="D539" s="27"/>
      <c r="E539" s="27"/>
      <c r="F539" s="27"/>
      <c r="G539" s="27"/>
      <c r="I539" s="21">
        <v>38546</v>
      </c>
      <c r="J539" s="27">
        <v>795</v>
      </c>
      <c r="K539" s="27">
        <v>486</v>
      </c>
      <c r="L539" s="27"/>
      <c r="M539" s="27"/>
      <c r="N539" s="27"/>
      <c r="O539" s="27"/>
      <c r="Q539" s="21">
        <v>38546</v>
      </c>
      <c r="R539" s="27">
        <v>62067</v>
      </c>
      <c r="S539" s="27">
        <v>30214</v>
      </c>
      <c r="T539" s="27"/>
      <c r="U539" s="27"/>
      <c r="V539" s="27"/>
      <c r="W539" s="27"/>
      <c r="Y539" s="4">
        <v>38546</v>
      </c>
      <c r="Z539" s="27">
        <v>61272</v>
      </c>
      <c r="AA539" s="27">
        <v>29728</v>
      </c>
      <c r="AB539" s="27"/>
      <c r="AC539" s="27"/>
      <c r="AD539" s="27"/>
      <c r="AG539" s="3">
        <f t="shared" ref="AG539:AG602" si="52">R539-J539-Z539</f>
        <v>0</v>
      </c>
      <c r="AH539" s="3">
        <f t="shared" ref="AH539:AH602" si="53">S539-K539-AA539</f>
        <v>0</v>
      </c>
      <c r="AJ539" s="27">
        <f t="shared" si="50"/>
        <v>80566</v>
      </c>
      <c r="AK539" s="27">
        <f t="shared" si="51"/>
        <v>42418</v>
      </c>
    </row>
    <row r="540" spans="1:37" s="3" customFormat="1">
      <c r="A540" s="21">
        <v>38545</v>
      </c>
      <c r="B540" s="25">
        <v>13233</v>
      </c>
      <c r="C540" s="27">
        <v>9550</v>
      </c>
      <c r="D540" s="27"/>
      <c r="E540" s="27"/>
      <c r="F540" s="27"/>
      <c r="G540" s="27"/>
      <c r="I540" s="21">
        <v>38545</v>
      </c>
      <c r="J540" s="27">
        <v>2114</v>
      </c>
      <c r="K540" s="27">
        <v>58</v>
      </c>
      <c r="L540" s="27"/>
      <c r="M540" s="27"/>
      <c r="N540" s="27"/>
      <c r="O540" s="27"/>
      <c r="Q540" s="21">
        <v>38545</v>
      </c>
      <c r="R540" s="27">
        <v>76687</v>
      </c>
      <c r="S540" s="27">
        <v>42336</v>
      </c>
      <c r="T540" s="27"/>
      <c r="U540" s="27"/>
      <c r="V540" s="27"/>
      <c r="W540" s="27"/>
      <c r="Y540" s="4">
        <v>38545</v>
      </c>
      <c r="Z540" s="27">
        <v>74573</v>
      </c>
      <c r="AA540" s="27">
        <v>42278</v>
      </c>
      <c r="AB540" s="27"/>
      <c r="AC540" s="27"/>
      <c r="AD540" s="27"/>
      <c r="AG540" s="3">
        <f t="shared" si="52"/>
        <v>0</v>
      </c>
      <c r="AH540" s="3">
        <f t="shared" si="53"/>
        <v>0</v>
      </c>
      <c r="AJ540" s="27">
        <f t="shared" si="50"/>
        <v>89920</v>
      </c>
      <c r="AK540" s="27">
        <f t="shared" si="51"/>
        <v>51886</v>
      </c>
    </row>
    <row r="541" spans="1:37" s="3" customFormat="1">
      <c r="A541" s="21">
        <v>38544</v>
      </c>
      <c r="B541" s="25">
        <v>11764</v>
      </c>
      <c r="C541" s="27">
        <v>8754</v>
      </c>
      <c r="D541" s="27"/>
      <c r="E541" s="27"/>
      <c r="F541" s="27"/>
      <c r="G541" s="27"/>
      <c r="I541" s="21">
        <v>38544</v>
      </c>
      <c r="J541" s="27">
        <v>3142</v>
      </c>
      <c r="K541" s="27"/>
      <c r="L541" s="27"/>
      <c r="M541" s="27"/>
      <c r="N541" s="27"/>
      <c r="O541" s="27"/>
      <c r="Q541" s="21">
        <v>38544</v>
      </c>
      <c r="R541" s="27">
        <v>81223</v>
      </c>
      <c r="S541" s="27">
        <v>46314</v>
      </c>
      <c r="T541" s="27"/>
      <c r="U541" s="27"/>
      <c r="V541" s="27"/>
      <c r="W541" s="27"/>
      <c r="Y541" s="4">
        <v>38544</v>
      </c>
      <c r="Z541" s="27">
        <v>78081</v>
      </c>
      <c r="AA541" s="27">
        <v>46314</v>
      </c>
      <c r="AB541" s="27"/>
      <c r="AC541" s="27"/>
      <c r="AD541" s="27"/>
      <c r="AG541" s="3">
        <f t="shared" si="52"/>
        <v>0</v>
      </c>
      <c r="AH541" s="3">
        <f t="shared" si="53"/>
        <v>0</v>
      </c>
      <c r="AJ541" s="27">
        <f t="shared" si="50"/>
        <v>92987</v>
      </c>
      <c r="AK541" s="27">
        <f t="shared" si="51"/>
        <v>55068</v>
      </c>
    </row>
    <row r="542" spans="1:37" s="3" customFormat="1">
      <c r="A542" s="21">
        <v>38543</v>
      </c>
      <c r="B542" s="25">
        <v>11559</v>
      </c>
      <c r="C542" s="27">
        <v>8623</v>
      </c>
      <c r="D542" s="27"/>
      <c r="E542" s="27"/>
      <c r="F542" s="27"/>
      <c r="G542" s="27"/>
      <c r="I542" s="21">
        <v>38543</v>
      </c>
      <c r="J542" s="27">
        <v>3169</v>
      </c>
      <c r="K542" s="27"/>
      <c r="L542" s="27"/>
      <c r="M542" s="27"/>
      <c r="N542" s="27"/>
      <c r="O542" s="27"/>
      <c r="Q542" s="21">
        <v>38543</v>
      </c>
      <c r="R542" s="27">
        <v>81470</v>
      </c>
      <c r="S542" s="27">
        <v>46427</v>
      </c>
      <c r="T542" s="27"/>
      <c r="U542" s="27"/>
      <c r="V542" s="27"/>
      <c r="W542" s="27"/>
      <c r="Y542" s="4">
        <v>38543</v>
      </c>
      <c r="Z542" s="27">
        <v>78301</v>
      </c>
      <c r="AA542" s="27">
        <v>46427</v>
      </c>
      <c r="AB542" s="27"/>
      <c r="AC542" s="27"/>
      <c r="AD542" s="27"/>
      <c r="AG542" s="3">
        <f t="shared" si="52"/>
        <v>0</v>
      </c>
      <c r="AH542" s="3">
        <f t="shared" si="53"/>
        <v>0</v>
      </c>
      <c r="AJ542" s="27">
        <f t="shared" si="50"/>
        <v>93029</v>
      </c>
      <c r="AK542" s="27">
        <f t="shared" si="51"/>
        <v>55050</v>
      </c>
    </row>
    <row r="543" spans="1:37" s="3" customFormat="1">
      <c r="A543" s="21">
        <v>38542</v>
      </c>
      <c r="B543" s="25">
        <v>7289</v>
      </c>
      <c r="C543" s="27">
        <v>3556</v>
      </c>
      <c r="D543" s="27"/>
      <c r="E543" s="27"/>
      <c r="F543" s="27"/>
      <c r="G543" s="27"/>
      <c r="I543" s="21">
        <v>38542</v>
      </c>
      <c r="J543" s="27">
        <v>9397</v>
      </c>
      <c r="K543" s="27"/>
      <c r="L543" s="27"/>
      <c r="M543" s="27"/>
      <c r="N543" s="27"/>
      <c r="O543" s="27"/>
      <c r="Q543" s="21">
        <v>38542</v>
      </c>
      <c r="R543" s="27">
        <v>89477</v>
      </c>
      <c r="S543" s="27">
        <v>46577</v>
      </c>
      <c r="T543" s="27"/>
      <c r="U543" s="27"/>
      <c r="V543" s="27"/>
      <c r="W543" s="27"/>
      <c r="Y543" s="4">
        <v>38542</v>
      </c>
      <c r="Z543" s="27">
        <v>80080</v>
      </c>
      <c r="AA543" s="27">
        <v>46577</v>
      </c>
      <c r="AB543" s="27"/>
      <c r="AC543" s="27"/>
      <c r="AD543" s="27"/>
      <c r="AG543" s="3">
        <f t="shared" si="52"/>
        <v>0</v>
      </c>
      <c r="AH543" s="3">
        <f t="shared" si="53"/>
        <v>0</v>
      </c>
      <c r="AJ543" s="27">
        <f t="shared" si="50"/>
        <v>96766</v>
      </c>
      <c r="AK543" s="27">
        <f t="shared" si="51"/>
        <v>50133</v>
      </c>
    </row>
    <row r="544" spans="1:37" s="3" customFormat="1">
      <c r="A544" s="21">
        <v>38541</v>
      </c>
      <c r="B544" s="25">
        <v>6598</v>
      </c>
      <c r="C544" s="27">
        <v>2084</v>
      </c>
      <c r="D544" s="27"/>
      <c r="E544" s="27"/>
      <c r="F544" s="27"/>
      <c r="G544" s="27"/>
      <c r="I544" s="21">
        <v>38541</v>
      </c>
      <c r="J544" s="27">
        <v>12357</v>
      </c>
      <c r="K544" s="27">
        <v>769</v>
      </c>
      <c r="L544" s="27"/>
      <c r="M544" s="27"/>
      <c r="N544" s="27"/>
      <c r="O544" s="27"/>
      <c r="Q544" s="21">
        <v>38541</v>
      </c>
      <c r="R544" s="27">
        <v>92195</v>
      </c>
      <c r="S544" s="27">
        <v>47769</v>
      </c>
      <c r="T544" s="27"/>
      <c r="U544" s="27"/>
      <c r="V544" s="27"/>
      <c r="W544" s="27"/>
      <c r="Y544" s="4">
        <v>38541</v>
      </c>
      <c r="Z544" s="27">
        <v>79838</v>
      </c>
      <c r="AA544" s="27">
        <v>47000</v>
      </c>
      <c r="AB544" s="27"/>
      <c r="AC544" s="27"/>
      <c r="AD544" s="27"/>
      <c r="AG544" s="3">
        <f t="shared" si="52"/>
        <v>0</v>
      </c>
      <c r="AH544" s="3">
        <f t="shared" si="53"/>
        <v>0</v>
      </c>
      <c r="AJ544" s="27">
        <f t="shared" si="50"/>
        <v>98793</v>
      </c>
      <c r="AK544" s="27">
        <f t="shared" si="51"/>
        <v>49853</v>
      </c>
    </row>
    <row r="545" spans="1:37" s="3" customFormat="1">
      <c r="A545" s="21">
        <v>38540</v>
      </c>
      <c r="B545" s="25">
        <v>13896</v>
      </c>
      <c r="C545" s="27">
        <v>7005</v>
      </c>
      <c r="D545" s="27"/>
      <c r="E545" s="27"/>
      <c r="F545" s="27"/>
      <c r="G545" s="27"/>
      <c r="I545" s="21">
        <v>38540</v>
      </c>
      <c r="J545" s="27">
        <v>13019</v>
      </c>
      <c r="K545" s="27">
        <v>30</v>
      </c>
      <c r="L545" s="27"/>
      <c r="M545" s="27"/>
      <c r="N545" s="27"/>
      <c r="O545" s="27"/>
      <c r="Q545" s="21">
        <v>38540</v>
      </c>
      <c r="R545" s="27">
        <v>94076</v>
      </c>
      <c r="S545" s="27">
        <v>48058</v>
      </c>
      <c r="T545" s="27"/>
      <c r="U545" s="27"/>
      <c r="V545" s="27"/>
      <c r="W545" s="27"/>
      <c r="Y545" s="4">
        <v>38540</v>
      </c>
      <c r="Z545" s="27">
        <v>81057</v>
      </c>
      <c r="AA545" s="27">
        <v>48028</v>
      </c>
      <c r="AB545" s="27"/>
      <c r="AC545" s="27"/>
      <c r="AD545" s="27"/>
      <c r="AG545" s="3">
        <f t="shared" si="52"/>
        <v>0</v>
      </c>
      <c r="AH545" s="3">
        <f t="shared" si="53"/>
        <v>0</v>
      </c>
      <c r="AJ545" s="27">
        <f t="shared" si="50"/>
        <v>107972</v>
      </c>
      <c r="AK545" s="27">
        <f t="shared" si="51"/>
        <v>55063</v>
      </c>
    </row>
    <row r="546" spans="1:37" s="3" customFormat="1">
      <c r="A546" s="21">
        <v>38539</v>
      </c>
      <c r="B546" s="25">
        <v>7063</v>
      </c>
      <c r="C546" s="27">
        <v>1764</v>
      </c>
      <c r="D546" s="27"/>
      <c r="E546" s="27"/>
      <c r="F546" s="27"/>
      <c r="G546" s="27"/>
      <c r="I546" s="21">
        <v>38539</v>
      </c>
      <c r="J546" s="27">
        <v>14931</v>
      </c>
      <c r="K546" s="27">
        <v>47</v>
      </c>
      <c r="L546" s="27"/>
      <c r="M546" s="27"/>
      <c r="N546" s="27"/>
      <c r="O546" s="27"/>
      <c r="Q546" s="21">
        <v>38539</v>
      </c>
      <c r="R546" s="27">
        <v>95602</v>
      </c>
      <c r="S546" s="27">
        <v>47637</v>
      </c>
      <c r="T546" s="27"/>
      <c r="U546" s="27"/>
      <c r="V546" s="27"/>
      <c r="W546" s="27"/>
      <c r="Y546" s="4">
        <v>38539</v>
      </c>
      <c r="Z546" s="27">
        <v>80671</v>
      </c>
      <c r="AA546" s="27">
        <v>47590</v>
      </c>
      <c r="AB546" s="27"/>
      <c r="AC546" s="27"/>
      <c r="AD546" s="27"/>
      <c r="AG546" s="3">
        <f t="shared" si="52"/>
        <v>0</v>
      </c>
      <c r="AH546" s="3">
        <f t="shared" si="53"/>
        <v>0</v>
      </c>
      <c r="AJ546" s="27">
        <f t="shared" si="50"/>
        <v>102665</v>
      </c>
      <c r="AK546" s="27">
        <f t="shared" si="51"/>
        <v>49401</v>
      </c>
    </row>
    <row r="547" spans="1:37" s="3" customFormat="1">
      <c r="A547" s="21">
        <v>38538</v>
      </c>
      <c r="B547" s="25">
        <v>4497</v>
      </c>
      <c r="C547" s="27">
        <v>1092</v>
      </c>
      <c r="D547" s="27"/>
      <c r="E547" s="27"/>
      <c r="F547" s="27"/>
      <c r="G547" s="27"/>
      <c r="I547" s="21">
        <v>38538</v>
      </c>
      <c r="J547" s="27">
        <v>15593</v>
      </c>
      <c r="K547" s="27">
        <v>91</v>
      </c>
      <c r="L547" s="27"/>
      <c r="M547" s="27"/>
      <c r="N547" s="27"/>
      <c r="O547" s="27"/>
      <c r="Q547" s="21">
        <v>38538</v>
      </c>
      <c r="R547" s="27">
        <v>94969</v>
      </c>
      <c r="S547" s="27">
        <v>46824</v>
      </c>
      <c r="T547" s="27"/>
      <c r="U547" s="27"/>
      <c r="V547" s="27"/>
      <c r="W547" s="27"/>
      <c r="Y547" s="4">
        <v>38538</v>
      </c>
      <c r="Z547" s="27">
        <v>79376</v>
      </c>
      <c r="AA547" s="27">
        <v>46733</v>
      </c>
      <c r="AB547" s="27"/>
      <c r="AC547" s="27"/>
      <c r="AD547" s="27"/>
      <c r="AG547" s="3">
        <f t="shared" si="52"/>
        <v>0</v>
      </c>
      <c r="AH547" s="3">
        <f t="shared" si="53"/>
        <v>0</v>
      </c>
      <c r="AJ547" s="27">
        <f t="shared" si="50"/>
        <v>99466</v>
      </c>
      <c r="AK547" s="27">
        <f t="shared" si="51"/>
        <v>47916</v>
      </c>
    </row>
    <row r="548" spans="1:37" s="3" customFormat="1">
      <c r="A548" s="21">
        <v>38537</v>
      </c>
      <c r="B548" s="25">
        <v>3922</v>
      </c>
      <c r="C548" s="27">
        <v>807</v>
      </c>
      <c r="D548" s="27"/>
      <c r="E548" s="27"/>
      <c r="F548" s="27"/>
      <c r="G548" s="27"/>
      <c r="I548" s="21">
        <v>38537</v>
      </c>
      <c r="J548" s="27">
        <v>18841</v>
      </c>
      <c r="K548" s="27"/>
      <c r="L548" s="27"/>
      <c r="M548" s="27"/>
      <c r="N548" s="27"/>
      <c r="O548" s="27"/>
      <c r="Q548" s="21">
        <v>38537</v>
      </c>
      <c r="R548" s="27">
        <v>97412</v>
      </c>
      <c r="S548" s="27">
        <v>46576</v>
      </c>
      <c r="T548" s="27"/>
      <c r="U548" s="27"/>
      <c r="V548" s="27"/>
      <c r="W548" s="27"/>
      <c r="Y548" s="4">
        <v>38537</v>
      </c>
      <c r="Z548" s="27">
        <v>78571</v>
      </c>
      <c r="AA548" s="27">
        <v>46576</v>
      </c>
      <c r="AB548" s="27"/>
      <c r="AC548" s="27"/>
      <c r="AD548" s="27"/>
      <c r="AG548" s="3">
        <f t="shared" si="52"/>
        <v>0</v>
      </c>
      <c r="AH548" s="3">
        <f t="shared" si="53"/>
        <v>0</v>
      </c>
      <c r="AJ548" s="27">
        <f t="shared" si="50"/>
        <v>101334</v>
      </c>
      <c r="AK548" s="27">
        <f t="shared" si="51"/>
        <v>47383</v>
      </c>
    </row>
    <row r="549" spans="1:37" s="3" customFormat="1">
      <c r="A549" s="21">
        <v>38536</v>
      </c>
      <c r="B549" s="25">
        <v>3747</v>
      </c>
      <c r="C549" s="27">
        <v>735</v>
      </c>
      <c r="D549" s="27"/>
      <c r="E549" s="27"/>
      <c r="F549" s="27"/>
      <c r="G549" s="27"/>
      <c r="I549" s="21">
        <v>38536</v>
      </c>
      <c r="J549" s="27">
        <v>21332</v>
      </c>
      <c r="K549" s="27">
        <v>186</v>
      </c>
      <c r="L549" s="27"/>
      <c r="M549" s="27"/>
      <c r="N549" s="27"/>
      <c r="O549" s="27"/>
      <c r="Q549" s="21">
        <v>38536</v>
      </c>
      <c r="R549" s="27">
        <v>99389</v>
      </c>
      <c r="S549" s="27">
        <v>46365</v>
      </c>
      <c r="T549" s="27"/>
      <c r="U549" s="27"/>
      <c r="V549" s="27"/>
      <c r="W549" s="27"/>
      <c r="Y549" s="4">
        <v>38536</v>
      </c>
      <c r="Z549" s="27">
        <v>78057</v>
      </c>
      <c r="AA549" s="27">
        <v>46179</v>
      </c>
      <c r="AB549" s="27"/>
      <c r="AC549" s="27"/>
      <c r="AD549" s="27"/>
      <c r="AG549" s="3">
        <f t="shared" si="52"/>
        <v>0</v>
      </c>
      <c r="AH549" s="3">
        <f t="shared" si="53"/>
        <v>0</v>
      </c>
      <c r="AJ549" s="27">
        <f t="shared" si="50"/>
        <v>103136</v>
      </c>
      <c r="AK549" s="27">
        <f t="shared" si="51"/>
        <v>47100</v>
      </c>
    </row>
    <row r="550" spans="1:37" s="3" customFormat="1">
      <c r="A550" s="21">
        <v>38535</v>
      </c>
      <c r="B550" s="25">
        <v>5842</v>
      </c>
      <c r="C550" s="27">
        <v>1692</v>
      </c>
      <c r="D550" s="27"/>
      <c r="E550" s="27"/>
      <c r="F550" s="27"/>
      <c r="G550" s="27"/>
      <c r="I550" s="21">
        <v>38535</v>
      </c>
      <c r="J550" s="27">
        <v>209278</v>
      </c>
      <c r="K550" s="27">
        <v>164701</v>
      </c>
      <c r="L550" s="27"/>
      <c r="M550" s="27"/>
      <c r="N550" s="27"/>
      <c r="O550" s="27"/>
      <c r="Q550" s="21">
        <v>38535</v>
      </c>
      <c r="R550" s="27">
        <v>360378</v>
      </c>
      <c r="S550" s="27">
        <v>274137</v>
      </c>
      <c r="T550" s="27"/>
      <c r="U550" s="27"/>
      <c r="V550" s="27"/>
      <c r="W550" s="27"/>
      <c r="Y550" s="4">
        <v>38535</v>
      </c>
      <c r="Z550" s="27">
        <v>151100</v>
      </c>
      <c r="AA550" s="27">
        <v>109436</v>
      </c>
      <c r="AB550" s="27"/>
      <c r="AC550" s="27"/>
      <c r="AD550" s="27"/>
      <c r="AG550" s="3">
        <f t="shared" si="52"/>
        <v>0</v>
      </c>
      <c r="AH550" s="3">
        <f t="shared" si="53"/>
        <v>0</v>
      </c>
      <c r="AJ550" s="27">
        <f t="shared" si="50"/>
        <v>366220</v>
      </c>
      <c r="AK550" s="27">
        <f t="shared" si="51"/>
        <v>275829</v>
      </c>
    </row>
    <row r="551" spans="1:37" s="3" customFormat="1">
      <c r="A551" s="21">
        <v>38534</v>
      </c>
      <c r="B551" s="25">
        <v>6504</v>
      </c>
      <c r="C551" s="27">
        <v>2497</v>
      </c>
      <c r="D551" s="27"/>
      <c r="E551" s="27"/>
      <c r="F551" s="27"/>
      <c r="G551" s="27"/>
      <c r="I551" s="21">
        <v>38534</v>
      </c>
      <c r="J551" s="27">
        <v>105182</v>
      </c>
      <c r="K551" s="27">
        <v>63092</v>
      </c>
      <c r="L551" s="27"/>
      <c r="M551" s="27"/>
      <c r="N551" s="27"/>
      <c r="O551" s="27"/>
      <c r="Q551" s="21">
        <v>38534</v>
      </c>
      <c r="R551" s="27">
        <v>253145</v>
      </c>
      <c r="S551" s="27">
        <v>163661</v>
      </c>
      <c r="T551" s="27"/>
      <c r="U551" s="27"/>
      <c r="V551" s="27"/>
      <c r="W551" s="27"/>
      <c r="Y551" s="4">
        <v>38534</v>
      </c>
      <c r="Z551" s="27">
        <v>147963</v>
      </c>
      <c r="AA551" s="27">
        <v>100569</v>
      </c>
      <c r="AB551" s="27"/>
      <c r="AC551" s="27"/>
      <c r="AD551" s="27"/>
      <c r="AG551" s="3">
        <f t="shared" si="52"/>
        <v>0</v>
      </c>
      <c r="AH551" s="3">
        <f t="shared" si="53"/>
        <v>0</v>
      </c>
      <c r="AJ551" s="27">
        <f t="shared" si="50"/>
        <v>259649</v>
      </c>
      <c r="AK551" s="27">
        <f t="shared" si="51"/>
        <v>166158</v>
      </c>
    </row>
    <row r="552" spans="1:37" s="3" customFormat="1">
      <c r="A552" s="21">
        <v>38533</v>
      </c>
      <c r="B552" s="25">
        <v>7328</v>
      </c>
      <c r="C552" s="27">
        <v>3291</v>
      </c>
      <c r="D552" s="27"/>
      <c r="E552" s="27"/>
      <c r="F552" s="27"/>
      <c r="G552" s="27"/>
      <c r="I552" s="21">
        <v>38533</v>
      </c>
      <c r="J552" s="27">
        <v>102017</v>
      </c>
      <c r="K552" s="27">
        <v>59052</v>
      </c>
      <c r="L552" s="27"/>
      <c r="M552" s="27"/>
      <c r="N552" s="27"/>
      <c r="O552" s="27"/>
      <c r="Q552" s="21">
        <v>38533</v>
      </c>
      <c r="R552" s="27">
        <v>267366</v>
      </c>
      <c r="S552" s="27">
        <v>177627</v>
      </c>
      <c r="T552" s="27"/>
      <c r="U552" s="27"/>
      <c r="V552" s="27"/>
      <c r="W552" s="27"/>
      <c r="Y552" s="4">
        <v>38533</v>
      </c>
      <c r="Z552" s="27">
        <v>165349</v>
      </c>
      <c r="AA552" s="27">
        <v>118575</v>
      </c>
      <c r="AB552" s="27"/>
      <c r="AC552" s="27"/>
      <c r="AD552" s="27"/>
      <c r="AG552" s="3">
        <f t="shared" si="52"/>
        <v>0</v>
      </c>
      <c r="AH552" s="3">
        <f t="shared" si="53"/>
        <v>0</v>
      </c>
      <c r="AJ552" s="27">
        <f t="shared" si="50"/>
        <v>274694</v>
      </c>
      <c r="AK552" s="27">
        <f t="shared" si="51"/>
        <v>180918</v>
      </c>
    </row>
    <row r="553" spans="1:37" s="3" customFormat="1">
      <c r="A553" s="21">
        <v>38532</v>
      </c>
      <c r="B553" s="25">
        <v>4547</v>
      </c>
      <c r="C553" s="27">
        <v>1154</v>
      </c>
      <c r="D553" s="27"/>
      <c r="E553" s="27"/>
      <c r="F553" s="27"/>
      <c r="G553" s="27"/>
      <c r="I553" s="21">
        <v>38532</v>
      </c>
      <c r="J553" s="27">
        <v>56412</v>
      </c>
      <c r="K553" s="27">
        <v>36439</v>
      </c>
      <c r="L553" s="27"/>
      <c r="M553" s="27"/>
      <c r="N553" s="27"/>
      <c r="O553" s="27"/>
      <c r="Q553" s="21">
        <v>38532</v>
      </c>
      <c r="R553" s="27">
        <v>179761</v>
      </c>
      <c r="S553" s="27">
        <v>118828</v>
      </c>
      <c r="T553" s="27"/>
      <c r="U553" s="27"/>
      <c r="V553" s="27"/>
      <c r="W553" s="27"/>
      <c r="Y553" s="4">
        <v>38532</v>
      </c>
      <c r="Z553" s="27">
        <v>123349</v>
      </c>
      <c r="AA553" s="27">
        <v>82389</v>
      </c>
      <c r="AB553" s="27"/>
      <c r="AC553" s="27"/>
      <c r="AD553" s="27"/>
      <c r="AG553" s="3">
        <f t="shared" si="52"/>
        <v>0</v>
      </c>
      <c r="AH553" s="3">
        <f t="shared" si="53"/>
        <v>0</v>
      </c>
      <c r="AJ553" s="27">
        <f t="shared" si="50"/>
        <v>184308</v>
      </c>
      <c r="AK553" s="27">
        <f t="shared" si="51"/>
        <v>119982</v>
      </c>
    </row>
    <row r="554" spans="1:37" s="3" customFormat="1">
      <c r="A554" s="21">
        <v>38531</v>
      </c>
      <c r="B554" s="25">
        <v>3924</v>
      </c>
      <c r="C554" s="27">
        <v>798</v>
      </c>
      <c r="D554" s="27"/>
      <c r="E554" s="27"/>
      <c r="F554" s="27"/>
      <c r="G554" s="27"/>
      <c r="I554" s="21">
        <v>38531</v>
      </c>
      <c r="J554" s="27">
        <v>610</v>
      </c>
      <c r="K554" s="27">
        <v>250</v>
      </c>
      <c r="L554" s="27"/>
      <c r="M554" s="27"/>
      <c r="N554" s="27"/>
      <c r="O554" s="27"/>
      <c r="Q554" s="21">
        <v>38531</v>
      </c>
      <c r="R554" s="27">
        <v>86186</v>
      </c>
      <c r="S554" s="27">
        <v>49631</v>
      </c>
      <c r="T554" s="27"/>
      <c r="U554" s="27"/>
      <c r="V554" s="27"/>
      <c r="W554" s="27"/>
      <c r="Y554" s="4">
        <v>38531</v>
      </c>
      <c r="Z554" s="27">
        <v>85576</v>
      </c>
      <c r="AA554" s="27">
        <v>49381</v>
      </c>
      <c r="AB554" s="27"/>
      <c r="AC554" s="27"/>
      <c r="AD554" s="27"/>
      <c r="AG554" s="3">
        <f t="shared" si="52"/>
        <v>0</v>
      </c>
      <c r="AH554" s="3">
        <f t="shared" si="53"/>
        <v>0</v>
      </c>
      <c r="AJ554" s="27">
        <f t="shared" si="50"/>
        <v>90110</v>
      </c>
      <c r="AK554" s="27">
        <f t="shared" si="51"/>
        <v>50429</v>
      </c>
    </row>
    <row r="555" spans="1:37" s="3" customFormat="1">
      <c r="A555" s="21">
        <v>38530</v>
      </c>
      <c r="B555" s="25">
        <v>3693</v>
      </c>
      <c r="C555" s="27">
        <v>726</v>
      </c>
      <c r="D555" s="27"/>
      <c r="E555" s="27"/>
      <c r="F555" s="27"/>
      <c r="G555" s="27"/>
      <c r="I555" s="21">
        <v>38530</v>
      </c>
      <c r="J555" s="27">
        <v>2</v>
      </c>
      <c r="K555" s="27"/>
      <c r="L555" s="27"/>
      <c r="M555" s="27"/>
      <c r="N555" s="27"/>
      <c r="O555" s="27"/>
      <c r="Q555" s="21">
        <v>38530</v>
      </c>
      <c r="R555" s="27">
        <v>19968</v>
      </c>
      <c r="S555" s="27">
        <v>11927</v>
      </c>
      <c r="T555" s="27"/>
      <c r="U555" s="27"/>
      <c r="V555" s="27"/>
      <c r="W555" s="27"/>
      <c r="Y555" s="4">
        <v>38530</v>
      </c>
      <c r="Z555" s="27">
        <v>19966</v>
      </c>
      <c r="AA555" s="27">
        <v>11927</v>
      </c>
      <c r="AB555" s="27"/>
      <c r="AC555" s="27"/>
      <c r="AD555" s="27"/>
      <c r="AG555" s="3">
        <f t="shared" si="52"/>
        <v>0</v>
      </c>
      <c r="AH555" s="3">
        <f t="shared" si="53"/>
        <v>0</v>
      </c>
      <c r="AJ555" s="27">
        <f t="shared" si="50"/>
        <v>23661</v>
      </c>
      <c r="AK555" s="27">
        <f t="shared" si="51"/>
        <v>12653</v>
      </c>
    </row>
    <row r="556" spans="1:37" s="3" customFormat="1">
      <c r="A556" s="21">
        <v>38529</v>
      </c>
      <c r="B556" s="25">
        <v>3865</v>
      </c>
      <c r="C556" s="27">
        <v>839</v>
      </c>
      <c r="D556" s="27"/>
      <c r="E556" s="27"/>
      <c r="F556" s="27"/>
      <c r="G556" s="27"/>
      <c r="I556" s="21">
        <v>38529</v>
      </c>
      <c r="J556" s="27"/>
      <c r="K556" s="27"/>
      <c r="L556" s="27"/>
      <c r="M556" s="27"/>
      <c r="N556" s="27"/>
      <c r="O556" s="27"/>
      <c r="Q556" s="21">
        <v>38529</v>
      </c>
      <c r="R556" s="27"/>
      <c r="S556" s="27"/>
      <c r="T556" s="27"/>
      <c r="U556" s="27"/>
      <c r="V556" s="27"/>
      <c r="W556" s="27"/>
      <c r="Z556" s="27"/>
      <c r="AA556" s="27"/>
      <c r="AB556" s="27"/>
      <c r="AC556" s="27"/>
      <c r="AD556" s="27"/>
      <c r="AG556" s="3">
        <f t="shared" si="52"/>
        <v>0</v>
      </c>
      <c r="AH556" s="3">
        <f t="shared" si="53"/>
        <v>0</v>
      </c>
      <c r="AJ556" s="27">
        <f t="shared" si="50"/>
        <v>3865</v>
      </c>
      <c r="AK556" s="27">
        <f t="shared" si="51"/>
        <v>839</v>
      </c>
    </row>
    <row r="557" spans="1:37" s="3" customFormat="1">
      <c r="A557" s="21">
        <v>38528</v>
      </c>
      <c r="B557" s="25">
        <v>5036</v>
      </c>
      <c r="C557" s="27">
        <v>1127</v>
      </c>
      <c r="D557" s="27"/>
      <c r="E557" s="27"/>
      <c r="F557" s="27"/>
      <c r="G557" s="27"/>
      <c r="I557" s="21">
        <v>38528</v>
      </c>
      <c r="J557" s="27"/>
      <c r="K557" s="27"/>
      <c r="L557" s="27"/>
      <c r="M557" s="27"/>
      <c r="N557" s="27"/>
      <c r="O557" s="27"/>
      <c r="Q557" s="21">
        <v>38528</v>
      </c>
      <c r="R557" s="27"/>
      <c r="S557" s="27"/>
      <c r="T557" s="27"/>
      <c r="U557" s="27"/>
      <c r="V557" s="27"/>
      <c r="W557" s="27"/>
      <c r="Z557" s="27"/>
      <c r="AA557" s="27"/>
      <c r="AB557" s="27"/>
      <c r="AC557" s="27"/>
      <c r="AD557" s="27"/>
      <c r="AG557" s="3">
        <f t="shared" si="52"/>
        <v>0</v>
      </c>
      <c r="AH557" s="3">
        <f t="shared" si="53"/>
        <v>0</v>
      </c>
      <c r="AJ557" s="27">
        <f t="shared" si="50"/>
        <v>5036</v>
      </c>
      <c r="AK557" s="27">
        <f t="shared" si="51"/>
        <v>1127</v>
      </c>
    </row>
    <row r="558" spans="1:37" s="3" customFormat="1">
      <c r="A558" s="21">
        <v>38527</v>
      </c>
      <c r="B558" s="25">
        <v>6580</v>
      </c>
      <c r="C558" s="27">
        <v>1588</v>
      </c>
      <c r="D558" s="27"/>
      <c r="E558" s="27"/>
      <c r="F558" s="27"/>
      <c r="G558" s="27"/>
      <c r="I558" s="21">
        <v>38527</v>
      </c>
      <c r="J558" s="27">
        <v>15670</v>
      </c>
      <c r="K558" s="27">
        <v>104</v>
      </c>
      <c r="L558" s="27"/>
      <c r="M558" s="27"/>
      <c r="N558" s="27"/>
      <c r="O558" s="27"/>
      <c r="Q558" s="21">
        <v>38527</v>
      </c>
      <c r="R558" s="27">
        <v>76396</v>
      </c>
      <c r="S558" s="27">
        <v>35294</v>
      </c>
      <c r="T558" s="27"/>
      <c r="U558" s="27"/>
      <c r="V558" s="27"/>
      <c r="W558" s="27"/>
      <c r="Y558" s="4">
        <v>38527</v>
      </c>
      <c r="Z558" s="27">
        <v>60726</v>
      </c>
      <c r="AA558" s="27">
        <v>35190</v>
      </c>
      <c r="AB558" s="27"/>
      <c r="AC558" s="27"/>
      <c r="AD558" s="27"/>
      <c r="AG558" s="3">
        <f t="shared" si="52"/>
        <v>0</v>
      </c>
      <c r="AH558" s="3">
        <f t="shared" si="53"/>
        <v>0</v>
      </c>
      <c r="AJ558" s="27">
        <f t="shared" si="50"/>
        <v>82976</v>
      </c>
      <c r="AK558" s="27">
        <f t="shared" si="51"/>
        <v>36882</v>
      </c>
    </row>
    <row r="559" spans="1:37" s="3" customFormat="1">
      <c r="A559" s="21">
        <v>38526</v>
      </c>
      <c r="B559" s="25">
        <v>6589</v>
      </c>
      <c r="C559" s="27">
        <v>2327</v>
      </c>
      <c r="D559" s="27"/>
      <c r="E559" s="27"/>
      <c r="F559" s="27"/>
      <c r="G559" s="27"/>
      <c r="I559" s="21">
        <v>38526</v>
      </c>
      <c r="J559" s="27">
        <v>24661</v>
      </c>
      <c r="K559" s="27">
        <v>461</v>
      </c>
      <c r="L559" s="27"/>
      <c r="M559" s="27"/>
      <c r="N559" s="27"/>
      <c r="O559" s="27"/>
      <c r="Q559" s="21">
        <v>38526</v>
      </c>
      <c r="R559" s="27">
        <v>108804</v>
      </c>
      <c r="S559" s="27">
        <v>47691</v>
      </c>
      <c r="T559" s="27"/>
      <c r="U559" s="27"/>
      <c r="V559" s="27"/>
      <c r="W559" s="27"/>
      <c r="Y559" s="4">
        <v>38526</v>
      </c>
      <c r="Z559" s="27">
        <v>84143</v>
      </c>
      <c r="AA559" s="27">
        <v>47230</v>
      </c>
      <c r="AB559" s="27"/>
      <c r="AC559" s="27"/>
      <c r="AD559" s="27"/>
      <c r="AG559" s="3">
        <f t="shared" si="52"/>
        <v>0</v>
      </c>
      <c r="AH559" s="3">
        <f t="shared" si="53"/>
        <v>0</v>
      </c>
      <c r="AJ559" s="27">
        <f t="shared" si="50"/>
        <v>115393</v>
      </c>
      <c r="AK559" s="27">
        <f t="shared" si="51"/>
        <v>50018</v>
      </c>
    </row>
    <row r="560" spans="1:37" s="3" customFormat="1">
      <c r="A560" s="21">
        <v>38525</v>
      </c>
      <c r="B560" s="25">
        <v>6319</v>
      </c>
      <c r="C560" s="27">
        <v>2580</v>
      </c>
      <c r="D560" s="27"/>
      <c r="E560" s="27"/>
      <c r="F560" s="27"/>
      <c r="G560" s="27"/>
      <c r="I560" s="21">
        <v>38525</v>
      </c>
      <c r="J560" s="27">
        <v>96836</v>
      </c>
      <c r="K560" s="27">
        <v>66152</v>
      </c>
      <c r="L560" s="27"/>
      <c r="M560" s="27"/>
      <c r="N560" s="27"/>
      <c r="O560" s="27"/>
      <c r="Q560" s="21">
        <v>38525</v>
      </c>
      <c r="R560" s="27">
        <v>245090</v>
      </c>
      <c r="S560" s="27">
        <v>170403</v>
      </c>
      <c r="T560" s="27"/>
      <c r="U560" s="27"/>
      <c r="V560" s="27"/>
      <c r="W560" s="27"/>
      <c r="Y560" s="4">
        <v>38525</v>
      </c>
      <c r="Z560" s="27">
        <v>148254</v>
      </c>
      <c r="AA560" s="27">
        <v>104251</v>
      </c>
      <c r="AB560" s="27"/>
      <c r="AC560" s="27"/>
      <c r="AD560" s="27"/>
      <c r="AG560" s="3">
        <f t="shared" si="52"/>
        <v>0</v>
      </c>
      <c r="AH560" s="3">
        <f t="shared" si="53"/>
        <v>0</v>
      </c>
      <c r="AJ560" s="27">
        <f t="shared" si="50"/>
        <v>251409</v>
      </c>
      <c r="AK560" s="27">
        <f t="shared" si="51"/>
        <v>172983</v>
      </c>
    </row>
    <row r="561" spans="1:37" s="3" customFormat="1">
      <c r="A561" s="21">
        <v>38524</v>
      </c>
      <c r="B561" s="25">
        <v>3803</v>
      </c>
      <c r="C561" s="27">
        <v>777</v>
      </c>
      <c r="D561" s="27"/>
      <c r="E561" s="27"/>
      <c r="F561" s="27"/>
      <c r="G561" s="27"/>
      <c r="I561" s="21">
        <v>38524</v>
      </c>
      <c r="J561" s="27">
        <v>37497</v>
      </c>
      <c r="K561" s="27">
        <v>22153</v>
      </c>
      <c r="L561" s="27"/>
      <c r="M561" s="27"/>
      <c r="N561" s="27"/>
      <c r="O561" s="27"/>
      <c r="Q561" s="21">
        <v>38524</v>
      </c>
      <c r="R561" s="27">
        <v>146472</v>
      </c>
      <c r="S561" s="27">
        <v>87831</v>
      </c>
      <c r="T561" s="27"/>
      <c r="U561" s="27"/>
      <c r="V561" s="27"/>
      <c r="W561" s="27"/>
      <c r="Y561" s="4">
        <v>38524</v>
      </c>
      <c r="Z561" s="27">
        <v>108975</v>
      </c>
      <c r="AA561" s="27">
        <v>65678</v>
      </c>
      <c r="AB561" s="27"/>
      <c r="AC561" s="27"/>
      <c r="AD561" s="27"/>
      <c r="AG561" s="3">
        <f t="shared" si="52"/>
        <v>0</v>
      </c>
      <c r="AH561" s="3">
        <f t="shared" si="53"/>
        <v>0</v>
      </c>
      <c r="AJ561" s="27">
        <f t="shared" si="50"/>
        <v>150275</v>
      </c>
      <c r="AK561" s="27">
        <f t="shared" si="51"/>
        <v>88608</v>
      </c>
    </row>
    <row r="562" spans="1:37" s="3" customFormat="1">
      <c r="A562" s="21">
        <v>38523</v>
      </c>
      <c r="B562" s="25">
        <v>3769</v>
      </c>
      <c r="C562" s="27">
        <v>818</v>
      </c>
      <c r="D562" s="27"/>
      <c r="E562" s="27"/>
      <c r="F562" s="27"/>
      <c r="G562" s="27"/>
      <c r="I562" s="21">
        <v>38523</v>
      </c>
      <c r="J562" s="27">
        <v>1786</v>
      </c>
      <c r="K562" s="27"/>
      <c r="L562" s="27"/>
      <c r="M562" s="27"/>
      <c r="N562" s="27"/>
      <c r="O562" s="27"/>
      <c r="Q562" s="21">
        <v>38523</v>
      </c>
      <c r="R562" s="27">
        <v>80541</v>
      </c>
      <c r="S562" s="27">
        <v>46117</v>
      </c>
      <c r="T562" s="27"/>
      <c r="U562" s="27"/>
      <c r="V562" s="27"/>
      <c r="W562" s="27"/>
      <c r="Y562" s="4">
        <v>38523</v>
      </c>
      <c r="Z562" s="27">
        <v>78755</v>
      </c>
      <c r="AA562" s="27">
        <v>46117</v>
      </c>
      <c r="AB562" s="27"/>
      <c r="AC562" s="27"/>
      <c r="AD562" s="27"/>
      <c r="AG562" s="3">
        <f t="shared" si="52"/>
        <v>0</v>
      </c>
      <c r="AH562" s="3">
        <f t="shared" si="53"/>
        <v>0</v>
      </c>
      <c r="AJ562" s="27">
        <f t="shared" si="50"/>
        <v>84310</v>
      </c>
      <c r="AK562" s="27">
        <f t="shared" si="51"/>
        <v>46935</v>
      </c>
    </row>
    <row r="563" spans="1:37" s="3" customFormat="1">
      <c r="A563" s="21">
        <v>38522</v>
      </c>
      <c r="B563" s="25">
        <v>3888</v>
      </c>
      <c r="C563" s="27">
        <v>769</v>
      </c>
      <c r="D563" s="27"/>
      <c r="E563" s="27"/>
      <c r="F563" s="27"/>
      <c r="G563" s="27"/>
      <c r="I563" s="21">
        <v>38522</v>
      </c>
      <c r="J563" s="27">
        <v>6029</v>
      </c>
      <c r="K563" s="27"/>
      <c r="L563" s="27"/>
      <c r="M563" s="27"/>
      <c r="N563" s="27"/>
      <c r="O563" s="27"/>
      <c r="Q563" s="21">
        <v>38522</v>
      </c>
      <c r="R563" s="27">
        <v>84993</v>
      </c>
      <c r="S563" s="27">
        <v>46251</v>
      </c>
      <c r="T563" s="27"/>
      <c r="U563" s="27"/>
      <c r="V563" s="27"/>
      <c r="W563" s="27"/>
      <c r="Y563" s="4">
        <v>38522</v>
      </c>
      <c r="Z563" s="27">
        <v>78964</v>
      </c>
      <c r="AA563" s="27">
        <v>46251</v>
      </c>
      <c r="AB563" s="27"/>
      <c r="AC563" s="27"/>
      <c r="AD563" s="27"/>
      <c r="AG563" s="3">
        <f t="shared" si="52"/>
        <v>0</v>
      </c>
      <c r="AH563" s="3">
        <f t="shared" si="53"/>
        <v>0</v>
      </c>
      <c r="AJ563" s="27">
        <f t="shared" si="50"/>
        <v>88881</v>
      </c>
      <c r="AK563" s="27">
        <f t="shared" si="51"/>
        <v>47020</v>
      </c>
    </row>
    <row r="564" spans="1:37" s="3" customFormat="1">
      <c r="A564" s="21">
        <v>38521</v>
      </c>
      <c r="B564" s="25">
        <v>4565</v>
      </c>
      <c r="C564" s="27">
        <v>1243</v>
      </c>
      <c r="D564" s="27"/>
      <c r="E564" s="27"/>
      <c r="F564" s="27"/>
      <c r="G564" s="27"/>
      <c r="I564" s="21">
        <v>38521</v>
      </c>
      <c r="J564" s="27">
        <v>7163</v>
      </c>
      <c r="K564" s="27">
        <v>51</v>
      </c>
      <c r="L564" s="27"/>
      <c r="M564" s="27"/>
      <c r="N564" s="27"/>
      <c r="O564" s="27"/>
      <c r="Q564" s="21">
        <v>38521</v>
      </c>
      <c r="R564" s="27">
        <v>80060</v>
      </c>
      <c r="S564" s="27">
        <v>38930</v>
      </c>
      <c r="T564" s="27"/>
      <c r="U564" s="27"/>
      <c r="V564" s="27"/>
      <c r="W564" s="27"/>
      <c r="Y564" s="4">
        <v>38521</v>
      </c>
      <c r="Z564" s="27">
        <v>72897</v>
      </c>
      <c r="AA564" s="27">
        <v>38879</v>
      </c>
      <c r="AB564" s="27"/>
      <c r="AC564" s="27"/>
      <c r="AD564" s="27"/>
      <c r="AG564" s="3">
        <f t="shared" si="52"/>
        <v>0</v>
      </c>
      <c r="AH564" s="3">
        <f t="shared" si="53"/>
        <v>0</v>
      </c>
      <c r="AJ564" s="27">
        <f t="shared" si="50"/>
        <v>84625</v>
      </c>
      <c r="AK564" s="27">
        <f t="shared" si="51"/>
        <v>40173</v>
      </c>
    </row>
    <row r="565" spans="1:37" s="3" customFormat="1">
      <c r="A565" s="21">
        <v>38520</v>
      </c>
      <c r="B565" s="25">
        <v>7789</v>
      </c>
      <c r="C565" s="27">
        <v>3799</v>
      </c>
      <c r="D565" s="27"/>
      <c r="E565" s="27"/>
      <c r="F565" s="27"/>
      <c r="G565" s="27"/>
      <c r="I565" s="21">
        <v>38520</v>
      </c>
      <c r="J565" s="27">
        <v>101362</v>
      </c>
      <c r="K565" s="27">
        <v>68571</v>
      </c>
      <c r="L565" s="27"/>
      <c r="M565" s="27"/>
      <c r="N565" s="27"/>
      <c r="O565" s="27"/>
      <c r="Q565" s="21">
        <v>38520</v>
      </c>
      <c r="R565" s="27">
        <v>201344</v>
      </c>
      <c r="S565" s="27">
        <v>136042</v>
      </c>
      <c r="T565" s="27"/>
      <c r="U565" s="27"/>
      <c r="V565" s="27"/>
      <c r="W565" s="27"/>
      <c r="Y565" s="4">
        <v>38520</v>
      </c>
      <c r="Z565" s="27">
        <v>99982</v>
      </c>
      <c r="AA565" s="27">
        <v>67471</v>
      </c>
      <c r="AB565" s="27"/>
      <c r="AC565" s="27"/>
      <c r="AD565" s="27"/>
      <c r="AG565" s="3">
        <f t="shared" si="52"/>
        <v>0</v>
      </c>
      <c r="AH565" s="3">
        <f t="shared" si="53"/>
        <v>0</v>
      </c>
      <c r="AJ565" s="27">
        <f t="shared" si="50"/>
        <v>209133</v>
      </c>
      <c r="AK565" s="27">
        <f t="shared" si="51"/>
        <v>139841</v>
      </c>
    </row>
    <row r="566" spans="1:37" s="3" customFormat="1">
      <c r="A566" s="21">
        <v>38519</v>
      </c>
      <c r="B566" s="25">
        <v>5010</v>
      </c>
      <c r="C566" s="27">
        <v>1217</v>
      </c>
      <c r="D566" s="27"/>
      <c r="E566" s="27"/>
      <c r="F566" s="27"/>
      <c r="G566" s="27"/>
      <c r="I566" s="21">
        <v>38519</v>
      </c>
      <c r="J566" s="27">
        <v>76030</v>
      </c>
      <c r="K566" s="27">
        <v>38094</v>
      </c>
      <c r="L566" s="27"/>
      <c r="M566" s="27"/>
      <c r="N566" s="27"/>
      <c r="O566" s="27"/>
      <c r="Q566" s="21">
        <v>38519</v>
      </c>
      <c r="R566" s="27">
        <v>197478</v>
      </c>
      <c r="S566" s="27">
        <v>118453</v>
      </c>
      <c r="T566" s="27"/>
      <c r="U566" s="27"/>
      <c r="V566" s="27"/>
      <c r="W566" s="27"/>
      <c r="Y566" s="4">
        <v>38519</v>
      </c>
      <c r="Z566" s="27">
        <v>121448</v>
      </c>
      <c r="AA566" s="27">
        <v>80359</v>
      </c>
      <c r="AB566" s="27"/>
      <c r="AC566" s="27"/>
      <c r="AD566" s="27"/>
      <c r="AG566" s="3">
        <f t="shared" si="52"/>
        <v>0</v>
      </c>
      <c r="AH566" s="3">
        <f t="shared" si="53"/>
        <v>0</v>
      </c>
      <c r="AJ566" s="27">
        <f t="shared" si="50"/>
        <v>202488</v>
      </c>
      <c r="AK566" s="27">
        <f t="shared" si="51"/>
        <v>119670</v>
      </c>
    </row>
    <row r="567" spans="1:37" s="3" customFormat="1">
      <c r="A567" s="21">
        <v>38518</v>
      </c>
      <c r="B567" s="25">
        <v>4948</v>
      </c>
      <c r="C567" s="27">
        <v>1291</v>
      </c>
      <c r="D567" s="27"/>
      <c r="E567" s="27"/>
      <c r="F567" s="27"/>
      <c r="G567" s="27"/>
      <c r="I567" s="21">
        <v>38518</v>
      </c>
      <c r="J567" s="27">
        <v>4962</v>
      </c>
      <c r="K567" s="27">
        <v>130</v>
      </c>
      <c r="L567" s="27"/>
      <c r="M567" s="27"/>
      <c r="N567" s="27"/>
      <c r="O567" s="27"/>
      <c r="Q567" s="21">
        <v>38518</v>
      </c>
      <c r="R567" s="27">
        <v>85037</v>
      </c>
      <c r="S567" s="27">
        <v>47722</v>
      </c>
      <c r="T567" s="27"/>
      <c r="U567" s="27"/>
      <c r="V567" s="27"/>
      <c r="W567" s="27"/>
      <c r="Y567" s="4">
        <v>38518</v>
      </c>
      <c r="Z567" s="27">
        <v>80075</v>
      </c>
      <c r="AA567" s="27">
        <v>47592</v>
      </c>
      <c r="AB567" s="27"/>
      <c r="AC567" s="27"/>
      <c r="AD567" s="27"/>
      <c r="AG567" s="3">
        <f t="shared" si="52"/>
        <v>0</v>
      </c>
      <c r="AH567" s="3">
        <f t="shared" si="53"/>
        <v>0</v>
      </c>
      <c r="AJ567" s="27">
        <f t="shared" si="50"/>
        <v>89985</v>
      </c>
      <c r="AK567" s="27">
        <f t="shared" si="51"/>
        <v>49013</v>
      </c>
    </row>
    <row r="568" spans="1:37" s="3" customFormat="1">
      <c r="A568" s="21">
        <v>38517</v>
      </c>
      <c r="B568" s="25">
        <v>7000</v>
      </c>
      <c r="C568" s="27">
        <v>2725</v>
      </c>
      <c r="D568" s="27"/>
      <c r="E568" s="27"/>
      <c r="F568" s="27"/>
      <c r="G568" s="27"/>
      <c r="I568" s="21">
        <v>38517</v>
      </c>
      <c r="J568" s="27">
        <v>9994</v>
      </c>
      <c r="K568" s="27">
        <v>435</v>
      </c>
      <c r="L568" s="27"/>
      <c r="M568" s="27"/>
      <c r="N568" s="27"/>
      <c r="O568" s="27"/>
      <c r="Q568" s="21">
        <v>38517</v>
      </c>
      <c r="R568" s="27">
        <v>87954</v>
      </c>
      <c r="S568" s="27">
        <v>46207</v>
      </c>
      <c r="T568" s="27"/>
      <c r="U568" s="27"/>
      <c r="V568" s="27"/>
      <c r="W568" s="27"/>
      <c r="Y568" s="4">
        <v>38517</v>
      </c>
      <c r="Z568" s="27">
        <v>77960</v>
      </c>
      <c r="AA568" s="27">
        <v>45772</v>
      </c>
      <c r="AB568" s="27"/>
      <c r="AC568" s="27"/>
      <c r="AD568" s="27"/>
      <c r="AG568" s="3">
        <f t="shared" si="52"/>
        <v>0</v>
      </c>
      <c r="AH568" s="3">
        <f t="shared" si="53"/>
        <v>0</v>
      </c>
      <c r="AJ568" s="27">
        <f t="shared" si="50"/>
        <v>94954</v>
      </c>
      <c r="AK568" s="27">
        <f t="shared" si="51"/>
        <v>48932</v>
      </c>
    </row>
    <row r="569" spans="1:37" s="3" customFormat="1">
      <c r="A569" s="21">
        <v>38516</v>
      </c>
      <c r="B569" s="25">
        <v>3610</v>
      </c>
      <c r="C569" s="27">
        <v>721</v>
      </c>
      <c r="D569" s="27"/>
      <c r="E569" s="27"/>
      <c r="F569" s="27"/>
      <c r="G569" s="27"/>
      <c r="I569" s="21">
        <v>38516</v>
      </c>
      <c r="J569" s="27">
        <v>10052</v>
      </c>
      <c r="K569" s="27"/>
      <c r="L569" s="27"/>
      <c r="M569" s="27"/>
      <c r="N569" s="27"/>
      <c r="O569" s="27"/>
      <c r="Q569" s="21">
        <v>38516</v>
      </c>
      <c r="R569" s="27">
        <v>88826</v>
      </c>
      <c r="S569" s="27">
        <v>46337</v>
      </c>
      <c r="T569" s="27"/>
      <c r="U569" s="27"/>
      <c r="V569" s="27"/>
      <c r="W569" s="27"/>
      <c r="Y569" s="4">
        <v>38516</v>
      </c>
      <c r="Z569" s="27">
        <v>78774</v>
      </c>
      <c r="AA569" s="27">
        <v>46337</v>
      </c>
      <c r="AB569" s="27"/>
      <c r="AC569" s="27"/>
      <c r="AD569" s="27"/>
      <c r="AG569" s="3">
        <f t="shared" si="52"/>
        <v>0</v>
      </c>
      <c r="AH569" s="3">
        <f t="shared" si="53"/>
        <v>0</v>
      </c>
      <c r="AJ569" s="27">
        <f t="shared" si="50"/>
        <v>92436</v>
      </c>
      <c r="AK569" s="27">
        <f t="shared" si="51"/>
        <v>47058</v>
      </c>
    </row>
    <row r="570" spans="1:37" s="3" customFormat="1">
      <c r="A570" s="21">
        <v>38515</v>
      </c>
      <c r="B570" s="25">
        <v>3606</v>
      </c>
      <c r="C570" s="27">
        <v>719</v>
      </c>
      <c r="D570" s="27"/>
      <c r="E570" s="27"/>
      <c r="F570" s="27"/>
      <c r="G570" s="27"/>
      <c r="I570" s="21">
        <v>38515</v>
      </c>
      <c r="J570" s="27">
        <v>10180</v>
      </c>
      <c r="K570" s="27">
        <v>2</v>
      </c>
      <c r="L570" s="27"/>
      <c r="M570" s="27"/>
      <c r="N570" s="27"/>
      <c r="O570" s="27"/>
      <c r="Q570" s="21">
        <v>38515</v>
      </c>
      <c r="R570" s="27">
        <v>88319</v>
      </c>
      <c r="S570" s="27">
        <v>46127</v>
      </c>
      <c r="T570" s="27"/>
      <c r="U570" s="27"/>
      <c r="V570" s="27"/>
      <c r="W570" s="27"/>
      <c r="Y570" s="4">
        <v>38515</v>
      </c>
      <c r="Z570" s="27">
        <v>78139</v>
      </c>
      <c r="AA570" s="27">
        <v>46125</v>
      </c>
      <c r="AB570" s="27"/>
      <c r="AC570" s="27"/>
      <c r="AD570" s="27"/>
      <c r="AG570" s="3">
        <f t="shared" si="52"/>
        <v>0</v>
      </c>
      <c r="AH570" s="3">
        <f t="shared" si="53"/>
        <v>0</v>
      </c>
      <c r="AJ570" s="27">
        <f t="shared" si="50"/>
        <v>91925</v>
      </c>
      <c r="AK570" s="27">
        <f t="shared" si="51"/>
        <v>46846</v>
      </c>
    </row>
    <row r="571" spans="1:37" s="3" customFormat="1">
      <c r="A571" s="21">
        <v>38514</v>
      </c>
      <c r="B571" s="25">
        <v>10742</v>
      </c>
      <c r="C571" s="27">
        <v>4320</v>
      </c>
      <c r="D571" s="27"/>
      <c r="E571" s="27"/>
      <c r="F571" s="27"/>
      <c r="G571" s="27"/>
      <c r="I571" s="21">
        <v>38514</v>
      </c>
      <c r="J571" s="27">
        <v>21618</v>
      </c>
      <c r="K571" s="27">
        <v>708</v>
      </c>
      <c r="L571" s="27"/>
      <c r="M571" s="27"/>
      <c r="N571" s="27"/>
      <c r="O571" s="27"/>
      <c r="Q571" s="21">
        <v>38514</v>
      </c>
      <c r="R571" s="27">
        <v>102639</v>
      </c>
      <c r="S571" s="27">
        <v>48522</v>
      </c>
      <c r="T571" s="27"/>
      <c r="U571" s="27"/>
      <c r="V571" s="27"/>
      <c r="W571" s="27"/>
      <c r="Y571" s="4">
        <v>38514</v>
      </c>
      <c r="Z571" s="27">
        <v>81021</v>
      </c>
      <c r="AA571" s="27">
        <v>47814</v>
      </c>
      <c r="AB571" s="27"/>
      <c r="AC571" s="27"/>
      <c r="AD571" s="27"/>
      <c r="AG571" s="3">
        <f t="shared" si="52"/>
        <v>0</v>
      </c>
      <c r="AH571" s="3">
        <f t="shared" si="53"/>
        <v>0</v>
      </c>
      <c r="AJ571" s="27">
        <f t="shared" si="50"/>
        <v>113381</v>
      </c>
      <c r="AK571" s="27">
        <f t="shared" si="51"/>
        <v>52842</v>
      </c>
    </row>
    <row r="572" spans="1:37" s="3" customFormat="1">
      <c r="A572" s="21">
        <v>38513</v>
      </c>
      <c r="B572" s="25">
        <v>9595</v>
      </c>
      <c r="C572" s="27">
        <v>4074</v>
      </c>
      <c r="D572" s="27"/>
      <c r="E572" s="27"/>
      <c r="F572" s="27"/>
      <c r="G572" s="27"/>
      <c r="I572" s="21">
        <v>38513</v>
      </c>
      <c r="J572" s="27">
        <v>125209</v>
      </c>
      <c r="K572" s="27">
        <v>92194</v>
      </c>
      <c r="L572" s="27"/>
      <c r="M572" s="27"/>
      <c r="N572" s="27"/>
      <c r="O572" s="27"/>
      <c r="Q572" s="21">
        <v>38513</v>
      </c>
      <c r="R572" s="27">
        <v>286075</v>
      </c>
      <c r="S572" s="27">
        <v>211958</v>
      </c>
      <c r="T572" s="27"/>
      <c r="U572" s="27"/>
      <c r="V572" s="27"/>
      <c r="W572" s="27"/>
      <c r="Y572" s="4">
        <v>38513</v>
      </c>
      <c r="Z572" s="27">
        <v>160866</v>
      </c>
      <c r="AA572" s="27">
        <v>119764</v>
      </c>
      <c r="AB572" s="27"/>
      <c r="AC572" s="27"/>
      <c r="AD572" s="27"/>
      <c r="AG572" s="3">
        <f t="shared" si="52"/>
        <v>0</v>
      </c>
      <c r="AH572" s="3">
        <f t="shared" si="53"/>
        <v>0</v>
      </c>
      <c r="AJ572" s="27">
        <f t="shared" si="50"/>
        <v>295670</v>
      </c>
      <c r="AK572" s="27">
        <f t="shared" si="51"/>
        <v>216032</v>
      </c>
    </row>
    <row r="573" spans="1:37" s="3" customFormat="1">
      <c r="A573" s="21">
        <v>38512</v>
      </c>
      <c r="B573" s="25">
        <v>4310</v>
      </c>
      <c r="C573" s="27">
        <v>1033</v>
      </c>
      <c r="D573" s="27"/>
      <c r="E573" s="27"/>
      <c r="F573" s="27"/>
      <c r="G573" s="27"/>
      <c r="I573" s="21">
        <v>38512</v>
      </c>
      <c r="J573" s="27">
        <v>26807</v>
      </c>
      <c r="K573" s="27">
        <v>6947</v>
      </c>
      <c r="L573" s="27"/>
      <c r="M573" s="27"/>
      <c r="N573" s="27"/>
      <c r="O573" s="27"/>
      <c r="Q573" s="21">
        <v>38512</v>
      </c>
      <c r="R573" s="27">
        <v>117643</v>
      </c>
      <c r="S573" s="27">
        <v>61153</v>
      </c>
      <c r="T573" s="27"/>
      <c r="U573" s="27"/>
      <c r="V573" s="27"/>
      <c r="W573" s="27"/>
      <c r="Y573" s="4">
        <v>38512</v>
      </c>
      <c r="Z573" s="27">
        <v>90836</v>
      </c>
      <c r="AA573" s="27">
        <v>54206</v>
      </c>
      <c r="AB573" s="27"/>
      <c r="AC573" s="27"/>
      <c r="AD573" s="27"/>
      <c r="AG573" s="3">
        <f t="shared" si="52"/>
        <v>0</v>
      </c>
      <c r="AH573" s="3">
        <f t="shared" si="53"/>
        <v>0</v>
      </c>
      <c r="AJ573" s="27">
        <f t="shared" si="50"/>
        <v>121953</v>
      </c>
      <c r="AK573" s="27">
        <f t="shared" si="51"/>
        <v>62186</v>
      </c>
    </row>
    <row r="574" spans="1:37" s="3" customFormat="1">
      <c r="A574" s="21">
        <v>38511</v>
      </c>
      <c r="B574" s="25">
        <v>3886</v>
      </c>
      <c r="C574" s="27">
        <v>805</v>
      </c>
      <c r="D574" s="27"/>
      <c r="E574" s="27"/>
      <c r="F574" s="27"/>
      <c r="G574" s="27"/>
      <c r="I574" s="21">
        <v>38511</v>
      </c>
      <c r="J574" s="27">
        <v>11650</v>
      </c>
      <c r="K574" s="27">
        <v>119</v>
      </c>
      <c r="L574" s="27"/>
      <c r="M574" s="27"/>
      <c r="N574" s="27"/>
      <c r="O574" s="27"/>
      <c r="Q574" s="21">
        <v>38511</v>
      </c>
      <c r="R574" s="27">
        <v>91107</v>
      </c>
      <c r="S574" s="27">
        <v>46986</v>
      </c>
      <c r="T574" s="27"/>
      <c r="U574" s="27"/>
      <c r="V574" s="27"/>
      <c r="W574" s="27"/>
      <c r="Y574" s="4">
        <v>38511</v>
      </c>
      <c r="Z574" s="27">
        <v>79457</v>
      </c>
      <c r="AA574" s="27">
        <v>46867</v>
      </c>
      <c r="AB574" s="27"/>
      <c r="AC574" s="27"/>
      <c r="AD574" s="27"/>
      <c r="AG574" s="3">
        <f t="shared" si="52"/>
        <v>0</v>
      </c>
      <c r="AH574" s="3">
        <f t="shared" si="53"/>
        <v>0</v>
      </c>
      <c r="AJ574" s="27">
        <f t="shared" si="50"/>
        <v>94993</v>
      </c>
      <c r="AK574" s="27">
        <f t="shared" si="51"/>
        <v>47791</v>
      </c>
    </row>
    <row r="575" spans="1:37" s="3" customFormat="1">
      <c r="A575" s="21">
        <v>38510</v>
      </c>
      <c r="B575" s="25">
        <v>6072</v>
      </c>
      <c r="C575" s="27">
        <v>1850</v>
      </c>
      <c r="D575" s="27"/>
      <c r="E575" s="27"/>
      <c r="F575" s="27"/>
      <c r="G575" s="27"/>
      <c r="I575" s="21">
        <v>38510</v>
      </c>
      <c r="J575" s="27">
        <v>10722</v>
      </c>
      <c r="K575" s="27">
        <v>357</v>
      </c>
      <c r="L575" s="27"/>
      <c r="M575" s="27"/>
      <c r="N575" s="27"/>
      <c r="O575" s="27"/>
      <c r="Q575" s="21">
        <v>38510</v>
      </c>
      <c r="R575" s="27">
        <v>90022</v>
      </c>
      <c r="S575" s="27">
        <v>47274</v>
      </c>
      <c r="T575" s="27"/>
      <c r="U575" s="27"/>
      <c r="V575" s="27"/>
      <c r="W575" s="27"/>
      <c r="Y575" s="4">
        <v>38510</v>
      </c>
      <c r="Z575" s="27">
        <v>79300</v>
      </c>
      <c r="AA575" s="27">
        <v>46917</v>
      </c>
      <c r="AB575" s="27"/>
      <c r="AC575" s="27"/>
      <c r="AD575" s="27"/>
      <c r="AG575" s="3">
        <f t="shared" si="52"/>
        <v>0</v>
      </c>
      <c r="AH575" s="3">
        <f t="shared" si="53"/>
        <v>0</v>
      </c>
      <c r="AJ575" s="27">
        <f t="shared" si="50"/>
        <v>96094</v>
      </c>
      <c r="AK575" s="27">
        <f t="shared" si="51"/>
        <v>49124</v>
      </c>
    </row>
    <row r="576" spans="1:37" s="3" customFormat="1">
      <c r="A576" s="21">
        <v>38509</v>
      </c>
      <c r="B576" s="25">
        <v>3596</v>
      </c>
      <c r="C576" s="27">
        <v>719</v>
      </c>
      <c r="D576" s="27"/>
      <c r="E576" s="27"/>
      <c r="F576" s="27"/>
      <c r="G576" s="27"/>
      <c r="I576" s="21">
        <v>38509</v>
      </c>
      <c r="J576" s="27">
        <v>10602</v>
      </c>
      <c r="K576" s="27">
        <v>287</v>
      </c>
      <c r="L576" s="27"/>
      <c r="M576" s="27"/>
      <c r="N576" s="27"/>
      <c r="O576" s="27"/>
      <c r="Q576" s="21">
        <v>38509</v>
      </c>
      <c r="R576" s="27">
        <v>90017</v>
      </c>
      <c r="S576" s="27">
        <v>47023</v>
      </c>
      <c r="T576" s="27"/>
      <c r="U576" s="27"/>
      <c r="V576" s="27"/>
      <c r="W576" s="27"/>
      <c r="Y576" s="4">
        <v>38509</v>
      </c>
      <c r="Z576" s="27">
        <v>79415</v>
      </c>
      <c r="AA576" s="27">
        <v>46736</v>
      </c>
      <c r="AB576" s="27"/>
      <c r="AC576" s="27"/>
      <c r="AD576" s="27"/>
      <c r="AG576" s="3">
        <f t="shared" si="52"/>
        <v>0</v>
      </c>
      <c r="AH576" s="3">
        <f t="shared" si="53"/>
        <v>0</v>
      </c>
      <c r="AJ576" s="27">
        <f t="shared" si="50"/>
        <v>93613</v>
      </c>
      <c r="AK576" s="27">
        <f t="shared" si="51"/>
        <v>47742</v>
      </c>
    </row>
    <row r="577" spans="1:37" s="3" customFormat="1">
      <c r="A577" s="21">
        <v>38508</v>
      </c>
      <c r="B577" s="25">
        <v>4785</v>
      </c>
      <c r="C577" s="27">
        <v>983</v>
      </c>
      <c r="D577" s="27"/>
      <c r="E577" s="27"/>
      <c r="F577" s="27"/>
      <c r="G577" s="27"/>
      <c r="I577" s="21">
        <v>38508</v>
      </c>
      <c r="J577" s="27">
        <v>12129</v>
      </c>
      <c r="K577" s="27">
        <v>102</v>
      </c>
      <c r="L577" s="27"/>
      <c r="M577" s="27"/>
      <c r="N577" s="27"/>
      <c r="O577" s="27"/>
      <c r="Q577" s="21">
        <v>38508</v>
      </c>
      <c r="R577" s="27">
        <v>91926</v>
      </c>
      <c r="S577" s="27">
        <v>46616</v>
      </c>
      <c r="T577" s="27"/>
      <c r="U577" s="27"/>
      <c r="V577" s="27"/>
      <c r="W577" s="27"/>
      <c r="Y577" s="4">
        <v>38508</v>
      </c>
      <c r="Z577" s="27">
        <v>79797</v>
      </c>
      <c r="AA577" s="27">
        <v>46514</v>
      </c>
      <c r="AB577" s="27"/>
      <c r="AC577" s="27"/>
      <c r="AD577" s="27"/>
      <c r="AG577" s="3">
        <f t="shared" si="52"/>
        <v>0</v>
      </c>
      <c r="AH577" s="3">
        <f t="shared" si="53"/>
        <v>0</v>
      </c>
      <c r="AJ577" s="27">
        <f t="shared" si="50"/>
        <v>96711</v>
      </c>
      <c r="AK577" s="27">
        <f t="shared" si="51"/>
        <v>47599</v>
      </c>
    </row>
    <row r="578" spans="1:37" s="3" customFormat="1">
      <c r="A578" s="21">
        <v>38507</v>
      </c>
      <c r="B578" s="25">
        <v>9405</v>
      </c>
      <c r="C578" s="27">
        <v>3972</v>
      </c>
      <c r="D578" s="27"/>
      <c r="E578" s="27"/>
      <c r="F578" s="27"/>
      <c r="G578" s="27"/>
      <c r="I578" s="21">
        <v>38507</v>
      </c>
      <c r="J578" s="27">
        <v>218816</v>
      </c>
      <c r="K578" s="27">
        <v>164562</v>
      </c>
      <c r="L578" s="27"/>
      <c r="M578" s="27"/>
      <c r="N578" s="27"/>
      <c r="O578" s="27"/>
      <c r="Q578" s="21">
        <v>38507</v>
      </c>
      <c r="R578" s="27">
        <v>393120</v>
      </c>
      <c r="S578" s="27">
        <v>289962</v>
      </c>
      <c r="T578" s="27"/>
      <c r="U578" s="27"/>
      <c r="V578" s="27"/>
      <c r="W578" s="27"/>
      <c r="Y578" s="4">
        <v>38507</v>
      </c>
      <c r="Z578" s="27">
        <v>174304</v>
      </c>
      <c r="AA578" s="27">
        <v>125400</v>
      </c>
      <c r="AB578" s="27"/>
      <c r="AC578" s="27"/>
      <c r="AD578" s="27"/>
      <c r="AG578" s="3">
        <f t="shared" si="52"/>
        <v>0</v>
      </c>
      <c r="AH578" s="3">
        <f t="shared" si="53"/>
        <v>0</v>
      </c>
      <c r="AJ578" s="27">
        <f t="shared" si="50"/>
        <v>402525</v>
      </c>
      <c r="AK578" s="27">
        <f t="shared" si="51"/>
        <v>293934</v>
      </c>
    </row>
    <row r="579" spans="1:37" s="3" customFormat="1">
      <c r="A579" s="21">
        <v>38506</v>
      </c>
      <c r="B579" s="25">
        <v>7754</v>
      </c>
      <c r="C579" s="25">
        <v>2667</v>
      </c>
      <c r="D579" s="25"/>
      <c r="E579" s="25"/>
      <c r="F579" s="25"/>
      <c r="G579" s="25"/>
      <c r="I579" s="21">
        <v>38506</v>
      </c>
      <c r="J579" s="27">
        <v>267125</v>
      </c>
      <c r="K579" s="27">
        <v>226835</v>
      </c>
      <c r="L579" s="27"/>
      <c r="M579" s="27"/>
      <c r="N579" s="27"/>
      <c r="O579" s="27"/>
      <c r="Q579" s="21">
        <v>38506</v>
      </c>
      <c r="R579" s="27">
        <v>418884</v>
      </c>
      <c r="S579" s="27">
        <v>337022</v>
      </c>
      <c r="T579" s="27"/>
      <c r="U579" s="27"/>
      <c r="V579" s="27"/>
      <c r="W579" s="27"/>
      <c r="Y579" s="4">
        <v>38506</v>
      </c>
      <c r="Z579" s="27">
        <v>151759</v>
      </c>
      <c r="AA579" s="27">
        <v>110187</v>
      </c>
      <c r="AB579" s="27"/>
      <c r="AC579" s="27"/>
      <c r="AD579" s="27"/>
      <c r="AG579" s="3">
        <f t="shared" si="52"/>
        <v>0</v>
      </c>
      <c r="AH579" s="3">
        <f t="shared" si="53"/>
        <v>0</v>
      </c>
      <c r="AJ579" s="27">
        <f t="shared" si="50"/>
        <v>426638</v>
      </c>
      <c r="AK579" s="27">
        <f t="shared" si="51"/>
        <v>339689</v>
      </c>
    </row>
    <row r="580" spans="1:37" s="3" customFormat="1">
      <c r="A580" s="21">
        <v>38505</v>
      </c>
      <c r="B580" s="25">
        <v>6962</v>
      </c>
      <c r="C580" s="25">
        <v>2233</v>
      </c>
      <c r="D580" s="25"/>
      <c r="E580" s="25"/>
      <c r="F580" s="25"/>
      <c r="G580" s="25"/>
      <c r="I580" s="21">
        <v>38505</v>
      </c>
      <c r="J580" s="27">
        <v>245408</v>
      </c>
      <c r="K580" s="27">
        <v>202438</v>
      </c>
      <c r="L580" s="27"/>
      <c r="M580" s="27"/>
      <c r="N580" s="27"/>
      <c r="O580" s="27"/>
      <c r="Q580" s="21">
        <v>38505</v>
      </c>
      <c r="R580" s="27">
        <v>436997</v>
      </c>
      <c r="S580" s="27">
        <v>345801</v>
      </c>
      <c r="T580" s="27"/>
      <c r="U580" s="27"/>
      <c r="V580" s="27"/>
      <c r="W580" s="27"/>
      <c r="Y580" s="4">
        <v>38505</v>
      </c>
      <c r="Z580" s="27">
        <v>191589</v>
      </c>
      <c r="AA580" s="27">
        <v>143363</v>
      </c>
      <c r="AB580" s="27"/>
      <c r="AC580" s="27"/>
      <c r="AD580" s="27"/>
      <c r="AG580" s="3">
        <f t="shared" si="52"/>
        <v>0</v>
      </c>
      <c r="AH580" s="3">
        <f t="shared" si="53"/>
        <v>0</v>
      </c>
      <c r="AJ580" s="27">
        <f t="shared" si="50"/>
        <v>443959</v>
      </c>
      <c r="AK580" s="27">
        <f t="shared" si="51"/>
        <v>348034</v>
      </c>
    </row>
    <row r="581" spans="1:37" s="3" customFormat="1">
      <c r="A581" s="21">
        <v>38504</v>
      </c>
      <c r="B581" s="25">
        <v>5516</v>
      </c>
      <c r="C581" s="25">
        <v>1695</v>
      </c>
      <c r="D581" s="25"/>
      <c r="E581" s="25"/>
      <c r="F581" s="25"/>
      <c r="G581" s="25"/>
      <c r="I581" s="21">
        <v>38504</v>
      </c>
      <c r="J581" s="27">
        <v>49484</v>
      </c>
      <c r="K581" s="27">
        <v>16227</v>
      </c>
      <c r="L581" s="27"/>
      <c r="M581" s="27"/>
      <c r="N581" s="27"/>
      <c r="O581" s="27"/>
      <c r="Q581" s="21">
        <v>38504</v>
      </c>
      <c r="R581" s="27">
        <v>157322</v>
      </c>
      <c r="S581" s="27">
        <v>81856</v>
      </c>
      <c r="T581" s="27"/>
      <c r="U581" s="27"/>
      <c r="V581" s="27"/>
      <c r="W581" s="27"/>
      <c r="Y581" s="4">
        <v>38504</v>
      </c>
      <c r="Z581" s="27">
        <v>107838</v>
      </c>
      <c r="AA581" s="27">
        <v>65629</v>
      </c>
      <c r="AB581" s="27"/>
      <c r="AC581" s="27"/>
      <c r="AD581" s="27"/>
      <c r="AG581" s="3">
        <f t="shared" si="52"/>
        <v>0</v>
      </c>
      <c r="AH581" s="3">
        <f t="shared" si="53"/>
        <v>0</v>
      </c>
      <c r="AJ581" s="27">
        <f t="shared" si="50"/>
        <v>162838</v>
      </c>
      <c r="AK581" s="27">
        <f t="shared" si="51"/>
        <v>83551</v>
      </c>
    </row>
    <row r="582" spans="1:37" s="3" customFormat="1">
      <c r="A582" s="21">
        <v>38503</v>
      </c>
      <c r="B582" s="25">
        <v>5389</v>
      </c>
      <c r="C582" s="25">
        <v>1408</v>
      </c>
      <c r="D582" s="25"/>
      <c r="E582" s="25"/>
      <c r="F582" s="25"/>
      <c r="G582" s="25"/>
      <c r="I582" s="21">
        <v>38503</v>
      </c>
      <c r="J582" s="27">
        <v>20392</v>
      </c>
      <c r="K582" s="27"/>
      <c r="L582" s="27"/>
      <c r="M582" s="27"/>
      <c r="N582" s="27"/>
      <c r="O582" s="27"/>
      <c r="Q582" s="21">
        <v>38503</v>
      </c>
      <c r="R582" s="27">
        <v>102392</v>
      </c>
      <c r="S582" s="27">
        <v>46314</v>
      </c>
      <c r="T582" s="27"/>
      <c r="U582" s="27"/>
      <c r="V582" s="27"/>
      <c r="W582" s="27"/>
      <c r="Y582" s="4">
        <v>38503</v>
      </c>
      <c r="Z582" s="27">
        <v>82000</v>
      </c>
      <c r="AA582" s="27">
        <v>46314</v>
      </c>
      <c r="AB582" s="27"/>
      <c r="AC582" s="27"/>
      <c r="AD582" s="27"/>
      <c r="AG582" s="3">
        <f t="shared" si="52"/>
        <v>0</v>
      </c>
      <c r="AH582" s="3">
        <f t="shared" si="53"/>
        <v>0</v>
      </c>
      <c r="AJ582" s="27">
        <f t="shared" si="50"/>
        <v>107781</v>
      </c>
      <c r="AK582" s="27">
        <f t="shared" si="51"/>
        <v>47722</v>
      </c>
    </row>
    <row r="583" spans="1:37" s="3" customFormat="1">
      <c r="A583" s="21">
        <v>38502</v>
      </c>
      <c r="B583" s="25">
        <v>4372</v>
      </c>
      <c r="C583" s="25">
        <v>1128</v>
      </c>
      <c r="D583" s="25"/>
      <c r="E583" s="25"/>
      <c r="F583" s="25"/>
      <c r="G583" s="25"/>
      <c r="I583" s="21">
        <v>38502</v>
      </c>
      <c r="J583" s="27">
        <v>23004</v>
      </c>
      <c r="K583" s="27">
        <v>125</v>
      </c>
      <c r="L583" s="27"/>
      <c r="M583" s="27"/>
      <c r="N583" s="27"/>
      <c r="O583" s="27"/>
      <c r="Q583" s="21">
        <v>38502</v>
      </c>
      <c r="R583" s="27">
        <v>104403</v>
      </c>
      <c r="S583" s="27">
        <v>46205</v>
      </c>
      <c r="T583" s="27"/>
      <c r="U583" s="27"/>
      <c r="V583" s="27"/>
      <c r="W583" s="27"/>
      <c r="Y583" s="4">
        <v>38502</v>
      </c>
      <c r="Z583" s="27">
        <v>81399</v>
      </c>
      <c r="AA583" s="27">
        <v>46080</v>
      </c>
      <c r="AB583" s="27"/>
      <c r="AC583" s="27"/>
      <c r="AD583" s="27"/>
      <c r="AG583" s="3">
        <f t="shared" si="52"/>
        <v>0</v>
      </c>
      <c r="AH583" s="3">
        <f t="shared" si="53"/>
        <v>0</v>
      </c>
      <c r="AJ583" s="27">
        <f t="shared" ref="AJ583:AJ646" si="54">R583+B583</f>
        <v>108775</v>
      </c>
      <c r="AK583" s="27">
        <f t="shared" ref="AK583:AK646" si="55">S583+C583</f>
        <v>47333</v>
      </c>
    </row>
    <row r="584" spans="1:37" s="3" customFormat="1">
      <c r="A584" s="21">
        <v>38501</v>
      </c>
      <c r="B584" s="25">
        <v>5410</v>
      </c>
      <c r="C584" s="25">
        <v>1542</v>
      </c>
      <c r="D584" s="25"/>
      <c r="E584" s="25"/>
      <c r="F584" s="25"/>
      <c r="G584" s="25"/>
      <c r="I584" s="21">
        <v>38501</v>
      </c>
      <c r="J584" s="27">
        <v>22868</v>
      </c>
      <c r="K584" s="27"/>
      <c r="L584" s="27"/>
      <c r="M584" s="27"/>
      <c r="N584" s="27"/>
      <c r="O584" s="27"/>
      <c r="Q584" s="21">
        <v>38501</v>
      </c>
      <c r="R584" s="27">
        <v>105905</v>
      </c>
      <c r="S584" s="27">
        <v>46224</v>
      </c>
      <c r="T584" s="27"/>
      <c r="U584" s="27"/>
      <c r="V584" s="27"/>
      <c r="W584" s="27"/>
      <c r="Y584" s="4">
        <v>38501</v>
      </c>
      <c r="Z584" s="27">
        <v>83037</v>
      </c>
      <c r="AA584" s="27">
        <v>46224</v>
      </c>
      <c r="AB584" s="27"/>
      <c r="AC584" s="27"/>
      <c r="AD584" s="27"/>
      <c r="AG584" s="3">
        <f t="shared" si="52"/>
        <v>0</v>
      </c>
      <c r="AH584" s="3">
        <f t="shared" si="53"/>
        <v>0</v>
      </c>
      <c r="AJ584" s="27">
        <f t="shared" si="54"/>
        <v>111315</v>
      </c>
      <c r="AK584" s="27">
        <f t="shared" si="55"/>
        <v>47766</v>
      </c>
    </row>
    <row r="585" spans="1:37" s="3" customFormat="1">
      <c r="A585" s="21">
        <v>38500</v>
      </c>
      <c r="B585" s="25">
        <v>9417</v>
      </c>
      <c r="C585" s="25">
        <v>4900</v>
      </c>
      <c r="D585" s="25"/>
      <c r="E585" s="25"/>
      <c r="F585" s="25"/>
      <c r="G585" s="25"/>
      <c r="I585" s="21">
        <v>38500</v>
      </c>
      <c r="J585" s="27">
        <v>27726</v>
      </c>
      <c r="K585" s="27">
        <v>272</v>
      </c>
      <c r="L585" s="27"/>
      <c r="M585" s="27"/>
      <c r="N585" s="27"/>
      <c r="O585" s="27"/>
      <c r="Q585" s="21">
        <v>38500</v>
      </c>
      <c r="R585" s="27">
        <v>122491</v>
      </c>
      <c r="S585" s="27">
        <v>49412</v>
      </c>
      <c r="T585" s="27"/>
      <c r="U585" s="27"/>
      <c r="V585" s="27"/>
      <c r="W585" s="27"/>
      <c r="Y585" s="4">
        <v>38500</v>
      </c>
      <c r="Z585" s="27">
        <v>94765</v>
      </c>
      <c r="AA585" s="27">
        <v>49140</v>
      </c>
      <c r="AB585" s="27"/>
      <c r="AC585" s="27"/>
      <c r="AD585" s="27"/>
      <c r="AG585" s="3">
        <f t="shared" si="52"/>
        <v>0</v>
      </c>
      <c r="AH585" s="3">
        <f t="shared" si="53"/>
        <v>0</v>
      </c>
      <c r="AJ585" s="27">
        <f t="shared" si="54"/>
        <v>131908</v>
      </c>
      <c r="AK585" s="27">
        <f t="shared" si="55"/>
        <v>54312</v>
      </c>
    </row>
    <row r="586" spans="1:37" s="3" customFormat="1">
      <c r="A586" s="21">
        <v>38499</v>
      </c>
      <c r="B586" s="25">
        <v>3923</v>
      </c>
      <c r="C586" s="25">
        <v>706</v>
      </c>
      <c r="D586" s="25"/>
      <c r="E586" s="25"/>
      <c r="F586" s="25"/>
      <c r="G586" s="25"/>
      <c r="I586" s="21">
        <v>38499</v>
      </c>
      <c r="J586" s="27">
        <v>112153</v>
      </c>
      <c r="K586" s="27">
        <v>81807</v>
      </c>
      <c r="L586" s="27"/>
      <c r="M586" s="27"/>
      <c r="N586" s="27"/>
      <c r="O586" s="27"/>
      <c r="Q586" s="21">
        <v>38499</v>
      </c>
      <c r="R586" s="27">
        <v>286741</v>
      </c>
      <c r="S586" s="27">
        <v>210214</v>
      </c>
      <c r="T586" s="27"/>
      <c r="U586" s="27"/>
      <c r="V586" s="27"/>
      <c r="W586" s="27"/>
      <c r="Y586" s="4">
        <v>38499</v>
      </c>
      <c r="Z586" s="27">
        <v>174588</v>
      </c>
      <c r="AA586" s="27">
        <v>128407</v>
      </c>
      <c r="AB586" s="27"/>
      <c r="AC586" s="27"/>
      <c r="AD586" s="27"/>
      <c r="AG586" s="3">
        <f t="shared" si="52"/>
        <v>0</v>
      </c>
      <c r="AH586" s="3">
        <f t="shared" si="53"/>
        <v>0</v>
      </c>
      <c r="AJ586" s="27">
        <f t="shared" si="54"/>
        <v>290664</v>
      </c>
      <c r="AK586" s="27">
        <f t="shared" si="55"/>
        <v>210920</v>
      </c>
    </row>
    <row r="587" spans="1:37" s="3" customFormat="1">
      <c r="A587" s="21">
        <v>38498</v>
      </c>
      <c r="B587" s="25">
        <v>3382</v>
      </c>
      <c r="C587" s="25">
        <v>674</v>
      </c>
      <c r="D587" s="25"/>
      <c r="E587" s="25"/>
      <c r="F587" s="25"/>
      <c r="G587" s="25"/>
      <c r="I587" s="21">
        <v>38498</v>
      </c>
      <c r="J587" s="27">
        <v>55961</v>
      </c>
      <c r="K587" s="27">
        <v>41345</v>
      </c>
      <c r="L587" s="27"/>
      <c r="M587" s="27"/>
      <c r="N587" s="27"/>
      <c r="O587" s="27"/>
      <c r="Q587" s="21">
        <v>38498</v>
      </c>
      <c r="R587" s="27">
        <v>170517</v>
      </c>
      <c r="S587" s="27">
        <v>121231</v>
      </c>
      <c r="T587" s="27"/>
      <c r="U587" s="27"/>
      <c r="V587" s="27"/>
      <c r="W587" s="27"/>
      <c r="Y587" s="4">
        <v>38498</v>
      </c>
      <c r="Z587" s="27">
        <v>114556</v>
      </c>
      <c r="AA587" s="27">
        <v>79886</v>
      </c>
      <c r="AB587" s="27"/>
      <c r="AC587" s="27"/>
      <c r="AD587" s="27"/>
      <c r="AG587" s="3">
        <f t="shared" si="52"/>
        <v>0</v>
      </c>
      <c r="AH587" s="3">
        <f t="shared" si="53"/>
        <v>0</v>
      </c>
      <c r="AJ587" s="27">
        <f t="shared" si="54"/>
        <v>173899</v>
      </c>
      <c r="AK587" s="27">
        <f t="shared" si="55"/>
        <v>121905</v>
      </c>
    </row>
    <row r="588" spans="1:37" s="3" customFormat="1">
      <c r="A588" s="21">
        <v>38497</v>
      </c>
      <c r="B588" s="25">
        <v>4355</v>
      </c>
      <c r="C588" s="25">
        <v>1317</v>
      </c>
      <c r="D588" s="25"/>
      <c r="E588" s="25"/>
      <c r="F588" s="25"/>
      <c r="G588" s="25"/>
      <c r="I588" s="21">
        <v>38497</v>
      </c>
      <c r="J588" s="27">
        <v>1225</v>
      </c>
      <c r="K588" s="27">
        <v>117</v>
      </c>
      <c r="L588" s="27"/>
      <c r="M588" s="27"/>
      <c r="N588" s="27"/>
      <c r="O588" s="27"/>
      <c r="Q588" s="21">
        <v>38497</v>
      </c>
      <c r="R588" s="27">
        <v>82037</v>
      </c>
      <c r="S588" s="27">
        <v>46906</v>
      </c>
      <c r="T588" s="27"/>
      <c r="U588" s="27"/>
      <c r="V588" s="27"/>
      <c r="W588" s="27"/>
      <c r="Y588" s="4">
        <v>38497</v>
      </c>
      <c r="Z588" s="27">
        <v>80812</v>
      </c>
      <c r="AA588" s="27">
        <v>46789</v>
      </c>
      <c r="AB588" s="27"/>
      <c r="AC588" s="27"/>
      <c r="AD588" s="27"/>
      <c r="AG588" s="3">
        <f t="shared" si="52"/>
        <v>0</v>
      </c>
      <c r="AH588" s="3">
        <f t="shared" si="53"/>
        <v>0</v>
      </c>
      <c r="AJ588" s="27">
        <f t="shared" si="54"/>
        <v>86392</v>
      </c>
      <c r="AK588" s="27">
        <f t="shared" si="55"/>
        <v>48223</v>
      </c>
    </row>
    <row r="589" spans="1:37" s="3" customFormat="1">
      <c r="A589" s="21">
        <v>38496</v>
      </c>
      <c r="B589" s="25">
        <v>4340</v>
      </c>
      <c r="C589" s="25">
        <v>1223</v>
      </c>
      <c r="D589" s="25"/>
      <c r="E589" s="25"/>
      <c r="F589" s="25"/>
      <c r="G589" s="25"/>
      <c r="I589" s="21">
        <v>38496</v>
      </c>
      <c r="J589" s="27">
        <v>2908</v>
      </c>
      <c r="K589" s="27">
        <v>157</v>
      </c>
      <c r="L589" s="27"/>
      <c r="M589" s="27"/>
      <c r="N589" s="27"/>
      <c r="O589" s="27"/>
      <c r="Q589" s="21">
        <v>38496</v>
      </c>
      <c r="R589" s="27">
        <v>88311</v>
      </c>
      <c r="S589" s="27">
        <v>49037</v>
      </c>
      <c r="T589" s="27"/>
      <c r="U589" s="27"/>
      <c r="V589" s="27"/>
      <c r="W589" s="27"/>
      <c r="Y589" s="4">
        <v>38496</v>
      </c>
      <c r="Z589" s="27">
        <v>85403</v>
      </c>
      <c r="AA589" s="27">
        <v>48880</v>
      </c>
      <c r="AB589" s="27"/>
      <c r="AC589" s="27"/>
      <c r="AD589" s="27"/>
      <c r="AG589" s="3">
        <f t="shared" si="52"/>
        <v>0</v>
      </c>
      <c r="AH589" s="3">
        <f t="shared" si="53"/>
        <v>0</v>
      </c>
      <c r="AJ589" s="27">
        <f t="shared" si="54"/>
        <v>92651</v>
      </c>
      <c r="AK589" s="27">
        <f t="shared" si="55"/>
        <v>50260</v>
      </c>
    </row>
    <row r="590" spans="1:37" s="3" customFormat="1">
      <c r="A590" s="21">
        <v>38495</v>
      </c>
      <c r="B590" s="25">
        <v>3604</v>
      </c>
      <c r="C590" s="25">
        <v>720</v>
      </c>
      <c r="D590" s="25"/>
      <c r="E590" s="25"/>
      <c r="F590" s="25"/>
      <c r="G590" s="25"/>
      <c r="I590" s="21">
        <v>38495</v>
      </c>
      <c r="J590" s="27">
        <v>3731</v>
      </c>
      <c r="K590" s="27"/>
      <c r="L590" s="27"/>
      <c r="M590" s="27"/>
      <c r="N590" s="27"/>
      <c r="O590" s="27"/>
      <c r="Q590" s="21">
        <v>38495</v>
      </c>
      <c r="R590" s="27">
        <v>85159</v>
      </c>
      <c r="S590" s="27">
        <v>46155</v>
      </c>
      <c r="T590" s="27"/>
      <c r="U590" s="27"/>
      <c r="V590" s="27"/>
      <c r="W590" s="27"/>
      <c r="Y590" s="4">
        <v>38495</v>
      </c>
      <c r="Z590" s="27">
        <v>81428</v>
      </c>
      <c r="AA590" s="27">
        <v>46155</v>
      </c>
      <c r="AB590" s="27"/>
      <c r="AC590" s="27"/>
      <c r="AD590" s="27"/>
      <c r="AG590" s="3">
        <f t="shared" si="52"/>
        <v>0</v>
      </c>
      <c r="AH590" s="3">
        <f t="shared" si="53"/>
        <v>0</v>
      </c>
      <c r="AJ590" s="27">
        <f t="shared" si="54"/>
        <v>88763</v>
      </c>
      <c r="AK590" s="27">
        <f t="shared" si="55"/>
        <v>46875</v>
      </c>
    </row>
    <row r="591" spans="1:37" s="3" customFormat="1">
      <c r="A591" s="21">
        <v>38494</v>
      </c>
      <c r="B591" s="25">
        <v>3655</v>
      </c>
      <c r="C591" s="25">
        <v>721</v>
      </c>
      <c r="D591" s="25"/>
      <c r="E591" s="25"/>
      <c r="F591" s="25"/>
      <c r="G591" s="25"/>
      <c r="I591" s="21">
        <v>38494</v>
      </c>
      <c r="J591" s="27">
        <v>3735</v>
      </c>
      <c r="K591" s="27"/>
      <c r="L591" s="27"/>
      <c r="M591" s="27"/>
      <c r="N591" s="27"/>
      <c r="O591" s="27"/>
      <c r="Q591" s="21">
        <v>38494</v>
      </c>
      <c r="R591" s="27">
        <v>86068</v>
      </c>
      <c r="S591" s="27">
        <v>46257</v>
      </c>
      <c r="T591" s="27"/>
      <c r="U591" s="27"/>
      <c r="V591" s="27"/>
      <c r="W591" s="27"/>
      <c r="Y591" s="4">
        <v>38494</v>
      </c>
      <c r="Z591" s="27">
        <v>82333</v>
      </c>
      <c r="AA591" s="27">
        <v>46257</v>
      </c>
      <c r="AB591" s="27"/>
      <c r="AC591" s="27"/>
      <c r="AD591" s="27"/>
      <c r="AG591" s="3">
        <f t="shared" si="52"/>
        <v>0</v>
      </c>
      <c r="AH591" s="3">
        <f t="shared" si="53"/>
        <v>0</v>
      </c>
      <c r="AJ591" s="27">
        <f t="shared" si="54"/>
        <v>89723</v>
      </c>
      <c r="AK591" s="27">
        <f t="shared" si="55"/>
        <v>46978</v>
      </c>
    </row>
    <row r="592" spans="1:37" s="3" customFormat="1">
      <c r="A592" s="21">
        <v>38493</v>
      </c>
      <c r="B592" s="25">
        <v>3747</v>
      </c>
      <c r="C592" s="25">
        <v>746</v>
      </c>
      <c r="D592" s="25"/>
      <c r="E592" s="25"/>
      <c r="F592" s="25"/>
      <c r="G592" s="25"/>
      <c r="I592" s="21">
        <v>38493</v>
      </c>
      <c r="J592" s="27">
        <v>4351</v>
      </c>
      <c r="K592" s="27">
        <v>175</v>
      </c>
      <c r="L592" s="27"/>
      <c r="M592" s="27"/>
      <c r="N592" s="27"/>
      <c r="O592" s="27"/>
      <c r="Q592" s="21">
        <v>38493</v>
      </c>
      <c r="R592" s="27">
        <v>87154</v>
      </c>
      <c r="S592" s="27">
        <v>46847</v>
      </c>
      <c r="T592" s="27"/>
      <c r="U592" s="27"/>
      <c r="V592" s="27"/>
      <c r="W592" s="27"/>
      <c r="Y592" s="4">
        <v>38493</v>
      </c>
      <c r="Z592" s="27">
        <v>82803</v>
      </c>
      <c r="AA592" s="27">
        <v>46672</v>
      </c>
      <c r="AB592" s="27"/>
      <c r="AC592" s="27"/>
      <c r="AD592" s="27"/>
      <c r="AG592" s="3">
        <f t="shared" si="52"/>
        <v>0</v>
      </c>
      <c r="AH592" s="3">
        <f t="shared" si="53"/>
        <v>0</v>
      </c>
      <c r="AJ592" s="27">
        <f t="shared" si="54"/>
        <v>90901</v>
      </c>
      <c r="AK592" s="27">
        <f t="shared" si="55"/>
        <v>47593</v>
      </c>
    </row>
    <row r="593" spans="1:37" s="3" customFormat="1">
      <c r="A593" s="21">
        <v>38492</v>
      </c>
      <c r="B593" s="25">
        <v>4459</v>
      </c>
      <c r="C593" s="25">
        <v>1002</v>
      </c>
      <c r="D593" s="25"/>
      <c r="E593" s="25"/>
      <c r="F593" s="25"/>
      <c r="G593" s="25"/>
      <c r="I593" s="21">
        <v>38492</v>
      </c>
      <c r="J593" s="27">
        <v>3731</v>
      </c>
      <c r="K593" s="27"/>
      <c r="L593" s="27"/>
      <c r="M593" s="27"/>
      <c r="N593" s="27"/>
      <c r="O593" s="27"/>
      <c r="Q593" s="21">
        <v>38492</v>
      </c>
      <c r="R593" s="27">
        <v>86654</v>
      </c>
      <c r="S593" s="27">
        <v>46485</v>
      </c>
      <c r="T593" s="27"/>
      <c r="U593" s="27"/>
      <c r="V593" s="27"/>
      <c r="W593" s="27"/>
      <c r="Y593" s="4">
        <v>38492</v>
      </c>
      <c r="Z593" s="27">
        <v>82923</v>
      </c>
      <c r="AA593" s="27">
        <v>46485</v>
      </c>
      <c r="AB593" s="27"/>
      <c r="AC593" s="27"/>
      <c r="AD593" s="27"/>
      <c r="AG593" s="3">
        <f t="shared" si="52"/>
        <v>0</v>
      </c>
      <c r="AH593" s="3">
        <f t="shared" si="53"/>
        <v>0</v>
      </c>
      <c r="AJ593" s="27">
        <f t="shared" si="54"/>
        <v>91113</v>
      </c>
      <c r="AK593" s="27">
        <f t="shared" si="55"/>
        <v>47487</v>
      </c>
    </row>
    <row r="594" spans="1:37" s="3" customFormat="1">
      <c r="A594" s="21">
        <v>38491</v>
      </c>
      <c r="B594" s="25">
        <v>7107</v>
      </c>
      <c r="C594" s="25">
        <v>2495</v>
      </c>
      <c r="D594" s="25"/>
      <c r="E594" s="25"/>
      <c r="F594" s="25"/>
      <c r="G594" s="25"/>
      <c r="I594" s="21">
        <v>38491</v>
      </c>
      <c r="J594" s="27">
        <v>7746</v>
      </c>
      <c r="K594" s="27">
        <v>47</v>
      </c>
      <c r="L594" s="27"/>
      <c r="M594" s="27"/>
      <c r="N594" s="27"/>
      <c r="O594" s="27"/>
      <c r="Q594" s="21">
        <v>38491</v>
      </c>
      <c r="R594" s="27">
        <v>92471</v>
      </c>
      <c r="S594" s="27">
        <v>47574</v>
      </c>
      <c r="T594" s="27"/>
      <c r="U594" s="27"/>
      <c r="V594" s="27"/>
      <c r="W594" s="27"/>
      <c r="Y594" s="4">
        <v>38491</v>
      </c>
      <c r="Z594" s="27">
        <v>84725</v>
      </c>
      <c r="AA594" s="27">
        <v>47527</v>
      </c>
      <c r="AB594" s="27"/>
      <c r="AC594" s="27"/>
      <c r="AD594" s="27"/>
      <c r="AG594" s="3">
        <f t="shared" si="52"/>
        <v>0</v>
      </c>
      <c r="AH594" s="3">
        <f t="shared" si="53"/>
        <v>0</v>
      </c>
      <c r="AJ594" s="27">
        <f t="shared" si="54"/>
        <v>99578</v>
      </c>
      <c r="AK594" s="27">
        <f t="shared" si="55"/>
        <v>50069</v>
      </c>
    </row>
    <row r="595" spans="1:37" s="3" customFormat="1">
      <c r="A595" s="21">
        <v>38490</v>
      </c>
      <c r="B595" s="25">
        <v>9370</v>
      </c>
      <c r="C595" s="25">
        <v>4365</v>
      </c>
      <c r="D595" s="25"/>
      <c r="E595" s="25"/>
      <c r="F595" s="25"/>
      <c r="G595" s="25"/>
      <c r="I595" s="21">
        <v>38490</v>
      </c>
      <c r="J595" s="27">
        <v>109249</v>
      </c>
      <c r="K595" s="27">
        <v>71783</v>
      </c>
      <c r="L595" s="27"/>
      <c r="M595" s="27"/>
      <c r="N595" s="27"/>
      <c r="O595" s="27"/>
      <c r="Q595" s="21">
        <v>38490</v>
      </c>
      <c r="R595" s="27">
        <v>277214</v>
      </c>
      <c r="S595" s="27">
        <v>191453</v>
      </c>
      <c r="T595" s="27"/>
      <c r="U595" s="27"/>
      <c r="V595" s="27"/>
      <c r="W595" s="27"/>
      <c r="Y595" s="4">
        <v>38490</v>
      </c>
      <c r="Z595" s="27">
        <v>167965</v>
      </c>
      <c r="AA595" s="27">
        <v>119670</v>
      </c>
      <c r="AB595" s="27"/>
      <c r="AC595" s="27"/>
      <c r="AD595" s="27"/>
      <c r="AG595" s="3">
        <f t="shared" si="52"/>
        <v>0</v>
      </c>
      <c r="AH595" s="3">
        <f t="shared" si="53"/>
        <v>0</v>
      </c>
      <c r="AJ595" s="27">
        <f t="shared" si="54"/>
        <v>286584</v>
      </c>
      <c r="AK595" s="27">
        <f t="shared" si="55"/>
        <v>195818</v>
      </c>
    </row>
    <row r="596" spans="1:37" s="3" customFormat="1">
      <c r="A596" s="21">
        <v>38489</v>
      </c>
      <c r="B596" s="25">
        <v>5541</v>
      </c>
      <c r="C596" s="25">
        <v>1488</v>
      </c>
      <c r="D596" s="25"/>
      <c r="E596" s="25"/>
      <c r="F596" s="25"/>
      <c r="G596" s="25"/>
      <c r="I596" s="21">
        <v>38489</v>
      </c>
      <c r="J596" s="27">
        <v>37352</v>
      </c>
      <c r="K596" s="27">
        <v>22374</v>
      </c>
      <c r="L596" s="27"/>
      <c r="M596" s="27"/>
      <c r="N596" s="27"/>
      <c r="O596" s="27"/>
      <c r="Q596" s="21">
        <v>38489</v>
      </c>
      <c r="R596" s="27">
        <v>139008</v>
      </c>
      <c r="S596" s="27">
        <v>89653</v>
      </c>
      <c r="T596" s="27"/>
      <c r="U596" s="27"/>
      <c r="V596" s="27"/>
      <c r="W596" s="27"/>
      <c r="Y596" s="4">
        <v>38489</v>
      </c>
      <c r="Z596" s="27">
        <v>101656</v>
      </c>
      <c r="AA596" s="27">
        <v>67279</v>
      </c>
      <c r="AB596" s="27"/>
      <c r="AC596" s="27"/>
      <c r="AD596" s="27"/>
      <c r="AG596" s="3">
        <f t="shared" si="52"/>
        <v>0</v>
      </c>
      <c r="AH596" s="3">
        <f t="shared" si="53"/>
        <v>0</v>
      </c>
      <c r="AJ596" s="27">
        <f t="shared" si="54"/>
        <v>144549</v>
      </c>
      <c r="AK596" s="27">
        <f t="shared" si="55"/>
        <v>91141</v>
      </c>
    </row>
    <row r="597" spans="1:37" s="3" customFormat="1">
      <c r="A597" s="21">
        <v>38488</v>
      </c>
      <c r="B597" s="25">
        <v>4147</v>
      </c>
      <c r="C597" s="25">
        <v>875</v>
      </c>
      <c r="D597" s="25"/>
      <c r="E597" s="25"/>
      <c r="F597" s="25"/>
      <c r="G597" s="25"/>
      <c r="I597" s="21">
        <v>38488</v>
      </c>
      <c r="J597" s="27">
        <v>2869</v>
      </c>
      <c r="K597" s="27"/>
      <c r="L597" s="27"/>
      <c r="M597" s="27"/>
      <c r="N597" s="27"/>
      <c r="O597" s="27"/>
      <c r="Q597" s="21">
        <v>38488</v>
      </c>
      <c r="R597" s="27">
        <v>76153</v>
      </c>
      <c r="S597" s="27">
        <v>46016</v>
      </c>
      <c r="T597" s="27"/>
      <c r="U597" s="27"/>
      <c r="V597" s="27"/>
      <c r="W597" s="27"/>
      <c r="Y597" s="4">
        <v>38488</v>
      </c>
      <c r="Z597" s="27">
        <v>73284</v>
      </c>
      <c r="AA597" s="27">
        <v>46016</v>
      </c>
      <c r="AB597" s="27"/>
      <c r="AC597" s="27"/>
      <c r="AD597" s="27"/>
      <c r="AG597" s="3">
        <f t="shared" si="52"/>
        <v>0</v>
      </c>
      <c r="AH597" s="3">
        <f t="shared" si="53"/>
        <v>0</v>
      </c>
      <c r="AJ597" s="27">
        <f t="shared" si="54"/>
        <v>80300</v>
      </c>
      <c r="AK597" s="27">
        <f t="shared" si="55"/>
        <v>46891</v>
      </c>
    </row>
    <row r="598" spans="1:37" s="3" customFormat="1">
      <c r="A598" s="21">
        <v>38487</v>
      </c>
      <c r="B598" s="25">
        <v>3959</v>
      </c>
      <c r="C598" s="25">
        <v>720</v>
      </c>
      <c r="D598" s="25"/>
      <c r="E598" s="25"/>
      <c r="F598" s="25"/>
      <c r="G598" s="25"/>
      <c r="I598" s="21">
        <v>38487</v>
      </c>
      <c r="J598" s="27">
        <v>5654</v>
      </c>
      <c r="K598" s="27"/>
      <c r="L598" s="27"/>
      <c r="M598" s="27"/>
      <c r="N598" s="27"/>
      <c r="O598" s="27"/>
      <c r="Q598" s="21">
        <v>38487</v>
      </c>
      <c r="R598" s="27">
        <v>79124</v>
      </c>
      <c r="S598" s="27">
        <v>46269</v>
      </c>
      <c r="T598" s="27"/>
      <c r="U598" s="27"/>
      <c r="V598" s="27"/>
      <c r="W598" s="27"/>
      <c r="Y598" s="4">
        <v>38487</v>
      </c>
      <c r="Z598" s="27">
        <v>73470</v>
      </c>
      <c r="AA598" s="27">
        <v>46269</v>
      </c>
      <c r="AB598" s="27"/>
      <c r="AC598" s="27"/>
      <c r="AD598" s="27"/>
      <c r="AG598" s="3">
        <f t="shared" si="52"/>
        <v>0</v>
      </c>
      <c r="AH598" s="3">
        <f t="shared" si="53"/>
        <v>0</v>
      </c>
      <c r="AJ598" s="27">
        <f t="shared" si="54"/>
        <v>83083</v>
      </c>
      <c r="AK598" s="27">
        <f t="shared" si="55"/>
        <v>46989</v>
      </c>
    </row>
    <row r="599" spans="1:37" s="3" customFormat="1">
      <c r="A599" s="21">
        <v>38486</v>
      </c>
      <c r="B599" s="25">
        <v>7945</v>
      </c>
      <c r="C599" s="25">
        <v>3428</v>
      </c>
      <c r="D599" s="25"/>
      <c r="E599" s="25"/>
      <c r="F599" s="25"/>
      <c r="G599" s="25"/>
      <c r="I599" s="21">
        <v>38486</v>
      </c>
      <c r="J599" s="27">
        <v>6027</v>
      </c>
      <c r="K599" s="27">
        <v>79</v>
      </c>
      <c r="L599" s="27"/>
      <c r="M599" s="27"/>
      <c r="N599" s="27"/>
      <c r="O599" s="27"/>
      <c r="Q599" s="21">
        <v>38486</v>
      </c>
      <c r="R599" s="27">
        <v>82063</v>
      </c>
      <c r="S599" s="27">
        <v>47866</v>
      </c>
      <c r="T599" s="27"/>
      <c r="U599" s="27"/>
      <c r="V599" s="27"/>
      <c r="W599" s="27"/>
      <c r="Y599" s="4">
        <v>38486</v>
      </c>
      <c r="Z599" s="27">
        <v>76036</v>
      </c>
      <c r="AA599" s="27">
        <v>47787</v>
      </c>
      <c r="AB599" s="27"/>
      <c r="AC599" s="27"/>
      <c r="AD599" s="27"/>
      <c r="AG599" s="3">
        <f t="shared" si="52"/>
        <v>0</v>
      </c>
      <c r="AH599" s="3">
        <f t="shared" si="53"/>
        <v>0</v>
      </c>
      <c r="AJ599" s="27">
        <f t="shared" si="54"/>
        <v>90008</v>
      </c>
      <c r="AK599" s="27">
        <f t="shared" si="55"/>
        <v>51294</v>
      </c>
    </row>
    <row r="600" spans="1:37" s="3" customFormat="1">
      <c r="A600" s="21">
        <v>38485</v>
      </c>
      <c r="B600" s="25">
        <v>7825</v>
      </c>
      <c r="C600" s="25">
        <v>3527</v>
      </c>
      <c r="D600" s="25"/>
      <c r="E600" s="25"/>
      <c r="F600" s="25"/>
      <c r="G600" s="25"/>
      <c r="I600" s="21">
        <v>38485</v>
      </c>
      <c r="J600" s="27">
        <v>53416</v>
      </c>
      <c r="K600" s="27">
        <v>34155</v>
      </c>
      <c r="L600" s="27"/>
      <c r="M600" s="27"/>
      <c r="N600" s="27"/>
      <c r="O600" s="27"/>
      <c r="Q600" s="21">
        <v>38485</v>
      </c>
      <c r="R600" s="27">
        <v>186182</v>
      </c>
      <c r="S600" s="27">
        <v>130837</v>
      </c>
      <c r="T600" s="27"/>
      <c r="U600" s="27"/>
      <c r="V600" s="27"/>
      <c r="W600" s="27"/>
      <c r="Y600" s="4">
        <v>38485</v>
      </c>
      <c r="Z600" s="27">
        <v>132766</v>
      </c>
      <c r="AA600" s="27">
        <v>96682</v>
      </c>
      <c r="AB600" s="27"/>
      <c r="AC600" s="27"/>
      <c r="AD600" s="27"/>
      <c r="AG600" s="3">
        <f t="shared" si="52"/>
        <v>0</v>
      </c>
      <c r="AH600" s="3">
        <f t="shared" si="53"/>
        <v>0</v>
      </c>
      <c r="AJ600" s="27">
        <f t="shared" si="54"/>
        <v>194007</v>
      </c>
      <c r="AK600" s="27">
        <f t="shared" si="55"/>
        <v>134364</v>
      </c>
    </row>
    <row r="601" spans="1:37" s="3" customFormat="1">
      <c r="A601" s="21">
        <v>38484</v>
      </c>
      <c r="B601" s="25">
        <v>5904</v>
      </c>
      <c r="C601" s="25">
        <v>1785</v>
      </c>
      <c r="D601" s="25"/>
      <c r="E601" s="25"/>
      <c r="F601" s="25"/>
      <c r="G601" s="25"/>
      <c r="I601" s="21">
        <v>38484</v>
      </c>
      <c r="J601" s="27">
        <v>35697</v>
      </c>
      <c r="K601" s="27">
        <v>19878</v>
      </c>
      <c r="L601" s="27"/>
      <c r="M601" s="27"/>
      <c r="N601" s="27"/>
      <c r="O601" s="27"/>
      <c r="Q601" s="21">
        <v>38484</v>
      </c>
      <c r="R601" s="27">
        <v>127573</v>
      </c>
      <c r="S601" s="27">
        <v>78827</v>
      </c>
      <c r="T601" s="27"/>
      <c r="U601" s="27"/>
      <c r="V601" s="27"/>
      <c r="W601" s="27"/>
      <c r="Y601" s="4">
        <v>38484</v>
      </c>
      <c r="Z601" s="27">
        <v>91876</v>
      </c>
      <c r="AA601" s="27">
        <v>58949</v>
      </c>
      <c r="AB601" s="27"/>
      <c r="AC601" s="27"/>
      <c r="AD601" s="27"/>
      <c r="AG601" s="3">
        <f t="shared" si="52"/>
        <v>0</v>
      </c>
      <c r="AH601" s="3">
        <f t="shared" si="53"/>
        <v>0</v>
      </c>
      <c r="AJ601" s="27">
        <f t="shared" si="54"/>
        <v>133477</v>
      </c>
      <c r="AK601" s="27">
        <f t="shared" si="55"/>
        <v>80612</v>
      </c>
    </row>
    <row r="602" spans="1:37" s="3" customFormat="1">
      <c r="A602" s="21">
        <v>38483</v>
      </c>
      <c r="B602" s="25">
        <v>4837</v>
      </c>
      <c r="C602" s="25">
        <v>1867</v>
      </c>
      <c r="D602" s="25"/>
      <c r="E602" s="25"/>
      <c r="F602" s="25"/>
      <c r="G602" s="25"/>
      <c r="I602" s="21">
        <v>38483</v>
      </c>
      <c r="J602" s="27">
        <v>10418</v>
      </c>
      <c r="K602" s="27">
        <v>199</v>
      </c>
      <c r="L602" s="27"/>
      <c r="M602" s="27"/>
      <c r="N602" s="27"/>
      <c r="O602" s="27"/>
      <c r="Q602" s="21">
        <v>38483</v>
      </c>
      <c r="R602" s="27">
        <v>65943</v>
      </c>
      <c r="S602" s="27">
        <v>34929</v>
      </c>
      <c r="T602" s="27"/>
      <c r="U602" s="27"/>
      <c r="V602" s="27"/>
      <c r="W602" s="27"/>
      <c r="Y602" s="4">
        <v>38483</v>
      </c>
      <c r="Z602" s="27">
        <v>55525</v>
      </c>
      <c r="AA602" s="27">
        <v>34730</v>
      </c>
      <c r="AB602" s="27"/>
      <c r="AC602" s="27"/>
      <c r="AD602" s="27"/>
      <c r="AG602" s="3">
        <f t="shared" si="52"/>
        <v>0</v>
      </c>
      <c r="AH602" s="3">
        <f t="shared" si="53"/>
        <v>0</v>
      </c>
      <c r="AJ602" s="27">
        <f t="shared" si="54"/>
        <v>70780</v>
      </c>
      <c r="AK602" s="27">
        <f t="shared" si="55"/>
        <v>36796</v>
      </c>
    </row>
    <row r="603" spans="1:37" s="3" customFormat="1">
      <c r="A603" s="21">
        <v>38482</v>
      </c>
      <c r="B603" s="25">
        <v>1372</v>
      </c>
      <c r="C603" s="25">
        <v>515</v>
      </c>
      <c r="D603" s="25"/>
      <c r="E603" s="25"/>
      <c r="F603" s="25"/>
      <c r="G603" s="25"/>
      <c r="I603" s="21">
        <v>38482</v>
      </c>
      <c r="J603" s="27">
        <v>21255</v>
      </c>
      <c r="K603" s="27">
        <v>197</v>
      </c>
      <c r="L603" s="27"/>
      <c r="M603" s="27"/>
      <c r="N603" s="27"/>
      <c r="O603" s="27"/>
      <c r="Q603" s="21">
        <v>38482</v>
      </c>
      <c r="R603" s="27">
        <v>68155</v>
      </c>
      <c r="S603" s="27">
        <v>32891</v>
      </c>
      <c r="T603" s="27"/>
      <c r="U603" s="27"/>
      <c r="V603" s="27"/>
      <c r="W603" s="27"/>
      <c r="Y603" s="4">
        <v>38482</v>
      </c>
      <c r="Z603" s="27">
        <v>46900</v>
      </c>
      <c r="AA603" s="27">
        <v>32694</v>
      </c>
      <c r="AB603" s="27"/>
      <c r="AC603" s="27"/>
      <c r="AD603" s="27"/>
      <c r="AG603" s="3">
        <f t="shared" ref="AG603:AG666" si="56">R603-J603-Z603</f>
        <v>0</v>
      </c>
      <c r="AH603" s="3">
        <f t="shared" ref="AH603:AH666" si="57">S603-K603-AA603</f>
        <v>0</v>
      </c>
      <c r="AJ603" s="27">
        <f t="shared" si="54"/>
        <v>69527</v>
      </c>
      <c r="AK603" s="27">
        <f t="shared" si="55"/>
        <v>33406</v>
      </c>
    </row>
    <row r="604" spans="1:37" s="3" customFormat="1">
      <c r="A604" s="21">
        <v>38481</v>
      </c>
      <c r="B604" s="25">
        <v>576</v>
      </c>
      <c r="C604" s="25">
        <v>288</v>
      </c>
      <c r="D604" s="25"/>
      <c r="E604" s="25"/>
      <c r="F604" s="25"/>
      <c r="G604" s="25"/>
      <c r="I604" s="21">
        <v>38481</v>
      </c>
      <c r="J604" s="27">
        <v>23168</v>
      </c>
      <c r="K604" s="27"/>
      <c r="L604" s="27"/>
      <c r="M604" s="27"/>
      <c r="N604" s="27"/>
      <c r="O604" s="27"/>
      <c r="Q604" s="21">
        <v>38481</v>
      </c>
      <c r="R604" s="27">
        <v>70151</v>
      </c>
      <c r="S604" s="27">
        <v>31817</v>
      </c>
      <c r="T604" s="27"/>
      <c r="U604" s="27"/>
      <c r="V604" s="27"/>
      <c r="W604" s="27"/>
      <c r="Y604" s="4">
        <v>38481</v>
      </c>
      <c r="Z604" s="27">
        <v>46983</v>
      </c>
      <c r="AA604" s="27">
        <v>31817</v>
      </c>
      <c r="AB604" s="27"/>
      <c r="AC604" s="27"/>
      <c r="AD604" s="27"/>
      <c r="AG604" s="3">
        <f t="shared" si="56"/>
        <v>0</v>
      </c>
      <c r="AH604" s="3">
        <f t="shared" si="57"/>
        <v>0</v>
      </c>
      <c r="AJ604" s="27">
        <f t="shared" si="54"/>
        <v>70727</v>
      </c>
      <c r="AK604" s="27">
        <f t="shared" si="55"/>
        <v>32105</v>
      </c>
    </row>
    <row r="605" spans="1:37" s="3" customFormat="1">
      <c r="A605" s="21">
        <v>38480</v>
      </c>
      <c r="B605" s="25">
        <v>2556</v>
      </c>
      <c r="C605" s="25">
        <v>573</v>
      </c>
      <c r="D605" s="25"/>
      <c r="E605" s="25"/>
      <c r="F605" s="25"/>
      <c r="G605" s="25"/>
      <c r="I605" s="21">
        <v>38480</v>
      </c>
      <c r="J605" s="27">
        <v>23821</v>
      </c>
      <c r="K605" s="27"/>
      <c r="L605" s="27"/>
      <c r="M605" s="27"/>
      <c r="N605" s="27"/>
      <c r="O605" s="27"/>
      <c r="Q605" s="21">
        <v>38480</v>
      </c>
      <c r="R605" s="27">
        <v>77448</v>
      </c>
      <c r="S605" s="27">
        <v>36924</v>
      </c>
      <c r="T605" s="27"/>
      <c r="U605" s="27"/>
      <c r="V605" s="27"/>
      <c r="W605" s="27"/>
      <c r="Y605" s="4">
        <v>38480</v>
      </c>
      <c r="Z605" s="27">
        <v>53627</v>
      </c>
      <c r="AA605" s="27">
        <v>36924</v>
      </c>
      <c r="AB605" s="27"/>
      <c r="AC605" s="27"/>
      <c r="AD605" s="27"/>
      <c r="AG605" s="3">
        <f t="shared" si="56"/>
        <v>0</v>
      </c>
      <c r="AH605" s="3">
        <f t="shared" si="57"/>
        <v>0</v>
      </c>
      <c r="AJ605" s="27">
        <f t="shared" si="54"/>
        <v>80004</v>
      </c>
      <c r="AK605" s="27">
        <f t="shared" si="55"/>
        <v>37497</v>
      </c>
    </row>
    <row r="606" spans="1:37" s="3" customFormat="1">
      <c r="A606" s="21">
        <v>38479</v>
      </c>
      <c r="B606" s="25">
        <v>7605</v>
      </c>
      <c r="C606" s="25">
        <v>3470</v>
      </c>
      <c r="D606" s="25"/>
      <c r="E606" s="25"/>
      <c r="F606" s="25"/>
      <c r="G606" s="25"/>
      <c r="I606" s="21">
        <v>38479</v>
      </c>
      <c r="J606" s="27">
        <v>28402</v>
      </c>
      <c r="K606" s="27">
        <v>580</v>
      </c>
      <c r="L606" s="27"/>
      <c r="M606" s="27"/>
      <c r="N606" s="27"/>
      <c r="O606" s="27"/>
      <c r="Q606" s="21">
        <v>38479</v>
      </c>
      <c r="R606" s="27">
        <v>93134</v>
      </c>
      <c r="S606" s="27">
        <v>47985</v>
      </c>
      <c r="T606" s="27"/>
      <c r="U606" s="27"/>
      <c r="V606" s="27"/>
      <c r="W606" s="27"/>
      <c r="Y606" s="4">
        <v>38479</v>
      </c>
      <c r="Z606" s="27">
        <v>64732</v>
      </c>
      <c r="AA606" s="27">
        <v>47405</v>
      </c>
      <c r="AB606" s="27"/>
      <c r="AC606" s="27"/>
      <c r="AD606" s="27"/>
      <c r="AG606" s="3">
        <f t="shared" si="56"/>
        <v>0</v>
      </c>
      <c r="AH606" s="3">
        <f t="shared" si="57"/>
        <v>0</v>
      </c>
      <c r="AJ606" s="27">
        <f t="shared" si="54"/>
        <v>100739</v>
      </c>
      <c r="AK606" s="27">
        <f t="shared" si="55"/>
        <v>51455</v>
      </c>
    </row>
    <row r="607" spans="1:37" s="3" customFormat="1">
      <c r="A607" s="21">
        <v>38478</v>
      </c>
      <c r="B607" s="25">
        <v>10320</v>
      </c>
      <c r="C607" s="25">
        <v>5919</v>
      </c>
      <c r="D607" s="25"/>
      <c r="E607" s="25"/>
      <c r="F607" s="25"/>
      <c r="G607" s="25"/>
      <c r="I607" s="21">
        <v>38478</v>
      </c>
      <c r="J607" s="27">
        <v>80326</v>
      </c>
      <c r="K607" s="27">
        <v>50558</v>
      </c>
      <c r="L607" s="27"/>
      <c r="M607" s="27"/>
      <c r="N607" s="27"/>
      <c r="O607" s="27"/>
      <c r="Q607" s="21">
        <v>38478</v>
      </c>
      <c r="R607" s="27">
        <v>211624</v>
      </c>
      <c r="S607" s="27">
        <v>156349</v>
      </c>
      <c r="T607" s="27"/>
      <c r="U607" s="27"/>
      <c r="V607" s="27"/>
      <c r="W607" s="27"/>
      <c r="Y607" s="4">
        <v>38478</v>
      </c>
      <c r="Z607" s="27">
        <v>131298</v>
      </c>
      <c r="AA607" s="27">
        <v>105791</v>
      </c>
      <c r="AB607" s="27"/>
      <c r="AC607" s="27"/>
      <c r="AD607" s="27"/>
      <c r="AG607" s="3">
        <f t="shared" si="56"/>
        <v>0</v>
      </c>
      <c r="AH607" s="3">
        <f t="shared" si="57"/>
        <v>0</v>
      </c>
      <c r="AJ607" s="27">
        <f t="shared" si="54"/>
        <v>221944</v>
      </c>
      <c r="AK607" s="27">
        <f t="shared" si="55"/>
        <v>162268</v>
      </c>
    </row>
    <row r="608" spans="1:37" s="3" customFormat="1">
      <c r="A608" s="21">
        <v>38477</v>
      </c>
      <c r="B608" s="25">
        <v>4626</v>
      </c>
      <c r="C608" s="25">
        <v>1227</v>
      </c>
      <c r="D608" s="25"/>
      <c r="E608" s="25"/>
      <c r="F608" s="25"/>
      <c r="G608" s="25"/>
      <c r="I608" s="21">
        <v>38477</v>
      </c>
      <c r="J608" s="27">
        <v>77702</v>
      </c>
      <c r="K608" s="27">
        <v>53780</v>
      </c>
      <c r="L608" s="27"/>
      <c r="M608" s="27"/>
      <c r="N608" s="27"/>
      <c r="O608" s="27"/>
      <c r="Q608" s="21">
        <v>38477</v>
      </c>
      <c r="R608" s="27">
        <v>195614</v>
      </c>
      <c r="S608" s="27">
        <v>140692</v>
      </c>
      <c r="T608" s="27"/>
      <c r="U608" s="27"/>
      <c r="V608" s="27"/>
      <c r="W608" s="27"/>
      <c r="Y608" s="4">
        <v>38477</v>
      </c>
      <c r="Z608" s="27">
        <v>117912</v>
      </c>
      <c r="AA608" s="27">
        <v>86912</v>
      </c>
      <c r="AB608" s="27"/>
      <c r="AC608" s="27"/>
      <c r="AD608" s="27"/>
      <c r="AG608" s="3">
        <f t="shared" si="56"/>
        <v>0</v>
      </c>
      <c r="AH608" s="3">
        <f t="shared" si="57"/>
        <v>0</v>
      </c>
      <c r="AJ608" s="27">
        <f t="shared" si="54"/>
        <v>200240</v>
      </c>
      <c r="AK608" s="27">
        <f t="shared" si="55"/>
        <v>141919</v>
      </c>
    </row>
    <row r="609" spans="1:39" s="3" customFormat="1">
      <c r="A609" s="21">
        <v>38476</v>
      </c>
      <c r="B609" s="25">
        <v>6537</v>
      </c>
      <c r="C609" s="25">
        <v>2733</v>
      </c>
      <c r="D609" s="25"/>
      <c r="E609" s="25"/>
      <c r="F609" s="25"/>
      <c r="G609" s="25"/>
      <c r="I609" s="21">
        <v>38476</v>
      </c>
      <c r="J609" s="27">
        <v>3155</v>
      </c>
      <c r="K609" s="27">
        <v>92</v>
      </c>
      <c r="L609" s="27"/>
      <c r="M609" s="27"/>
      <c r="N609" s="27"/>
      <c r="O609" s="27"/>
      <c r="Q609" s="21">
        <v>38476</v>
      </c>
      <c r="R609" s="27">
        <v>75642</v>
      </c>
      <c r="S609" s="27">
        <v>49692</v>
      </c>
      <c r="T609" s="27"/>
      <c r="U609" s="27"/>
      <c r="V609" s="27"/>
      <c r="W609" s="27"/>
      <c r="Y609" s="4">
        <v>38476</v>
      </c>
      <c r="Z609" s="27">
        <v>72487</v>
      </c>
      <c r="AA609" s="27">
        <v>49600</v>
      </c>
      <c r="AB609" s="27"/>
      <c r="AC609" s="27"/>
      <c r="AD609" s="27"/>
      <c r="AG609" s="3">
        <f t="shared" si="56"/>
        <v>0</v>
      </c>
      <c r="AH609" s="3">
        <f t="shared" si="57"/>
        <v>0</v>
      </c>
      <c r="AJ609" s="27">
        <f t="shared" si="54"/>
        <v>82179</v>
      </c>
      <c r="AK609" s="27">
        <f t="shared" si="55"/>
        <v>52425</v>
      </c>
    </row>
    <row r="610" spans="1:39" s="3" customFormat="1">
      <c r="A610" s="21">
        <v>38475</v>
      </c>
      <c r="B610" s="25">
        <v>6795</v>
      </c>
      <c r="C610" s="25">
        <v>3033</v>
      </c>
      <c r="D610" s="25"/>
      <c r="E610" s="25"/>
      <c r="F610" s="25"/>
      <c r="G610" s="25"/>
      <c r="I610" s="21">
        <v>38475</v>
      </c>
      <c r="J610" s="27">
        <v>3756</v>
      </c>
      <c r="K610" s="27">
        <v>76</v>
      </c>
      <c r="L610" s="27"/>
      <c r="M610" s="27"/>
      <c r="N610" s="27"/>
      <c r="O610" s="27"/>
      <c r="Q610" s="21">
        <v>38475</v>
      </c>
      <c r="R610" s="27">
        <v>79320</v>
      </c>
      <c r="S610" s="27">
        <v>48005</v>
      </c>
      <c r="T610" s="27"/>
      <c r="U610" s="27"/>
      <c r="V610" s="27"/>
      <c r="W610" s="27"/>
      <c r="Y610" s="4">
        <v>38475</v>
      </c>
      <c r="Z610" s="27">
        <v>75564</v>
      </c>
      <c r="AA610" s="27">
        <v>47929</v>
      </c>
      <c r="AB610" s="27"/>
      <c r="AC610" s="27"/>
      <c r="AD610" s="27"/>
      <c r="AG610" s="3">
        <f t="shared" si="56"/>
        <v>0</v>
      </c>
      <c r="AH610" s="3">
        <f t="shared" si="57"/>
        <v>0</v>
      </c>
      <c r="AJ610" s="27">
        <f t="shared" si="54"/>
        <v>86115</v>
      </c>
      <c r="AK610" s="27">
        <f t="shared" si="55"/>
        <v>51038</v>
      </c>
    </row>
    <row r="611" spans="1:39" s="3" customFormat="1">
      <c r="A611" s="21">
        <v>38474</v>
      </c>
      <c r="B611" s="25">
        <v>3961</v>
      </c>
      <c r="C611" s="25">
        <v>720</v>
      </c>
      <c r="D611" s="25"/>
      <c r="E611" s="25"/>
      <c r="F611" s="25"/>
      <c r="G611" s="25"/>
      <c r="I611" s="21">
        <v>38474</v>
      </c>
      <c r="J611" s="27">
        <v>4018</v>
      </c>
      <c r="K611" s="27"/>
      <c r="L611" s="27"/>
      <c r="M611" s="27"/>
      <c r="N611" s="27"/>
      <c r="O611" s="27"/>
      <c r="Q611" s="21">
        <v>38474</v>
      </c>
      <c r="R611" s="27">
        <v>78641</v>
      </c>
      <c r="S611" s="27">
        <v>46497</v>
      </c>
      <c r="T611" s="27"/>
      <c r="U611" s="27"/>
      <c r="V611" s="27"/>
      <c r="W611" s="27"/>
      <c r="Y611" s="4">
        <v>38474</v>
      </c>
      <c r="Z611" s="27">
        <v>74623</v>
      </c>
      <c r="AA611" s="27">
        <v>46497</v>
      </c>
      <c r="AB611" s="27"/>
      <c r="AC611" s="27"/>
      <c r="AD611" s="27"/>
      <c r="AG611" s="3">
        <f t="shared" si="56"/>
        <v>0</v>
      </c>
      <c r="AH611" s="3">
        <f t="shared" si="57"/>
        <v>0</v>
      </c>
      <c r="AJ611" s="27">
        <f t="shared" si="54"/>
        <v>82602</v>
      </c>
      <c r="AK611" s="27">
        <f t="shared" si="55"/>
        <v>47217</v>
      </c>
    </row>
    <row r="612" spans="1:39" s="3" customFormat="1">
      <c r="A612" s="21">
        <v>38473</v>
      </c>
      <c r="B612" s="25">
        <v>3915</v>
      </c>
      <c r="C612" s="25">
        <v>719</v>
      </c>
      <c r="D612" s="25"/>
      <c r="E612" s="25"/>
      <c r="F612" s="25"/>
      <c r="G612" s="25"/>
      <c r="I612" s="21">
        <v>38473</v>
      </c>
      <c r="J612" s="27">
        <v>4043</v>
      </c>
      <c r="K612" s="27">
        <v>11</v>
      </c>
      <c r="L612" s="27"/>
      <c r="M612" s="27"/>
      <c r="N612" s="27"/>
      <c r="O612" s="27"/>
      <c r="Q612" s="21">
        <v>38473</v>
      </c>
      <c r="R612" s="27">
        <v>78109</v>
      </c>
      <c r="S612" s="27">
        <v>46091</v>
      </c>
      <c r="T612" s="27"/>
      <c r="U612" s="27"/>
      <c r="V612" s="27"/>
      <c r="W612" s="27"/>
      <c r="Y612" s="4">
        <v>38473</v>
      </c>
      <c r="Z612" s="27">
        <v>74066</v>
      </c>
      <c r="AA612" s="27">
        <v>46080</v>
      </c>
      <c r="AB612" s="27"/>
      <c r="AC612" s="27"/>
      <c r="AD612" s="27"/>
      <c r="AG612" s="3">
        <f t="shared" si="56"/>
        <v>0</v>
      </c>
      <c r="AH612" s="3">
        <f t="shared" si="57"/>
        <v>0</v>
      </c>
      <c r="AJ612" s="27">
        <f t="shared" si="54"/>
        <v>82024</v>
      </c>
      <c r="AK612" s="27">
        <f t="shared" si="55"/>
        <v>46810</v>
      </c>
    </row>
    <row r="613" spans="1:39" s="3" customFormat="1">
      <c r="A613" s="21">
        <v>38472</v>
      </c>
      <c r="B613" s="25">
        <v>7324</v>
      </c>
      <c r="C613" s="25">
        <v>3513</v>
      </c>
      <c r="D613" s="25"/>
      <c r="E613" s="25"/>
      <c r="F613" s="25"/>
      <c r="G613" s="25"/>
      <c r="I613" s="21">
        <v>38472</v>
      </c>
      <c r="J613" s="27">
        <v>4035</v>
      </c>
      <c r="K613" s="27"/>
      <c r="L613" s="27"/>
      <c r="M613" s="27"/>
      <c r="N613" s="27"/>
      <c r="O613" s="27"/>
      <c r="Q613" s="21">
        <v>38472</v>
      </c>
      <c r="R613" s="27">
        <v>79086</v>
      </c>
      <c r="S613" s="27">
        <v>46435</v>
      </c>
      <c r="T613" s="27"/>
      <c r="U613" s="27"/>
      <c r="V613" s="27"/>
      <c r="W613" s="27"/>
      <c r="Y613" s="4">
        <v>38472</v>
      </c>
      <c r="Z613" s="27">
        <v>75051</v>
      </c>
      <c r="AA613" s="27">
        <v>46435</v>
      </c>
      <c r="AB613" s="27"/>
      <c r="AC613" s="27"/>
      <c r="AD613" s="27"/>
      <c r="AG613" s="3">
        <f t="shared" si="56"/>
        <v>0</v>
      </c>
      <c r="AH613" s="3">
        <f t="shared" si="57"/>
        <v>0</v>
      </c>
      <c r="AJ613" s="27">
        <f t="shared" si="54"/>
        <v>86410</v>
      </c>
      <c r="AK613" s="27">
        <f t="shared" si="55"/>
        <v>49948</v>
      </c>
    </row>
    <row r="614" spans="1:39" s="3" customFormat="1">
      <c r="A614" s="21">
        <v>38471</v>
      </c>
      <c r="B614" s="25">
        <v>12924</v>
      </c>
      <c r="C614" s="25">
        <v>8330</v>
      </c>
      <c r="D614" s="25"/>
      <c r="E614" s="25"/>
      <c r="F614" s="25"/>
      <c r="G614" s="25"/>
      <c r="I614" s="21">
        <v>38471</v>
      </c>
      <c r="J614" s="27">
        <v>7323</v>
      </c>
      <c r="K614" s="27"/>
      <c r="L614" s="27"/>
      <c r="M614" s="27"/>
      <c r="N614" s="27"/>
      <c r="O614" s="27"/>
      <c r="Q614" s="21">
        <v>38471</v>
      </c>
      <c r="R614" s="27">
        <v>79947</v>
      </c>
      <c r="S614" s="27">
        <v>45239</v>
      </c>
      <c r="T614" s="27"/>
      <c r="U614" s="27"/>
      <c r="V614" s="27"/>
      <c r="W614" s="27"/>
      <c r="Y614" s="4">
        <v>38471</v>
      </c>
      <c r="Z614" s="27">
        <v>72624</v>
      </c>
      <c r="AA614" s="27">
        <v>45239</v>
      </c>
      <c r="AB614" s="27"/>
      <c r="AC614" s="27"/>
      <c r="AD614" s="27"/>
      <c r="AG614" s="3">
        <f t="shared" si="56"/>
        <v>0</v>
      </c>
      <c r="AH614" s="3">
        <f t="shared" si="57"/>
        <v>0</v>
      </c>
      <c r="AJ614" s="27">
        <f t="shared" si="54"/>
        <v>92871</v>
      </c>
      <c r="AK614" s="27">
        <f t="shared" si="55"/>
        <v>53569</v>
      </c>
      <c r="AM614" s="4"/>
    </row>
    <row r="615" spans="1:39" s="3" customFormat="1">
      <c r="A615" s="21">
        <v>38470</v>
      </c>
      <c r="B615" s="25">
        <v>4867</v>
      </c>
      <c r="C615" s="25">
        <v>1156</v>
      </c>
      <c r="D615" s="25"/>
      <c r="E615" s="25"/>
      <c r="F615" s="25"/>
      <c r="G615" s="25"/>
      <c r="I615" s="21">
        <v>38470</v>
      </c>
      <c r="J615" s="27">
        <v>33519</v>
      </c>
      <c r="K615" s="27">
        <v>19464</v>
      </c>
      <c r="L615" s="27"/>
      <c r="M615" s="27"/>
      <c r="N615" s="27"/>
      <c r="O615" s="27"/>
      <c r="Q615" s="21">
        <v>38470</v>
      </c>
      <c r="R615" s="27">
        <v>136668</v>
      </c>
      <c r="S615" s="27">
        <v>86441</v>
      </c>
      <c r="T615" s="27"/>
      <c r="U615" s="27"/>
      <c r="V615" s="27"/>
      <c r="W615" s="27"/>
      <c r="Y615" s="4">
        <v>38470</v>
      </c>
      <c r="Z615" s="27">
        <v>103149</v>
      </c>
      <c r="AA615" s="27">
        <v>66977</v>
      </c>
      <c r="AB615" s="27"/>
      <c r="AC615" s="27"/>
      <c r="AD615" s="27"/>
      <c r="AG615" s="3">
        <f t="shared" si="56"/>
        <v>0</v>
      </c>
      <c r="AH615" s="3">
        <f t="shared" si="57"/>
        <v>0</v>
      </c>
      <c r="AJ615" s="27">
        <f t="shared" si="54"/>
        <v>141535</v>
      </c>
      <c r="AK615" s="27">
        <f t="shared" si="55"/>
        <v>87597</v>
      </c>
      <c r="AM615" s="4"/>
    </row>
    <row r="616" spans="1:39" s="3" customFormat="1">
      <c r="A616" s="21">
        <v>38469</v>
      </c>
      <c r="B616" s="25">
        <v>6415</v>
      </c>
      <c r="C616" s="25">
        <v>1570</v>
      </c>
      <c r="D616" s="25"/>
      <c r="E616" s="25"/>
      <c r="F616" s="25"/>
      <c r="G616" s="25"/>
      <c r="I616" s="21">
        <v>38469</v>
      </c>
      <c r="J616" s="27">
        <v>557</v>
      </c>
      <c r="K616" s="27">
        <v>94</v>
      </c>
      <c r="L616" s="27"/>
      <c r="M616" s="27"/>
      <c r="N616" s="27"/>
      <c r="O616" s="27"/>
      <c r="Q616" s="21">
        <v>38469</v>
      </c>
      <c r="R616" s="27">
        <v>75531</v>
      </c>
      <c r="S616" s="27">
        <v>47437</v>
      </c>
      <c r="T616" s="27"/>
      <c r="U616" s="27"/>
      <c r="V616" s="27"/>
      <c r="W616" s="27"/>
      <c r="Y616" s="4">
        <v>38469</v>
      </c>
      <c r="Z616" s="27">
        <v>74974</v>
      </c>
      <c r="AA616" s="27">
        <v>47343</v>
      </c>
      <c r="AB616" s="27"/>
      <c r="AC616" s="27"/>
      <c r="AD616" s="27"/>
      <c r="AG616" s="3">
        <f t="shared" si="56"/>
        <v>0</v>
      </c>
      <c r="AH616" s="3">
        <f t="shared" si="57"/>
        <v>0</v>
      </c>
      <c r="AJ616" s="27">
        <f t="shared" si="54"/>
        <v>81946</v>
      </c>
      <c r="AK616" s="27">
        <f t="shared" si="55"/>
        <v>49007</v>
      </c>
      <c r="AM616" s="4"/>
    </row>
    <row r="617" spans="1:39" s="3" customFormat="1">
      <c r="A617" s="21">
        <v>38468</v>
      </c>
      <c r="B617" s="25">
        <v>4319</v>
      </c>
      <c r="C617" s="25">
        <v>736</v>
      </c>
      <c r="D617" s="25"/>
      <c r="E617" s="25"/>
      <c r="F617" s="25"/>
      <c r="G617" s="25"/>
      <c r="I617" s="21">
        <v>38468</v>
      </c>
      <c r="J617" s="27">
        <v>1101</v>
      </c>
      <c r="K617" s="27">
        <v>155</v>
      </c>
      <c r="L617" s="27"/>
      <c r="M617" s="27"/>
      <c r="N617" s="27"/>
      <c r="O617" s="27"/>
      <c r="Q617" s="21">
        <v>38468</v>
      </c>
      <c r="R617" s="27">
        <v>77054</v>
      </c>
      <c r="S617" s="27">
        <v>47740</v>
      </c>
      <c r="T617" s="27"/>
      <c r="U617" s="27"/>
      <c r="V617" s="27"/>
      <c r="W617" s="27"/>
      <c r="Y617" s="4">
        <v>38468</v>
      </c>
      <c r="Z617" s="27">
        <v>75953</v>
      </c>
      <c r="AA617" s="27">
        <v>47585</v>
      </c>
      <c r="AB617" s="27"/>
      <c r="AC617" s="27"/>
      <c r="AD617" s="27"/>
      <c r="AG617" s="3">
        <f t="shared" si="56"/>
        <v>0</v>
      </c>
      <c r="AH617" s="3">
        <f t="shared" si="57"/>
        <v>0</v>
      </c>
      <c r="AJ617" s="27">
        <f t="shared" si="54"/>
        <v>81373</v>
      </c>
      <c r="AK617" s="27">
        <f t="shared" si="55"/>
        <v>48476</v>
      </c>
      <c r="AM617" s="4"/>
    </row>
    <row r="618" spans="1:39" s="3" customFormat="1">
      <c r="A618" s="21">
        <v>38467</v>
      </c>
      <c r="B618" s="25">
        <v>4196</v>
      </c>
      <c r="C618" s="25">
        <v>720</v>
      </c>
      <c r="D618" s="25"/>
      <c r="E618" s="25"/>
      <c r="F618" s="25"/>
      <c r="G618" s="25"/>
      <c r="I618" s="21">
        <v>38467</v>
      </c>
      <c r="J618" s="27">
        <v>484</v>
      </c>
      <c r="K618" s="27">
        <v>28</v>
      </c>
      <c r="L618" s="27"/>
      <c r="M618" s="27"/>
      <c r="N618" s="27"/>
      <c r="O618" s="27"/>
      <c r="Q618" s="21">
        <v>38467</v>
      </c>
      <c r="R618" s="27">
        <v>76369</v>
      </c>
      <c r="S618" s="27">
        <v>48212</v>
      </c>
      <c r="T618" s="27"/>
      <c r="U618" s="27"/>
      <c r="V618" s="27"/>
      <c r="W618" s="27"/>
      <c r="Y618" s="4">
        <v>38467</v>
      </c>
      <c r="Z618" s="27">
        <v>75885</v>
      </c>
      <c r="AA618" s="27">
        <v>48184</v>
      </c>
      <c r="AB618" s="27"/>
      <c r="AC618" s="27"/>
      <c r="AD618" s="27"/>
      <c r="AG618" s="3">
        <f t="shared" si="56"/>
        <v>0</v>
      </c>
      <c r="AH618" s="3">
        <f t="shared" si="57"/>
        <v>0</v>
      </c>
      <c r="AJ618" s="27">
        <f t="shared" si="54"/>
        <v>80565</v>
      </c>
      <c r="AK618" s="27">
        <f t="shared" si="55"/>
        <v>48932</v>
      </c>
      <c r="AM618" s="4"/>
    </row>
    <row r="619" spans="1:39" s="3" customFormat="1">
      <c r="A619" s="21">
        <v>38466</v>
      </c>
      <c r="B619" s="25">
        <v>4397</v>
      </c>
      <c r="C619" s="25">
        <v>856</v>
      </c>
      <c r="D619" s="25"/>
      <c r="E619" s="25"/>
      <c r="F619" s="25"/>
      <c r="G619" s="25"/>
      <c r="I619" s="21">
        <v>38466</v>
      </c>
      <c r="J619" s="27">
        <v>288</v>
      </c>
      <c r="K619" s="27"/>
      <c r="L619" s="27"/>
      <c r="M619" s="27"/>
      <c r="N619" s="27"/>
      <c r="O619" s="27"/>
      <c r="Q619" s="21">
        <v>38466</v>
      </c>
      <c r="R619" s="27">
        <v>73488</v>
      </c>
      <c r="S619" s="27">
        <v>46321</v>
      </c>
      <c r="T619" s="27"/>
      <c r="U619" s="27"/>
      <c r="V619" s="27"/>
      <c r="W619" s="27"/>
      <c r="Y619" s="4">
        <v>38466</v>
      </c>
      <c r="Z619" s="27">
        <v>73200</v>
      </c>
      <c r="AA619" s="27">
        <v>46321</v>
      </c>
      <c r="AB619" s="27"/>
      <c r="AC619" s="27"/>
      <c r="AD619" s="27"/>
      <c r="AG619" s="3">
        <f t="shared" si="56"/>
        <v>0</v>
      </c>
      <c r="AH619" s="3">
        <f t="shared" si="57"/>
        <v>0</v>
      </c>
      <c r="AJ619" s="27">
        <f t="shared" si="54"/>
        <v>77885</v>
      </c>
      <c r="AK619" s="27">
        <f t="shared" si="55"/>
        <v>47177</v>
      </c>
      <c r="AM619" s="4"/>
    </row>
    <row r="620" spans="1:39" s="3" customFormat="1">
      <c r="A620" s="21">
        <v>38465</v>
      </c>
      <c r="B620" s="25">
        <v>9602</v>
      </c>
      <c r="C620" s="25">
        <v>4623</v>
      </c>
      <c r="D620" s="25"/>
      <c r="E620" s="25"/>
      <c r="F620" s="25"/>
      <c r="G620" s="25"/>
      <c r="I620" s="21">
        <v>38465</v>
      </c>
      <c r="J620" s="27">
        <v>7894</v>
      </c>
      <c r="K620" s="27">
        <v>271</v>
      </c>
      <c r="L620" s="27"/>
      <c r="M620" s="27"/>
      <c r="N620" s="27"/>
      <c r="O620" s="27"/>
      <c r="Q620" s="21">
        <v>38465</v>
      </c>
      <c r="R620" s="27">
        <v>64896</v>
      </c>
      <c r="S620" s="27">
        <v>36137</v>
      </c>
      <c r="T620" s="27"/>
      <c r="U620" s="27"/>
      <c r="V620" s="27"/>
      <c r="W620" s="27"/>
      <c r="Y620" s="4">
        <v>38465</v>
      </c>
      <c r="Z620" s="27">
        <v>57002</v>
      </c>
      <c r="AA620" s="27">
        <v>35866</v>
      </c>
      <c r="AB620" s="27"/>
      <c r="AC620" s="27"/>
      <c r="AD620" s="27"/>
      <c r="AG620" s="3">
        <f t="shared" si="56"/>
        <v>0</v>
      </c>
      <c r="AH620" s="3">
        <f t="shared" si="57"/>
        <v>0</v>
      </c>
      <c r="AJ620" s="27">
        <f t="shared" si="54"/>
        <v>74498</v>
      </c>
      <c r="AK620" s="27">
        <f t="shared" si="55"/>
        <v>40760</v>
      </c>
      <c r="AM620" s="4"/>
    </row>
    <row r="621" spans="1:39" s="3" customFormat="1">
      <c r="A621" s="21">
        <v>38464</v>
      </c>
      <c r="B621" s="25">
        <v>9927</v>
      </c>
      <c r="C621" s="25">
        <v>3815</v>
      </c>
      <c r="D621" s="25"/>
      <c r="E621" s="25"/>
      <c r="F621" s="25"/>
      <c r="G621" s="25"/>
      <c r="I621" s="21">
        <v>38464</v>
      </c>
      <c r="J621" s="27">
        <v>116517</v>
      </c>
      <c r="K621" s="27">
        <v>82587</v>
      </c>
      <c r="L621" s="27"/>
      <c r="M621" s="27"/>
      <c r="N621" s="27"/>
      <c r="O621" s="27"/>
      <c r="Q621" s="21">
        <v>38464</v>
      </c>
      <c r="R621" s="27">
        <v>287617</v>
      </c>
      <c r="S621" s="27">
        <v>206497</v>
      </c>
      <c r="T621" s="27"/>
      <c r="U621" s="27"/>
      <c r="V621" s="27"/>
      <c r="W621" s="27"/>
      <c r="Y621" s="4">
        <v>38464</v>
      </c>
      <c r="Z621" s="27">
        <v>171100</v>
      </c>
      <c r="AA621" s="27">
        <v>123910</v>
      </c>
      <c r="AB621" s="27"/>
      <c r="AC621" s="27"/>
      <c r="AD621" s="27"/>
      <c r="AG621" s="3">
        <f t="shared" si="56"/>
        <v>0</v>
      </c>
      <c r="AH621" s="3">
        <f t="shared" si="57"/>
        <v>0</v>
      </c>
      <c r="AJ621" s="27">
        <f t="shared" si="54"/>
        <v>297544</v>
      </c>
      <c r="AK621" s="27">
        <f t="shared" si="55"/>
        <v>210312</v>
      </c>
      <c r="AM621" s="4"/>
    </row>
    <row r="622" spans="1:39" s="3" customFormat="1">
      <c r="A622" s="21">
        <v>38463</v>
      </c>
      <c r="B622" s="25">
        <v>4721</v>
      </c>
      <c r="C622" s="25">
        <v>734</v>
      </c>
      <c r="D622" s="25"/>
      <c r="E622" s="25"/>
      <c r="F622" s="25"/>
      <c r="G622" s="25"/>
      <c r="I622" s="21">
        <v>38463</v>
      </c>
      <c r="J622" s="27">
        <v>41659</v>
      </c>
      <c r="K622" s="27">
        <v>28431</v>
      </c>
      <c r="L622" s="27"/>
      <c r="M622" s="27"/>
      <c r="N622" s="27"/>
      <c r="O622" s="27"/>
      <c r="Q622" s="21">
        <v>38463</v>
      </c>
      <c r="R622" s="27">
        <v>168508</v>
      </c>
      <c r="S622" s="27">
        <v>111850</v>
      </c>
      <c r="T622" s="27"/>
      <c r="U622" s="27"/>
      <c r="V622" s="27"/>
      <c r="W622" s="27"/>
      <c r="Y622" s="4">
        <v>38463</v>
      </c>
      <c r="Z622" s="27">
        <v>126849</v>
      </c>
      <c r="AA622" s="27">
        <v>83419</v>
      </c>
      <c r="AB622" s="27"/>
      <c r="AC622" s="27"/>
      <c r="AD622" s="27"/>
      <c r="AG622" s="3">
        <f t="shared" si="56"/>
        <v>0</v>
      </c>
      <c r="AH622" s="3">
        <f t="shared" si="57"/>
        <v>0</v>
      </c>
      <c r="AJ622" s="27">
        <f t="shared" si="54"/>
        <v>173229</v>
      </c>
      <c r="AK622" s="27">
        <f t="shared" si="55"/>
        <v>112584</v>
      </c>
      <c r="AM622" s="4"/>
    </row>
    <row r="623" spans="1:39" s="3" customFormat="1">
      <c r="A623" s="21">
        <v>38462</v>
      </c>
      <c r="B623" s="25">
        <v>4866</v>
      </c>
      <c r="C623" s="25">
        <v>1001</v>
      </c>
      <c r="D623" s="25"/>
      <c r="E623" s="25"/>
      <c r="F623" s="25"/>
      <c r="G623" s="25"/>
      <c r="I623" s="21">
        <v>38462</v>
      </c>
      <c r="J623" s="27">
        <v>1873</v>
      </c>
      <c r="K623" s="27">
        <v>48</v>
      </c>
      <c r="L623" s="27"/>
      <c r="M623" s="27"/>
      <c r="N623" s="27"/>
      <c r="O623" s="27"/>
      <c r="Q623" s="21">
        <v>38462</v>
      </c>
      <c r="R623" s="27">
        <v>81786</v>
      </c>
      <c r="S623" s="27">
        <v>47126</v>
      </c>
      <c r="T623" s="27"/>
      <c r="U623" s="27"/>
      <c r="V623" s="27"/>
      <c r="W623" s="27"/>
      <c r="Y623" s="4">
        <v>38462</v>
      </c>
      <c r="Z623" s="27">
        <v>79913</v>
      </c>
      <c r="AA623" s="27">
        <v>47078</v>
      </c>
      <c r="AB623" s="27"/>
      <c r="AC623" s="27"/>
      <c r="AD623" s="27"/>
      <c r="AG623" s="3">
        <f t="shared" si="56"/>
        <v>0</v>
      </c>
      <c r="AH623" s="3">
        <f t="shared" si="57"/>
        <v>0</v>
      </c>
      <c r="AJ623" s="27">
        <f t="shared" si="54"/>
        <v>86652</v>
      </c>
      <c r="AK623" s="27">
        <f t="shared" si="55"/>
        <v>48127</v>
      </c>
      <c r="AM623" s="4"/>
    </row>
    <row r="624" spans="1:39" s="3" customFormat="1">
      <c r="A624" s="21">
        <v>38461</v>
      </c>
      <c r="B624" s="25">
        <v>4208</v>
      </c>
      <c r="C624" s="25">
        <v>819</v>
      </c>
      <c r="D624" s="25"/>
      <c r="E624" s="25"/>
      <c r="F624" s="25"/>
      <c r="G624" s="25"/>
      <c r="I624" s="21">
        <v>38461</v>
      </c>
      <c r="J624" s="27">
        <v>3159</v>
      </c>
      <c r="K624" s="27"/>
      <c r="L624" s="27"/>
      <c r="M624" s="27"/>
      <c r="N624" s="27"/>
      <c r="O624" s="27"/>
      <c r="Q624" s="21">
        <v>38461</v>
      </c>
      <c r="R624" s="27">
        <v>81193</v>
      </c>
      <c r="S624" s="27">
        <v>46547</v>
      </c>
      <c r="T624" s="27"/>
      <c r="U624" s="27"/>
      <c r="V624" s="27"/>
      <c r="W624" s="27"/>
      <c r="Y624" s="4">
        <v>38461</v>
      </c>
      <c r="Z624" s="27">
        <v>78034</v>
      </c>
      <c r="AA624" s="27">
        <v>46547</v>
      </c>
      <c r="AB624" s="27"/>
      <c r="AC624" s="27"/>
      <c r="AD624" s="27"/>
      <c r="AG624" s="3">
        <f t="shared" si="56"/>
        <v>0</v>
      </c>
      <c r="AH624" s="3">
        <f t="shared" si="57"/>
        <v>0</v>
      </c>
      <c r="AJ624" s="27">
        <f t="shared" si="54"/>
        <v>85401</v>
      </c>
      <c r="AK624" s="27">
        <f t="shared" si="55"/>
        <v>47366</v>
      </c>
      <c r="AM624" s="4"/>
    </row>
    <row r="625" spans="1:39" s="3" customFormat="1">
      <c r="A625" s="21">
        <v>38460</v>
      </c>
      <c r="B625" s="25">
        <v>4069</v>
      </c>
      <c r="C625" s="25">
        <v>720</v>
      </c>
      <c r="D625" s="25"/>
      <c r="E625" s="25"/>
      <c r="F625" s="25"/>
      <c r="G625" s="25"/>
      <c r="I625" s="21">
        <v>38460</v>
      </c>
      <c r="J625" s="27">
        <v>3160</v>
      </c>
      <c r="K625" s="27"/>
      <c r="L625" s="27"/>
      <c r="M625" s="27"/>
      <c r="N625" s="27"/>
      <c r="O625" s="27"/>
      <c r="Q625" s="21">
        <v>38460</v>
      </c>
      <c r="R625" s="27">
        <v>82372</v>
      </c>
      <c r="S625" s="27">
        <v>47378</v>
      </c>
      <c r="T625" s="27"/>
      <c r="U625" s="27"/>
      <c r="V625" s="27"/>
      <c r="W625" s="27"/>
      <c r="Y625" s="4">
        <v>38460</v>
      </c>
      <c r="Z625" s="27">
        <v>79212</v>
      </c>
      <c r="AA625" s="27">
        <v>47378</v>
      </c>
      <c r="AB625" s="27"/>
      <c r="AC625" s="27"/>
      <c r="AD625" s="27"/>
      <c r="AG625" s="3">
        <f t="shared" si="56"/>
        <v>0</v>
      </c>
      <c r="AH625" s="3">
        <f t="shared" si="57"/>
        <v>0</v>
      </c>
      <c r="AJ625" s="27">
        <f t="shared" si="54"/>
        <v>86441</v>
      </c>
      <c r="AK625" s="27">
        <f t="shared" si="55"/>
        <v>48098</v>
      </c>
      <c r="AM625" s="4"/>
    </row>
    <row r="626" spans="1:39" s="3" customFormat="1">
      <c r="A626" s="21">
        <v>38459</v>
      </c>
      <c r="B626" s="25">
        <v>4021</v>
      </c>
      <c r="C626" s="25">
        <v>722</v>
      </c>
      <c r="D626" s="25"/>
      <c r="E626" s="25"/>
      <c r="F626" s="25"/>
      <c r="G626" s="25"/>
      <c r="I626" s="21">
        <v>38459</v>
      </c>
      <c r="J626" s="27">
        <v>3159</v>
      </c>
      <c r="K626" s="27"/>
      <c r="L626" s="27"/>
      <c r="M626" s="27"/>
      <c r="N626" s="27"/>
      <c r="O626" s="27"/>
      <c r="Q626" s="21">
        <v>38459</v>
      </c>
      <c r="R626" s="27">
        <v>81906</v>
      </c>
      <c r="S626" s="27">
        <v>47084</v>
      </c>
      <c r="T626" s="27"/>
      <c r="U626" s="27"/>
      <c r="V626" s="27"/>
      <c r="W626" s="27"/>
      <c r="Y626" s="4">
        <v>38459</v>
      </c>
      <c r="Z626" s="27">
        <v>78747</v>
      </c>
      <c r="AA626" s="27">
        <v>47084</v>
      </c>
      <c r="AB626" s="27"/>
      <c r="AC626" s="27"/>
      <c r="AD626" s="27"/>
      <c r="AG626" s="3">
        <f t="shared" si="56"/>
        <v>0</v>
      </c>
      <c r="AH626" s="3">
        <f t="shared" si="57"/>
        <v>0</v>
      </c>
      <c r="AJ626" s="27">
        <f t="shared" si="54"/>
        <v>85927</v>
      </c>
      <c r="AK626" s="27">
        <f t="shared" si="55"/>
        <v>47806</v>
      </c>
      <c r="AM626" s="4"/>
    </row>
    <row r="627" spans="1:39" s="3" customFormat="1">
      <c r="A627" s="21">
        <v>38458</v>
      </c>
      <c r="B627" s="25">
        <v>4106</v>
      </c>
      <c r="C627" s="25">
        <v>786</v>
      </c>
      <c r="D627" s="25"/>
      <c r="E627" s="25"/>
      <c r="F627" s="25"/>
      <c r="G627" s="25"/>
      <c r="I627" s="21">
        <v>38458</v>
      </c>
      <c r="J627" s="27">
        <v>3290</v>
      </c>
      <c r="K627" s="27">
        <v>77</v>
      </c>
      <c r="L627" s="27"/>
      <c r="M627" s="27"/>
      <c r="N627" s="27"/>
      <c r="O627" s="27"/>
      <c r="Q627" s="21">
        <v>38458</v>
      </c>
      <c r="R627" s="27">
        <v>82883</v>
      </c>
      <c r="S627" s="27">
        <v>47501</v>
      </c>
      <c r="T627" s="27"/>
      <c r="U627" s="27"/>
      <c r="V627" s="27"/>
      <c r="W627" s="27"/>
      <c r="Y627" s="4">
        <v>38458</v>
      </c>
      <c r="Z627" s="27">
        <v>79593</v>
      </c>
      <c r="AA627" s="27">
        <v>47424</v>
      </c>
      <c r="AB627" s="27"/>
      <c r="AC627" s="27"/>
      <c r="AD627" s="27"/>
      <c r="AG627" s="3">
        <f t="shared" si="56"/>
        <v>0</v>
      </c>
      <c r="AH627" s="3">
        <f t="shared" si="57"/>
        <v>0</v>
      </c>
      <c r="AJ627" s="27">
        <f t="shared" si="54"/>
        <v>86989</v>
      </c>
      <c r="AK627" s="27">
        <f t="shared" si="55"/>
        <v>48287</v>
      </c>
      <c r="AM627" s="4"/>
    </row>
    <row r="628" spans="1:39" s="3" customFormat="1">
      <c r="A628" s="21">
        <v>38457</v>
      </c>
      <c r="B628" s="25">
        <v>4196</v>
      </c>
      <c r="C628" s="25">
        <v>849</v>
      </c>
      <c r="D628" s="25"/>
      <c r="E628" s="25"/>
      <c r="F628" s="25"/>
      <c r="G628" s="25"/>
      <c r="I628" s="21">
        <v>38457</v>
      </c>
      <c r="J628" s="27">
        <v>3934</v>
      </c>
      <c r="K628" s="27">
        <v>583</v>
      </c>
      <c r="L628" s="27"/>
      <c r="M628" s="27"/>
      <c r="N628" s="27"/>
      <c r="O628" s="27"/>
      <c r="Q628" s="21">
        <v>38457</v>
      </c>
      <c r="R628" s="27">
        <v>82820</v>
      </c>
      <c r="S628" s="27">
        <v>47451</v>
      </c>
      <c r="T628" s="27"/>
      <c r="U628" s="27"/>
      <c r="V628" s="27"/>
      <c r="W628" s="27"/>
      <c r="Y628" s="4">
        <v>38457</v>
      </c>
      <c r="Z628" s="27">
        <v>78886</v>
      </c>
      <c r="AA628" s="27">
        <v>46868</v>
      </c>
      <c r="AB628" s="27"/>
      <c r="AC628" s="27"/>
      <c r="AD628" s="27"/>
      <c r="AG628" s="3">
        <f t="shared" si="56"/>
        <v>0</v>
      </c>
      <c r="AH628" s="3">
        <f t="shared" si="57"/>
        <v>0</v>
      </c>
      <c r="AJ628" s="27">
        <f t="shared" si="54"/>
        <v>87016</v>
      </c>
      <c r="AK628" s="27">
        <f t="shared" si="55"/>
        <v>48300</v>
      </c>
      <c r="AM628" s="4"/>
    </row>
    <row r="629" spans="1:39" s="3" customFormat="1">
      <c r="A629" s="21">
        <v>38456</v>
      </c>
      <c r="B629" s="25">
        <v>4789</v>
      </c>
      <c r="C629" s="25">
        <v>1107</v>
      </c>
      <c r="D629" s="25"/>
      <c r="E629" s="25"/>
      <c r="F629" s="25"/>
      <c r="G629" s="25"/>
      <c r="I629" s="21">
        <v>38456</v>
      </c>
      <c r="J629" s="27">
        <v>3205</v>
      </c>
      <c r="K629" s="27">
        <v>25</v>
      </c>
      <c r="L629" s="27"/>
      <c r="M629" s="27"/>
      <c r="N629" s="27"/>
      <c r="O629" s="27"/>
      <c r="Q629" s="21">
        <v>38456</v>
      </c>
      <c r="R629" s="27">
        <v>82088</v>
      </c>
      <c r="S629" s="27">
        <v>46727</v>
      </c>
      <c r="T629" s="27"/>
      <c r="U629" s="27"/>
      <c r="V629" s="27"/>
      <c r="W629" s="27"/>
      <c r="Y629" s="4">
        <v>38456</v>
      </c>
      <c r="Z629" s="27">
        <v>78883</v>
      </c>
      <c r="AA629" s="27">
        <v>46702</v>
      </c>
      <c r="AB629" s="27"/>
      <c r="AC629" s="27"/>
      <c r="AD629" s="27"/>
      <c r="AG629" s="3">
        <f t="shared" si="56"/>
        <v>0</v>
      </c>
      <c r="AH629" s="3">
        <f t="shared" si="57"/>
        <v>0</v>
      </c>
      <c r="AJ629" s="27">
        <f t="shared" si="54"/>
        <v>86877</v>
      </c>
      <c r="AK629" s="27">
        <f t="shared" si="55"/>
        <v>47834</v>
      </c>
      <c r="AM629" s="4"/>
    </row>
    <row r="630" spans="1:39" s="3" customFormat="1">
      <c r="A630" s="21">
        <v>38455</v>
      </c>
      <c r="B630" s="25">
        <v>5120</v>
      </c>
      <c r="C630" s="25">
        <v>1309</v>
      </c>
      <c r="D630" s="25"/>
      <c r="E630" s="25"/>
      <c r="F630" s="25"/>
      <c r="G630" s="25"/>
      <c r="I630" s="21">
        <v>38455</v>
      </c>
      <c r="J630" s="27">
        <v>3159</v>
      </c>
      <c r="K630" s="27"/>
      <c r="L630" s="27"/>
      <c r="M630" s="27"/>
      <c r="N630" s="27"/>
      <c r="O630" s="27"/>
      <c r="Q630" s="21">
        <v>38455</v>
      </c>
      <c r="R630" s="27">
        <v>81536</v>
      </c>
      <c r="S630" s="27">
        <v>46739</v>
      </c>
      <c r="T630" s="27"/>
      <c r="U630" s="27"/>
      <c r="V630" s="27"/>
      <c r="W630" s="27"/>
      <c r="Y630" s="4">
        <v>38455</v>
      </c>
      <c r="Z630" s="27">
        <v>78377</v>
      </c>
      <c r="AA630" s="27">
        <v>46739</v>
      </c>
      <c r="AB630" s="27"/>
      <c r="AC630" s="27"/>
      <c r="AD630" s="27"/>
      <c r="AG630" s="3">
        <f t="shared" si="56"/>
        <v>0</v>
      </c>
      <c r="AH630" s="3">
        <f t="shared" si="57"/>
        <v>0</v>
      </c>
      <c r="AJ630" s="27">
        <f t="shared" si="54"/>
        <v>86656</v>
      </c>
      <c r="AK630" s="27">
        <f t="shared" si="55"/>
        <v>48048</v>
      </c>
      <c r="AM630" s="4"/>
    </row>
    <row r="631" spans="1:39" s="3" customFormat="1">
      <c r="A631" s="21">
        <v>38454</v>
      </c>
      <c r="B631" s="25">
        <v>3605</v>
      </c>
      <c r="C631" s="25">
        <v>720</v>
      </c>
      <c r="D631" s="25"/>
      <c r="E631" s="25"/>
      <c r="F631" s="25"/>
      <c r="G631" s="25"/>
      <c r="I631" s="21">
        <v>38454</v>
      </c>
      <c r="J631" s="27">
        <v>3158</v>
      </c>
      <c r="K631" s="27"/>
      <c r="L631" s="27"/>
      <c r="M631" s="27"/>
      <c r="N631" s="27"/>
      <c r="O631" s="27"/>
      <c r="Q631" s="21">
        <v>38454</v>
      </c>
      <c r="R631" s="27">
        <v>80743</v>
      </c>
      <c r="S631" s="27">
        <v>46229</v>
      </c>
      <c r="T631" s="27"/>
      <c r="U631" s="27"/>
      <c r="V631" s="27"/>
      <c r="W631" s="27"/>
      <c r="Y631" s="4">
        <v>38454</v>
      </c>
      <c r="Z631" s="27">
        <v>77585</v>
      </c>
      <c r="AA631" s="27">
        <v>46229</v>
      </c>
      <c r="AB631" s="27"/>
      <c r="AC631" s="27"/>
      <c r="AD631" s="27"/>
      <c r="AG631" s="3">
        <f t="shared" si="56"/>
        <v>0</v>
      </c>
      <c r="AH631" s="3">
        <f t="shared" si="57"/>
        <v>0</v>
      </c>
      <c r="AJ631" s="27">
        <f t="shared" si="54"/>
        <v>84348</v>
      </c>
      <c r="AK631" s="27">
        <f t="shared" si="55"/>
        <v>46949</v>
      </c>
      <c r="AM631" s="4"/>
    </row>
    <row r="632" spans="1:39" s="3" customFormat="1">
      <c r="A632" s="21">
        <v>38453</v>
      </c>
      <c r="B632" s="25">
        <v>3600</v>
      </c>
      <c r="C632" s="25">
        <v>719</v>
      </c>
      <c r="D632" s="25"/>
      <c r="E632" s="25"/>
      <c r="F632" s="25"/>
      <c r="G632" s="25"/>
      <c r="I632" s="21">
        <v>38453</v>
      </c>
      <c r="J632" s="27">
        <v>3159</v>
      </c>
      <c r="K632" s="27"/>
      <c r="L632" s="27"/>
      <c r="M632" s="27"/>
      <c r="N632" s="27"/>
      <c r="O632" s="27"/>
      <c r="Q632" s="21">
        <v>38453</v>
      </c>
      <c r="R632" s="27">
        <v>80353</v>
      </c>
      <c r="S632" s="27">
        <v>46036</v>
      </c>
      <c r="T632" s="27"/>
      <c r="U632" s="27"/>
      <c r="V632" s="27"/>
      <c r="W632" s="27"/>
      <c r="Y632" s="4">
        <v>38453</v>
      </c>
      <c r="Z632" s="27">
        <v>77194</v>
      </c>
      <c r="AA632" s="27">
        <v>46036</v>
      </c>
      <c r="AB632" s="27"/>
      <c r="AC632" s="27"/>
      <c r="AD632" s="27"/>
      <c r="AG632" s="3">
        <f t="shared" si="56"/>
        <v>0</v>
      </c>
      <c r="AH632" s="3">
        <f t="shared" si="57"/>
        <v>0</v>
      </c>
      <c r="AJ632" s="27">
        <f t="shared" si="54"/>
        <v>83953</v>
      </c>
      <c r="AK632" s="27">
        <f t="shared" si="55"/>
        <v>46755</v>
      </c>
      <c r="AM632" s="4"/>
    </row>
    <row r="633" spans="1:39" s="3" customFormat="1">
      <c r="A633" s="21">
        <v>38452</v>
      </c>
      <c r="B633" s="25">
        <v>4042</v>
      </c>
      <c r="C633" s="25">
        <v>1014</v>
      </c>
      <c r="D633" s="25"/>
      <c r="E633" s="25"/>
      <c r="F633" s="25"/>
      <c r="G633" s="25"/>
      <c r="I633" s="21">
        <v>38452</v>
      </c>
      <c r="J633" s="27">
        <v>3478</v>
      </c>
      <c r="K633" s="27">
        <v>142</v>
      </c>
      <c r="L633" s="27"/>
      <c r="M633" s="27"/>
      <c r="N633" s="27"/>
      <c r="O633" s="27"/>
      <c r="Q633" s="21">
        <v>38452</v>
      </c>
      <c r="R633" s="27">
        <v>81540</v>
      </c>
      <c r="S633" s="27">
        <v>46827</v>
      </c>
      <c r="T633" s="27"/>
      <c r="U633" s="27"/>
      <c r="V633" s="27"/>
      <c r="W633" s="27"/>
      <c r="Y633" s="4">
        <v>38452</v>
      </c>
      <c r="Z633" s="27">
        <v>78062</v>
      </c>
      <c r="AA633" s="27">
        <v>46685</v>
      </c>
      <c r="AB633" s="27"/>
      <c r="AC633" s="27"/>
      <c r="AD633" s="27"/>
      <c r="AG633" s="3">
        <f t="shared" si="56"/>
        <v>0</v>
      </c>
      <c r="AH633" s="3">
        <f t="shared" si="57"/>
        <v>0</v>
      </c>
      <c r="AJ633" s="27">
        <f t="shared" si="54"/>
        <v>85582</v>
      </c>
      <c r="AK633" s="27">
        <f t="shared" si="55"/>
        <v>47841</v>
      </c>
      <c r="AM633" s="4"/>
    </row>
    <row r="634" spans="1:39" s="3" customFormat="1">
      <c r="A634" s="21">
        <v>38451</v>
      </c>
      <c r="B634" s="25">
        <v>3624</v>
      </c>
      <c r="C634" s="25">
        <v>721</v>
      </c>
      <c r="D634" s="25"/>
      <c r="E634" s="25"/>
      <c r="F634" s="25"/>
      <c r="G634" s="25"/>
      <c r="I634" s="21">
        <v>38451</v>
      </c>
      <c r="J634" s="27">
        <v>3158</v>
      </c>
      <c r="K634" s="27"/>
      <c r="L634" s="27"/>
      <c r="M634" s="27"/>
      <c r="N634" s="27"/>
      <c r="O634" s="27"/>
      <c r="Q634" s="21">
        <v>38451</v>
      </c>
      <c r="R634" s="27">
        <v>81278</v>
      </c>
      <c r="S634" s="27">
        <v>46478</v>
      </c>
      <c r="T634" s="27"/>
      <c r="U634" s="27"/>
      <c r="V634" s="27"/>
      <c r="W634" s="27"/>
      <c r="Y634" s="4">
        <v>38451</v>
      </c>
      <c r="Z634" s="27">
        <v>78120</v>
      </c>
      <c r="AA634" s="27">
        <v>46478</v>
      </c>
      <c r="AB634" s="27"/>
      <c r="AC634" s="27"/>
      <c r="AD634" s="27"/>
      <c r="AG634" s="3">
        <f t="shared" si="56"/>
        <v>0</v>
      </c>
      <c r="AH634" s="3">
        <f t="shared" si="57"/>
        <v>0</v>
      </c>
      <c r="AJ634" s="27">
        <f t="shared" si="54"/>
        <v>84902</v>
      </c>
      <c r="AK634" s="27">
        <f t="shared" si="55"/>
        <v>47199</v>
      </c>
      <c r="AM634" s="4"/>
    </row>
    <row r="635" spans="1:39" s="3" customFormat="1">
      <c r="A635" s="21">
        <v>38450</v>
      </c>
      <c r="B635" s="25">
        <v>5943</v>
      </c>
      <c r="C635" s="25">
        <v>2119</v>
      </c>
      <c r="D635" s="25"/>
      <c r="E635" s="25"/>
      <c r="F635" s="25"/>
      <c r="G635" s="25"/>
      <c r="I635" s="21">
        <v>38450</v>
      </c>
      <c r="J635" s="27">
        <v>5019</v>
      </c>
      <c r="K635" s="27">
        <v>344</v>
      </c>
      <c r="L635" s="27"/>
      <c r="M635" s="27"/>
      <c r="N635" s="27"/>
      <c r="O635" s="27"/>
      <c r="Q635" s="21">
        <v>38450</v>
      </c>
      <c r="R635" s="27">
        <v>87271</v>
      </c>
      <c r="S635" s="27">
        <v>49012</v>
      </c>
      <c r="T635" s="27"/>
      <c r="U635" s="27"/>
      <c r="V635" s="27"/>
      <c r="W635" s="27"/>
      <c r="Y635" s="4">
        <v>38450</v>
      </c>
      <c r="Z635" s="27">
        <v>82252</v>
      </c>
      <c r="AA635" s="27">
        <v>48668</v>
      </c>
      <c r="AB635" s="27"/>
      <c r="AC635" s="27"/>
      <c r="AD635" s="27"/>
      <c r="AG635" s="3">
        <f t="shared" si="56"/>
        <v>0</v>
      </c>
      <c r="AH635" s="3">
        <f t="shared" si="57"/>
        <v>0</v>
      </c>
      <c r="AJ635" s="27">
        <f t="shared" si="54"/>
        <v>93214</v>
      </c>
      <c r="AK635" s="27">
        <f t="shared" si="55"/>
        <v>51131</v>
      </c>
      <c r="AM635" s="4"/>
    </row>
    <row r="636" spans="1:39" s="3" customFormat="1">
      <c r="A636" s="21">
        <v>38449</v>
      </c>
      <c r="B636" s="25">
        <v>8035</v>
      </c>
      <c r="C636" s="25">
        <v>4308</v>
      </c>
      <c r="D636" s="25"/>
      <c r="E636" s="25"/>
      <c r="F636" s="25"/>
      <c r="G636" s="25"/>
      <c r="I636" s="21">
        <v>38449</v>
      </c>
      <c r="J636" s="27">
        <v>81595</v>
      </c>
      <c r="K636" s="27">
        <v>60196</v>
      </c>
      <c r="L636" s="27"/>
      <c r="M636" s="27"/>
      <c r="N636" s="27"/>
      <c r="O636" s="27"/>
      <c r="Q636" s="21">
        <v>38449</v>
      </c>
      <c r="R636" s="27">
        <v>225443</v>
      </c>
      <c r="S636" s="27">
        <v>163557</v>
      </c>
      <c r="T636" s="27"/>
      <c r="U636" s="27"/>
      <c r="V636" s="27"/>
      <c r="W636" s="27"/>
      <c r="Y636" s="4">
        <v>38449</v>
      </c>
      <c r="Z636" s="27">
        <v>143848</v>
      </c>
      <c r="AA636" s="27">
        <v>103361</v>
      </c>
      <c r="AB636" s="27"/>
      <c r="AC636" s="27"/>
      <c r="AD636" s="27"/>
      <c r="AG636" s="3">
        <f t="shared" si="56"/>
        <v>0</v>
      </c>
      <c r="AH636" s="3">
        <f t="shared" si="57"/>
        <v>0</v>
      </c>
      <c r="AJ636" s="27">
        <f t="shared" si="54"/>
        <v>233478</v>
      </c>
      <c r="AK636" s="27">
        <f t="shared" si="55"/>
        <v>167865</v>
      </c>
      <c r="AM636" s="4"/>
    </row>
    <row r="637" spans="1:39" s="3" customFormat="1">
      <c r="A637" s="21">
        <v>38448</v>
      </c>
      <c r="B637" s="25">
        <v>4814</v>
      </c>
      <c r="C637" s="25">
        <v>1568</v>
      </c>
      <c r="D637" s="25"/>
      <c r="E637" s="25"/>
      <c r="F637" s="25"/>
      <c r="G637" s="25"/>
      <c r="I637" s="21">
        <v>38448</v>
      </c>
      <c r="J637" s="27">
        <v>18037</v>
      </c>
      <c r="K637" s="27">
        <v>10151</v>
      </c>
      <c r="L637" s="27"/>
      <c r="M637" s="27"/>
      <c r="N637" s="27"/>
      <c r="O637" s="27"/>
      <c r="Q637" s="21">
        <v>38448</v>
      </c>
      <c r="R637" s="27">
        <v>112462</v>
      </c>
      <c r="S637" s="27">
        <v>66901</v>
      </c>
      <c r="T637" s="27"/>
      <c r="U637" s="27"/>
      <c r="V637" s="27"/>
      <c r="W637" s="27"/>
      <c r="Y637" s="4">
        <v>38448</v>
      </c>
      <c r="Z637" s="27">
        <v>94425</v>
      </c>
      <c r="AA637" s="27">
        <v>56750</v>
      </c>
      <c r="AB637" s="27"/>
      <c r="AC637" s="27"/>
      <c r="AD637" s="27"/>
      <c r="AG637" s="3">
        <f t="shared" si="56"/>
        <v>0</v>
      </c>
      <c r="AH637" s="3">
        <f t="shared" si="57"/>
        <v>0</v>
      </c>
      <c r="AJ637" s="27">
        <f t="shared" si="54"/>
        <v>117276</v>
      </c>
      <c r="AK637" s="27">
        <f t="shared" si="55"/>
        <v>68469</v>
      </c>
      <c r="AM637" s="4"/>
    </row>
    <row r="638" spans="1:39" s="3" customFormat="1">
      <c r="A638" s="21">
        <v>38447</v>
      </c>
      <c r="B638" s="25">
        <v>4009</v>
      </c>
      <c r="C638" s="25">
        <v>721</v>
      </c>
      <c r="D638" s="25"/>
      <c r="E638" s="25"/>
      <c r="F638" s="25"/>
      <c r="G638" s="25"/>
      <c r="I638" s="21">
        <v>38447</v>
      </c>
      <c r="J638" s="27">
        <v>596</v>
      </c>
      <c r="K638" s="27">
        <v>356</v>
      </c>
      <c r="L638" s="27"/>
      <c r="M638" s="27"/>
      <c r="N638" s="27"/>
      <c r="O638" s="27"/>
      <c r="Q638" s="21">
        <v>38447</v>
      </c>
      <c r="R638" s="27">
        <v>79765</v>
      </c>
      <c r="S638" s="27">
        <v>47130</v>
      </c>
      <c r="T638" s="27"/>
      <c r="U638" s="27"/>
      <c r="V638" s="27"/>
      <c r="W638" s="27"/>
      <c r="Y638" s="4">
        <v>38447</v>
      </c>
      <c r="Z638" s="27">
        <v>79169</v>
      </c>
      <c r="AA638" s="27">
        <v>46774</v>
      </c>
      <c r="AB638" s="27"/>
      <c r="AC638" s="27"/>
      <c r="AD638" s="27"/>
      <c r="AG638" s="3">
        <f t="shared" si="56"/>
        <v>0</v>
      </c>
      <c r="AH638" s="3">
        <f t="shared" si="57"/>
        <v>0</v>
      </c>
      <c r="AJ638" s="27">
        <f t="shared" si="54"/>
        <v>83774</v>
      </c>
      <c r="AK638" s="27">
        <f t="shared" si="55"/>
        <v>47851</v>
      </c>
      <c r="AM638" s="4"/>
    </row>
    <row r="639" spans="1:39" s="3" customFormat="1">
      <c r="A639" s="21">
        <v>38446</v>
      </c>
      <c r="B639" s="25">
        <v>3665</v>
      </c>
      <c r="C639" s="25">
        <v>719</v>
      </c>
      <c r="D639" s="25"/>
      <c r="E639" s="25"/>
      <c r="F639" s="25"/>
      <c r="G639" s="25"/>
      <c r="I639" s="21">
        <v>38446</v>
      </c>
      <c r="J639" s="27"/>
      <c r="K639" s="27"/>
      <c r="L639" s="27"/>
      <c r="M639" s="27"/>
      <c r="N639" s="27"/>
      <c r="O639" s="27"/>
      <c r="Q639" s="21">
        <v>38446</v>
      </c>
      <c r="R639" s="27">
        <v>78005</v>
      </c>
      <c r="S639" s="27">
        <v>46276</v>
      </c>
      <c r="T639" s="27"/>
      <c r="U639" s="27"/>
      <c r="V639" s="27"/>
      <c r="W639" s="27"/>
      <c r="Y639" s="4">
        <v>38446</v>
      </c>
      <c r="Z639" s="27">
        <v>78005</v>
      </c>
      <c r="AA639" s="27">
        <v>46276</v>
      </c>
      <c r="AB639" s="27"/>
      <c r="AC639" s="27"/>
      <c r="AD639" s="27"/>
      <c r="AG639" s="3">
        <f t="shared" si="56"/>
        <v>0</v>
      </c>
      <c r="AH639" s="3">
        <f t="shared" si="57"/>
        <v>0</v>
      </c>
      <c r="AJ639" s="27">
        <f t="shared" si="54"/>
        <v>81670</v>
      </c>
      <c r="AK639" s="27">
        <f t="shared" si="55"/>
        <v>46995</v>
      </c>
      <c r="AM639" s="4"/>
    </row>
    <row r="640" spans="1:39" s="3" customFormat="1">
      <c r="A640" s="21">
        <v>38445</v>
      </c>
      <c r="B640" s="25">
        <v>4244</v>
      </c>
      <c r="C640" s="25">
        <v>1059</v>
      </c>
      <c r="D640" s="25"/>
      <c r="E640" s="25"/>
      <c r="F640" s="25"/>
      <c r="G640" s="25"/>
      <c r="I640" s="21">
        <v>38445</v>
      </c>
      <c r="J640" s="27">
        <v>324</v>
      </c>
      <c r="K640" s="27">
        <v>191</v>
      </c>
      <c r="L640" s="27"/>
      <c r="M640" s="27"/>
      <c r="N640" s="27"/>
      <c r="O640" s="27"/>
      <c r="Q640" s="21">
        <v>38445</v>
      </c>
      <c r="R640" s="27">
        <v>78877</v>
      </c>
      <c r="S640" s="27">
        <v>47092</v>
      </c>
      <c r="T640" s="27"/>
      <c r="U640" s="27"/>
      <c r="V640" s="27"/>
      <c r="W640" s="27"/>
      <c r="Y640" s="4">
        <v>38445</v>
      </c>
      <c r="Z640" s="27">
        <v>78553</v>
      </c>
      <c r="AA640" s="27">
        <v>46901</v>
      </c>
      <c r="AB640" s="27"/>
      <c r="AC640" s="27"/>
      <c r="AD640" s="27"/>
      <c r="AG640" s="3">
        <f t="shared" si="56"/>
        <v>0</v>
      </c>
      <c r="AH640" s="3">
        <f t="shared" si="57"/>
        <v>0</v>
      </c>
      <c r="AJ640" s="27">
        <f t="shared" si="54"/>
        <v>83121</v>
      </c>
      <c r="AK640" s="27">
        <f t="shared" si="55"/>
        <v>48151</v>
      </c>
      <c r="AM640" s="4"/>
    </row>
    <row r="641" spans="1:39" s="3" customFormat="1">
      <c r="A641" s="21">
        <v>38444</v>
      </c>
      <c r="B641" s="25">
        <v>1628</v>
      </c>
      <c r="C641" s="25">
        <v>313</v>
      </c>
      <c r="D641" s="25"/>
      <c r="E641" s="25"/>
      <c r="F641" s="25"/>
      <c r="G641" s="25"/>
      <c r="I641" s="21">
        <v>38444</v>
      </c>
      <c r="J641" s="27">
        <v>492</v>
      </c>
      <c r="K641" s="27">
        <v>126</v>
      </c>
      <c r="L641" s="27"/>
      <c r="M641" s="27"/>
      <c r="N641" s="27"/>
      <c r="O641" s="27"/>
      <c r="Q641" s="21">
        <v>38444</v>
      </c>
      <c r="R641" s="27">
        <v>34780</v>
      </c>
      <c r="S641" s="27">
        <v>20613</v>
      </c>
      <c r="T641" s="27"/>
      <c r="U641" s="27"/>
      <c r="V641" s="27"/>
      <c r="W641" s="27"/>
      <c r="Y641" s="4">
        <v>38444</v>
      </c>
      <c r="Z641" s="27">
        <v>34288</v>
      </c>
      <c r="AA641" s="27">
        <v>20487</v>
      </c>
      <c r="AB641" s="27"/>
      <c r="AC641" s="27"/>
      <c r="AD641" s="27"/>
      <c r="AG641" s="3">
        <f t="shared" si="56"/>
        <v>0</v>
      </c>
      <c r="AH641" s="3">
        <f t="shared" si="57"/>
        <v>0</v>
      </c>
      <c r="AJ641" s="27">
        <f t="shared" si="54"/>
        <v>36408</v>
      </c>
      <c r="AK641" s="27">
        <f t="shared" si="55"/>
        <v>20926</v>
      </c>
      <c r="AM641" s="4"/>
    </row>
    <row r="642" spans="1:39" s="3" customFormat="1">
      <c r="A642" s="21">
        <v>38443</v>
      </c>
      <c r="B642" s="25">
        <v>2704</v>
      </c>
      <c r="C642" s="25">
        <v>895</v>
      </c>
      <c r="D642" s="25"/>
      <c r="E642" s="25"/>
      <c r="F642" s="25"/>
      <c r="G642" s="25"/>
      <c r="I642" s="21">
        <v>38443</v>
      </c>
      <c r="J642" s="27">
        <v>697</v>
      </c>
      <c r="K642" s="27">
        <v>250</v>
      </c>
      <c r="L642" s="27"/>
      <c r="M642" s="27"/>
      <c r="N642" s="27"/>
      <c r="O642" s="27"/>
      <c r="Q642" s="21">
        <v>38443</v>
      </c>
      <c r="R642" s="27">
        <v>80843</v>
      </c>
      <c r="S642" s="27">
        <v>60518</v>
      </c>
      <c r="T642" s="27"/>
      <c r="U642" s="27"/>
      <c r="V642" s="27"/>
      <c r="W642" s="27"/>
      <c r="Y642" s="4">
        <v>38443</v>
      </c>
      <c r="Z642" s="27">
        <v>80146</v>
      </c>
      <c r="AA642" s="27">
        <v>60268</v>
      </c>
      <c r="AB642" s="27"/>
      <c r="AC642" s="27"/>
      <c r="AD642" s="27"/>
      <c r="AG642" s="3">
        <f t="shared" si="56"/>
        <v>0</v>
      </c>
      <c r="AH642" s="3">
        <f t="shared" si="57"/>
        <v>0</v>
      </c>
      <c r="AJ642" s="27">
        <f t="shared" si="54"/>
        <v>83547</v>
      </c>
      <c r="AK642" s="27">
        <f t="shared" si="55"/>
        <v>61413</v>
      </c>
      <c r="AM642" s="4"/>
    </row>
    <row r="643" spans="1:39" s="3" customFormat="1">
      <c r="A643" s="21">
        <v>38442</v>
      </c>
      <c r="B643" s="25">
        <v>3780</v>
      </c>
      <c r="C643" s="25">
        <v>792</v>
      </c>
      <c r="D643" s="25"/>
      <c r="E643" s="25"/>
      <c r="F643" s="25"/>
      <c r="G643" s="25"/>
      <c r="I643" s="21">
        <v>38442</v>
      </c>
      <c r="J643" s="27">
        <v>2362</v>
      </c>
      <c r="K643" s="27">
        <v>378</v>
      </c>
      <c r="L643" s="27"/>
      <c r="M643" s="27"/>
      <c r="N643" s="27"/>
      <c r="O643" s="27"/>
      <c r="Q643" s="21">
        <v>38442</v>
      </c>
      <c r="R643" s="27">
        <v>156764</v>
      </c>
      <c r="S643" s="27">
        <v>116169</v>
      </c>
      <c r="T643" s="27"/>
      <c r="U643" s="27"/>
      <c r="V643" s="27"/>
      <c r="W643" s="27"/>
      <c r="Y643" s="4">
        <v>38442</v>
      </c>
      <c r="Z643" s="27">
        <v>154402</v>
      </c>
      <c r="AA643" s="27">
        <v>115791</v>
      </c>
      <c r="AB643" s="27"/>
      <c r="AC643" s="27"/>
      <c r="AD643" s="27"/>
      <c r="AG643" s="3">
        <f t="shared" si="56"/>
        <v>0</v>
      </c>
      <c r="AH643" s="3">
        <f t="shared" si="57"/>
        <v>0</v>
      </c>
      <c r="AJ643" s="27">
        <f t="shared" si="54"/>
        <v>160544</v>
      </c>
      <c r="AK643" s="27">
        <f t="shared" si="55"/>
        <v>116961</v>
      </c>
      <c r="AM643" s="4"/>
    </row>
    <row r="644" spans="1:39" s="3" customFormat="1">
      <c r="A644" s="21">
        <v>38441</v>
      </c>
      <c r="B644" s="25">
        <v>3784</v>
      </c>
      <c r="C644" s="25">
        <v>743</v>
      </c>
      <c r="D644" s="25"/>
      <c r="E644" s="25"/>
      <c r="F644" s="25"/>
      <c r="G644" s="25"/>
      <c r="I644" s="21">
        <v>38441</v>
      </c>
      <c r="J644" s="27">
        <v>287</v>
      </c>
      <c r="K644" s="27"/>
      <c r="L644" s="27"/>
      <c r="M644" s="27"/>
      <c r="N644" s="27"/>
      <c r="O644" s="27"/>
      <c r="Q644" s="21">
        <v>38441</v>
      </c>
      <c r="R644" s="27">
        <v>147196</v>
      </c>
      <c r="S644" s="27">
        <v>110429</v>
      </c>
      <c r="T644" s="27"/>
      <c r="U644" s="27"/>
      <c r="V644" s="27"/>
      <c r="W644" s="27"/>
      <c r="Y644" s="4">
        <v>38441</v>
      </c>
      <c r="Z644" s="27">
        <v>146909</v>
      </c>
      <c r="AA644" s="27">
        <v>110429</v>
      </c>
      <c r="AB644" s="27"/>
      <c r="AC644" s="27"/>
      <c r="AD644" s="27"/>
      <c r="AG644" s="3">
        <f t="shared" si="56"/>
        <v>0</v>
      </c>
      <c r="AH644" s="3">
        <f t="shared" si="57"/>
        <v>0</v>
      </c>
      <c r="AJ644" s="27">
        <f t="shared" si="54"/>
        <v>150980</v>
      </c>
      <c r="AK644" s="27">
        <f t="shared" si="55"/>
        <v>111172</v>
      </c>
      <c r="AM644" s="4"/>
    </row>
    <row r="645" spans="1:39" s="3" customFormat="1">
      <c r="A645" s="21">
        <v>38440</v>
      </c>
      <c r="B645" s="25">
        <v>4522</v>
      </c>
      <c r="C645" s="25">
        <v>723</v>
      </c>
      <c r="D645" s="25"/>
      <c r="E645" s="25"/>
      <c r="F645" s="25"/>
      <c r="G645" s="25"/>
      <c r="I645" s="21">
        <v>38440</v>
      </c>
      <c r="J645" s="27">
        <v>452</v>
      </c>
      <c r="K645" s="27">
        <v>105</v>
      </c>
      <c r="L645" s="27"/>
      <c r="M645" s="27"/>
      <c r="N645" s="27"/>
      <c r="O645" s="27"/>
      <c r="Q645" s="21">
        <v>38440</v>
      </c>
      <c r="R645" s="27">
        <v>160626</v>
      </c>
      <c r="S645" s="27">
        <v>120687</v>
      </c>
      <c r="T645" s="27"/>
      <c r="U645" s="27"/>
      <c r="V645" s="27"/>
      <c r="W645" s="27"/>
      <c r="Y645" s="4">
        <v>38440</v>
      </c>
      <c r="Z645" s="27">
        <v>160174</v>
      </c>
      <c r="AA645" s="27">
        <v>120582</v>
      </c>
      <c r="AB645" s="27"/>
      <c r="AC645" s="27"/>
      <c r="AD645" s="27"/>
      <c r="AG645" s="3">
        <f t="shared" si="56"/>
        <v>0</v>
      </c>
      <c r="AH645" s="3">
        <f t="shared" si="57"/>
        <v>0</v>
      </c>
      <c r="AJ645" s="27">
        <f t="shared" si="54"/>
        <v>165148</v>
      </c>
      <c r="AK645" s="27">
        <f t="shared" si="55"/>
        <v>121410</v>
      </c>
      <c r="AM645" s="4"/>
    </row>
    <row r="646" spans="1:39" s="3" customFormat="1">
      <c r="A646" s="21">
        <v>38439</v>
      </c>
      <c r="B646" s="25">
        <v>4277</v>
      </c>
      <c r="C646" s="25">
        <v>690</v>
      </c>
      <c r="D646" s="25"/>
      <c r="E646" s="25"/>
      <c r="F646" s="25"/>
      <c r="G646" s="25"/>
      <c r="I646" s="21">
        <v>38439</v>
      </c>
      <c r="J646" s="27">
        <v>276</v>
      </c>
      <c r="K646" s="27"/>
      <c r="L646" s="27"/>
      <c r="M646" s="27"/>
      <c r="N646" s="27"/>
      <c r="O646" s="27"/>
      <c r="Q646" s="21">
        <v>38439</v>
      </c>
      <c r="R646" s="27">
        <v>146738</v>
      </c>
      <c r="S646" s="27">
        <v>110492</v>
      </c>
      <c r="T646" s="27"/>
      <c r="U646" s="27"/>
      <c r="V646" s="27"/>
      <c r="W646" s="27"/>
      <c r="Y646" s="4">
        <v>38439</v>
      </c>
      <c r="Z646" s="27">
        <v>146462</v>
      </c>
      <c r="AA646" s="27">
        <v>110492</v>
      </c>
      <c r="AB646" s="27"/>
      <c r="AC646" s="27"/>
      <c r="AD646" s="27"/>
      <c r="AG646" s="3">
        <f t="shared" si="56"/>
        <v>0</v>
      </c>
      <c r="AH646" s="3">
        <f t="shared" si="57"/>
        <v>0</v>
      </c>
      <c r="AJ646" s="27">
        <f t="shared" si="54"/>
        <v>151015</v>
      </c>
      <c r="AK646" s="27">
        <f t="shared" si="55"/>
        <v>111182</v>
      </c>
      <c r="AM646" s="4"/>
    </row>
    <row r="647" spans="1:39" s="3" customFormat="1">
      <c r="A647" s="21">
        <v>38438</v>
      </c>
      <c r="B647" s="25">
        <v>4538</v>
      </c>
      <c r="C647" s="25">
        <v>746</v>
      </c>
      <c r="D647" s="25"/>
      <c r="E647" s="25"/>
      <c r="F647" s="25"/>
      <c r="G647" s="25"/>
      <c r="I647" s="21">
        <v>38438</v>
      </c>
      <c r="J647" s="27">
        <v>287</v>
      </c>
      <c r="K647" s="27"/>
      <c r="L647" s="27"/>
      <c r="M647" s="27"/>
      <c r="N647" s="27"/>
      <c r="O647" s="27"/>
      <c r="Q647" s="21">
        <v>38438</v>
      </c>
      <c r="R647" s="27">
        <v>153354</v>
      </c>
      <c r="S647" s="27">
        <v>115298</v>
      </c>
      <c r="T647" s="27"/>
      <c r="U647" s="27"/>
      <c r="V647" s="27"/>
      <c r="W647" s="27"/>
      <c r="Y647" s="4">
        <v>38438</v>
      </c>
      <c r="Z647" s="27">
        <v>153067</v>
      </c>
      <c r="AA647" s="27">
        <v>115298</v>
      </c>
      <c r="AB647" s="27"/>
      <c r="AC647" s="27"/>
      <c r="AD647" s="27"/>
      <c r="AG647" s="3">
        <f t="shared" si="56"/>
        <v>0</v>
      </c>
      <c r="AH647" s="3">
        <f t="shared" si="57"/>
        <v>0</v>
      </c>
      <c r="AJ647" s="27">
        <f t="shared" ref="AJ647:AJ710" si="58">R647+B647</f>
        <v>157892</v>
      </c>
      <c r="AK647" s="27">
        <f t="shared" ref="AK647:AK710" si="59">S647+C647</f>
        <v>116044</v>
      </c>
      <c r="AM647" s="4"/>
    </row>
    <row r="648" spans="1:39" s="3" customFormat="1">
      <c r="A648" s="21">
        <v>38437</v>
      </c>
      <c r="B648" s="25">
        <v>2668</v>
      </c>
      <c r="C648" s="25">
        <v>523</v>
      </c>
      <c r="D648" s="25"/>
      <c r="E648" s="25"/>
      <c r="F648" s="25"/>
      <c r="G648" s="25"/>
      <c r="I648" s="21">
        <v>38437</v>
      </c>
      <c r="J648" s="27">
        <v>10241</v>
      </c>
      <c r="K648" s="27">
        <v>1273</v>
      </c>
      <c r="L648" s="27"/>
      <c r="M648" s="27"/>
      <c r="N648" s="27"/>
      <c r="O648" s="27"/>
      <c r="Q648" s="21">
        <v>38437</v>
      </c>
      <c r="R648" s="27">
        <v>167262</v>
      </c>
      <c r="S648" s="27">
        <v>120141</v>
      </c>
      <c r="T648" s="27"/>
      <c r="U648" s="27"/>
      <c r="V648" s="27"/>
      <c r="W648" s="27"/>
      <c r="Y648" s="4">
        <v>38437</v>
      </c>
      <c r="Z648" s="27">
        <v>157021</v>
      </c>
      <c r="AA648" s="27">
        <v>118868</v>
      </c>
      <c r="AB648" s="27"/>
      <c r="AC648" s="27"/>
      <c r="AD648" s="27"/>
      <c r="AG648" s="3">
        <f t="shared" si="56"/>
        <v>0</v>
      </c>
      <c r="AH648" s="3">
        <f t="shared" si="57"/>
        <v>0</v>
      </c>
      <c r="AJ648" s="27">
        <f t="shared" si="58"/>
        <v>169930</v>
      </c>
      <c r="AK648" s="27">
        <f t="shared" si="59"/>
        <v>120664</v>
      </c>
      <c r="AM648" s="4"/>
    </row>
    <row r="649" spans="1:39" s="3" customFormat="1">
      <c r="A649" s="21">
        <v>38436</v>
      </c>
      <c r="B649" s="25">
        <v>1388</v>
      </c>
      <c r="C649" s="25">
        <v>113</v>
      </c>
      <c r="D649" s="25"/>
      <c r="E649" s="25"/>
      <c r="F649" s="25"/>
      <c r="G649" s="25"/>
      <c r="I649" s="21">
        <v>38436</v>
      </c>
      <c r="J649" s="27">
        <v>86277</v>
      </c>
      <c r="K649" s="27">
        <v>57548</v>
      </c>
      <c r="L649" s="27"/>
      <c r="M649" s="27"/>
      <c r="N649" s="27"/>
      <c r="O649" s="27"/>
      <c r="Q649" s="21">
        <v>38436</v>
      </c>
      <c r="R649" s="27">
        <v>284964</v>
      </c>
      <c r="S649" s="27">
        <v>211120</v>
      </c>
      <c r="T649" s="27"/>
      <c r="U649" s="27"/>
      <c r="V649" s="27"/>
      <c r="W649" s="27"/>
      <c r="Y649" s="4">
        <v>38436</v>
      </c>
      <c r="Z649" s="27">
        <v>198687</v>
      </c>
      <c r="AA649" s="27">
        <v>153572</v>
      </c>
      <c r="AB649" s="27"/>
      <c r="AC649" s="27"/>
      <c r="AD649" s="27"/>
      <c r="AG649" s="3">
        <f t="shared" si="56"/>
        <v>0</v>
      </c>
      <c r="AH649" s="3">
        <f t="shared" si="57"/>
        <v>0</v>
      </c>
      <c r="AJ649" s="27">
        <f t="shared" si="58"/>
        <v>286352</v>
      </c>
      <c r="AK649" s="27">
        <f t="shared" si="59"/>
        <v>211233</v>
      </c>
      <c r="AM649" s="4"/>
    </row>
    <row r="650" spans="1:39" s="3" customFormat="1">
      <c r="A650" s="21">
        <v>38435</v>
      </c>
      <c r="B650" s="25">
        <v>4184</v>
      </c>
      <c r="C650" s="25">
        <v>165</v>
      </c>
      <c r="D650" s="25"/>
      <c r="E650" s="25"/>
      <c r="F650" s="25"/>
      <c r="G650" s="25"/>
      <c r="I650" s="21">
        <v>38435</v>
      </c>
      <c r="J650" s="27">
        <v>51441</v>
      </c>
      <c r="K650" s="27">
        <v>34228</v>
      </c>
      <c r="L650" s="27"/>
      <c r="M650" s="27"/>
      <c r="N650" s="27"/>
      <c r="O650" s="27"/>
      <c r="Q650" s="21">
        <v>38435</v>
      </c>
      <c r="R650" s="27">
        <v>234426</v>
      </c>
      <c r="S650" s="27">
        <v>173054</v>
      </c>
      <c r="T650" s="27"/>
      <c r="U650" s="27"/>
      <c r="V650" s="27"/>
      <c r="W650" s="27"/>
      <c r="Y650" s="4">
        <v>38435</v>
      </c>
      <c r="Z650" s="27">
        <v>182985</v>
      </c>
      <c r="AA650" s="27">
        <v>138826</v>
      </c>
      <c r="AB650" s="27"/>
      <c r="AC650" s="27"/>
      <c r="AD650" s="27"/>
      <c r="AG650" s="3">
        <f t="shared" si="56"/>
        <v>0</v>
      </c>
      <c r="AH650" s="3">
        <f t="shared" si="57"/>
        <v>0</v>
      </c>
      <c r="AJ650" s="27">
        <f t="shared" si="58"/>
        <v>238610</v>
      </c>
      <c r="AK650" s="27">
        <f t="shared" si="59"/>
        <v>173219</v>
      </c>
      <c r="AM650" s="4"/>
    </row>
    <row r="651" spans="1:39" s="3" customFormat="1">
      <c r="A651" s="21">
        <v>38434</v>
      </c>
      <c r="B651" s="25">
        <v>2137</v>
      </c>
      <c r="C651" s="25">
        <v>133</v>
      </c>
      <c r="D651" s="25"/>
      <c r="E651" s="25"/>
      <c r="F651" s="25"/>
      <c r="G651" s="25"/>
      <c r="I651" s="21">
        <v>38434</v>
      </c>
      <c r="J651" s="27">
        <v>1191</v>
      </c>
      <c r="K651" s="27">
        <v>843</v>
      </c>
      <c r="L651" s="27"/>
      <c r="M651" s="27"/>
      <c r="N651" s="27"/>
      <c r="O651" s="27"/>
      <c r="Q651" s="21">
        <v>38434</v>
      </c>
      <c r="R651" s="27">
        <v>168043</v>
      </c>
      <c r="S651" s="27">
        <v>132022</v>
      </c>
      <c r="T651" s="27"/>
      <c r="U651" s="27"/>
      <c r="V651" s="27"/>
      <c r="W651" s="27"/>
      <c r="Y651" s="4">
        <v>38434</v>
      </c>
      <c r="Z651" s="27">
        <v>166852</v>
      </c>
      <c r="AA651" s="27">
        <v>131179</v>
      </c>
      <c r="AB651" s="27"/>
      <c r="AC651" s="27"/>
      <c r="AD651" s="27"/>
      <c r="AG651" s="3">
        <f t="shared" si="56"/>
        <v>0</v>
      </c>
      <c r="AH651" s="3">
        <f t="shared" si="57"/>
        <v>0</v>
      </c>
      <c r="AJ651" s="27">
        <f t="shared" si="58"/>
        <v>170180</v>
      </c>
      <c r="AK651" s="27">
        <f t="shared" si="59"/>
        <v>132155</v>
      </c>
      <c r="AM651" s="4"/>
    </row>
    <row r="652" spans="1:39" s="3" customFormat="1">
      <c r="A652" s="21">
        <v>38433</v>
      </c>
      <c r="B652" s="25">
        <v>1396</v>
      </c>
      <c r="C652" s="25">
        <v>267</v>
      </c>
      <c r="D652" s="25"/>
      <c r="E652" s="25"/>
      <c r="F652" s="25"/>
      <c r="G652" s="25"/>
      <c r="I652" s="21">
        <v>38433</v>
      </c>
      <c r="J652" s="27">
        <v>86</v>
      </c>
      <c r="K652" s="27"/>
      <c r="L652" s="27"/>
      <c r="M652" s="27"/>
      <c r="N652" s="27"/>
      <c r="O652" s="27"/>
      <c r="Q652" s="21">
        <v>38433</v>
      </c>
      <c r="R652" s="27">
        <v>154799</v>
      </c>
      <c r="S652" s="27">
        <v>116121</v>
      </c>
      <c r="T652" s="27"/>
      <c r="U652" s="27"/>
      <c r="V652" s="27"/>
      <c r="W652" s="27"/>
      <c r="Y652" s="4">
        <v>38433</v>
      </c>
      <c r="Z652" s="27">
        <v>154713</v>
      </c>
      <c r="AA652" s="27">
        <v>116121</v>
      </c>
      <c r="AB652" s="27"/>
      <c r="AC652" s="27"/>
      <c r="AD652" s="27"/>
      <c r="AG652" s="3">
        <f t="shared" si="56"/>
        <v>0</v>
      </c>
      <c r="AH652" s="3">
        <f t="shared" si="57"/>
        <v>0</v>
      </c>
      <c r="AJ652" s="27">
        <f t="shared" si="58"/>
        <v>156195</v>
      </c>
      <c r="AK652" s="27">
        <f t="shared" si="59"/>
        <v>116388</v>
      </c>
      <c r="AM652" s="4"/>
    </row>
    <row r="653" spans="1:39" s="3" customFormat="1">
      <c r="A653" s="21">
        <v>38432</v>
      </c>
      <c r="B653" s="25">
        <v>222</v>
      </c>
      <c r="C653" s="25">
        <v>73</v>
      </c>
      <c r="D653" s="25"/>
      <c r="E653" s="25"/>
      <c r="F653" s="25"/>
      <c r="G653" s="25"/>
      <c r="I653" s="21">
        <v>38432</v>
      </c>
      <c r="J653" s="27"/>
      <c r="K653" s="27"/>
      <c r="L653" s="27"/>
      <c r="M653" s="27"/>
      <c r="N653" s="27"/>
      <c r="O653" s="27"/>
      <c r="Q653" s="21">
        <v>38432</v>
      </c>
      <c r="R653" s="27">
        <v>156328</v>
      </c>
      <c r="S653" s="27">
        <v>115637</v>
      </c>
      <c r="T653" s="27"/>
      <c r="U653" s="27"/>
      <c r="V653" s="27"/>
      <c r="W653" s="27"/>
      <c r="Y653" s="4">
        <v>38432</v>
      </c>
      <c r="Z653" s="27">
        <v>156328</v>
      </c>
      <c r="AA653" s="27">
        <v>115637</v>
      </c>
      <c r="AB653" s="27"/>
      <c r="AC653" s="27"/>
      <c r="AD653" s="27"/>
      <c r="AG653" s="3">
        <f t="shared" si="56"/>
        <v>0</v>
      </c>
      <c r="AH653" s="3">
        <f t="shared" si="57"/>
        <v>0</v>
      </c>
      <c r="AJ653" s="27">
        <f t="shared" si="58"/>
        <v>156550</v>
      </c>
      <c r="AK653" s="27">
        <f t="shared" si="59"/>
        <v>115710</v>
      </c>
      <c r="AM653" s="4"/>
    </row>
    <row r="654" spans="1:39" s="3" customFormat="1">
      <c r="A654" s="21">
        <v>38431</v>
      </c>
      <c r="B654" s="25">
        <v>12</v>
      </c>
      <c r="C654" s="25"/>
      <c r="D654" s="25"/>
      <c r="E654" s="25"/>
      <c r="F654" s="25"/>
      <c r="G654" s="25"/>
      <c r="I654" s="21">
        <v>38431</v>
      </c>
      <c r="J654" s="27"/>
      <c r="K654" s="27"/>
      <c r="L654" s="27"/>
      <c r="M654" s="27"/>
      <c r="N654" s="27"/>
      <c r="O654" s="27"/>
      <c r="Q654" s="21">
        <v>38431</v>
      </c>
      <c r="R654" s="27">
        <v>155119</v>
      </c>
      <c r="S654" s="27">
        <v>115338</v>
      </c>
      <c r="T654" s="27"/>
      <c r="U654" s="27"/>
      <c r="V654" s="27"/>
      <c r="W654" s="27"/>
      <c r="Y654" s="4">
        <v>38431</v>
      </c>
      <c r="Z654" s="27">
        <v>155119</v>
      </c>
      <c r="AA654" s="27">
        <v>115338</v>
      </c>
      <c r="AB654" s="27"/>
      <c r="AC654" s="27"/>
      <c r="AD654" s="27"/>
      <c r="AG654" s="3">
        <f t="shared" si="56"/>
        <v>0</v>
      </c>
      <c r="AH654" s="3">
        <f t="shared" si="57"/>
        <v>0</v>
      </c>
      <c r="AJ654" s="27">
        <f t="shared" si="58"/>
        <v>155131</v>
      </c>
      <c r="AK654" s="27">
        <f t="shared" si="59"/>
        <v>115338</v>
      </c>
      <c r="AM654" s="4"/>
    </row>
    <row r="655" spans="1:39" s="3" customFormat="1">
      <c r="A655" s="21">
        <v>38430</v>
      </c>
      <c r="B655" s="25">
        <v>5</v>
      </c>
      <c r="C655" s="25"/>
      <c r="D655" s="25"/>
      <c r="E655" s="25"/>
      <c r="F655" s="25"/>
      <c r="G655" s="25"/>
      <c r="I655" s="21">
        <v>38430</v>
      </c>
      <c r="J655" s="27">
        <v>713</v>
      </c>
      <c r="K655" s="27">
        <v>298</v>
      </c>
      <c r="L655" s="27"/>
      <c r="M655" s="27"/>
      <c r="N655" s="27"/>
      <c r="O655" s="27"/>
      <c r="Q655" s="21">
        <v>38430</v>
      </c>
      <c r="R655" s="27">
        <v>157126</v>
      </c>
      <c r="S655" s="27">
        <v>115555</v>
      </c>
      <c r="T655" s="27"/>
      <c r="U655" s="27"/>
      <c r="V655" s="27"/>
      <c r="W655" s="27"/>
      <c r="Y655" s="4">
        <v>38430</v>
      </c>
      <c r="Z655" s="27">
        <v>156413</v>
      </c>
      <c r="AA655" s="27">
        <v>115257</v>
      </c>
      <c r="AB655" s="27"/>
      <c r="AC655" s="27"/>
      <c r="AD655" s="27"/>
      <c r="AG655" s="3">
        <f t="shared" si="56"/>
        <v>0</v>
      </c>
      <c r="AH655" s="3">
        <f t="shared" si="57"/>
        <v>0</v>
      </c>
      <c r="AJ655" s="27">
        <f t="shared" si="58"/>
        <v>157131</v>
      </c>
      <c r="AK655" s="27">
        <f t="shared" si="59"/>
        <v>115555</v>
      </c>
      <c r="AM655" s="4"/>
    </row>
    <row r="656" spans="1:39" s="3" customFormat="1">
      <c r="A656" s="21">
        <v>38429</v>
      </c>
      <c r="B656" s="25">
        <v>557</v>
      </c>
      <c r="C656" s="25">
        <v>338</v>
      </c>
      <c r="D656" s="25"/>
      <c r="E656" s="25"/>
      <c r="F656" s="25"/>
      <c r="G656" s="25"/>
      <c r="I656" s="21">
        <v>38429</v>
      </c>
      <c r="J656" s="27">
        <v>115</v>
      </c>
      <c r="K656" s="27">
        <v>45</v>
      </c>
      <c r="L656" s="27"/>
      <c r="M656" s="27"/>
      <c r="N656" s="27"/>
      <c r="O656" s="27"/>
      <c r="Q656" s="21">
        <v>38429</v>
      </c>
      <c r="R656" s="27">
        <v>91702</v>
      </c>
      <c r="S656" s="27">
        <v>68195</v>
      </c>
      <c r="T656" s="27"/>
      <c r="U656" s="27"/>
      <c r="V656" s="27"/>
      <c r="W656" s="27"/>
      <c r="Y656" s="4">
        <v>38429</v>
      </c>
      <c r="Z656" s="27">
        <v>91587</v>
      </c>
      <c r="AA656" s="27">
        <v>68150</v>
      </c>
      <c r="AB656" s="27"/>
      <c r="AC656" s="27"/>
      <c r="AD656" s="27"/>
      <c r="AG656" s="3">
        <f t="shared" si="56"/>
        <v>0</v>
      </c>
      <c r="AH656" s="3">
        <f t="shared" si="57"/>
        <v>0</v>
      </c>
      <c r="AJ656" s="27">
        <f t="shared" si="58"/>
        <v>92259</v>
      </c>
      <c r="AK656" s="27">
        <f t="shared" si="59"/>
        <v>68533</v>
      </c>
      <c r="AM656" s="4"/>
    </row>
    <row r="657" spans="1:39" s="3" customFormat="1">
      <c r="A657" s="21">
        <v>38428</v>
      </c>
      <c r="B657" s="25">
        <v>714</v>
      </c>
      <c r="C657" s="25">
        <v>395</v>
      </c>
      <c r="D657" s="25"/>
      <c r="E657" s="25"/>
      <c r="F657" s="25"/>
      <c r="G657" s="25"/>
      <c r="I657" s="21">
        <v>38428</v>
      </c>
      <c r="J657" s="27">
        <v>2</v>
      </c>
      <c r="K657" s="27"/>
      <c r="L657" s="27"/>
      <c r="M657" s="27"/>
      <c r="N657" s="27"/>
      <c r="O657" s="27"/>
      <c r="Q657" s="21">
        <v>38428</v>
      </c>
      <c r="R657" s="27">
        <v>492</v>
      </c>
      <c r="S657" s="27">
        <v>348</v>
      </c>
      <c r="T657" s="27"/>
      <c r="U657" s="27"/>
      <c r="V657" s="27"/>
      <c r="W657" s="27"/>
      <c r="Y657" s="4">
        <v>38428</v>
      </c>
      <c r="Z657" s="27">
        <v>490</v>
      </c>
      <c r="AA657" s="27">
        <v>348</v>
      </c>
      <c r="AB657" s="27"/>
      <c r="AC657" s="27"/>
      <c r="AD657" s="27"/>
      <c r="AG657" s="3">
        <f t="shared" si="56"/>
        <v>0</v>
      </c>
      <c r="AH657" s="3">
        <f t="shared" si="57"/>
        <v>0</v>
      </c>
      <c r="AJ657" s="27">
        <f t="shared" si="58"/>
        <v>1206</v>
      </c>
      <c r="AK657" s="27">
        <f t="shared" si="59"/>
        <v>743</v>
      </c>
      <c r="AM657" s="4"/>
    </row>
    <row r="658" spans="1:39" s="3" customFormat="1">
      <c r="A658" s="21">
        <v>38427</v>
      </c>
      <c r="B658" s="25">
        <v>686</v>
      </c>
      <c r="C658" s="25">
        <v>396</v>
      </c>
      <c r="D658" s="25"/>
      <c r="E658" s="25"/>
      <c r="F658" s="25"/>
      <c r="G658" s="25"/>
      <c r="I658" s="21">
        <v>38427</v>
      </c>
      <c r="J658" s="27">
        <v>151</v>
      </c>
      <c r="K658" s="27">
        <v>45</v>
      </c>
      <c r="L658" s="27"/>
      <c r="M658" s="27"/>
      <c r="N658" s="27"/>
      <c r="O658" s="27"/>
      <c r="Q658" s="21">
        <v>38427</v>
      </c>
      <c r="R658" s="27">
        <v>477</v>
      </c>
      <c r="S658" s="27">
        <v>226</v>
      </c>
      <c r="T658" s="27"/>
      <c r="U658" s="27"/>
      <c r="V658" s="27"/>
      <c r="W658" s="27"/>
      <c r="Y658" s="4">
        <v>38427</v>
      </c>
      <c r="Z658" s="27">
        <v>326</v>
      </c>
      <c r="AA658" s="27">
        <v>181</v>
      </c>
      <c r="AB658" s="27"/>
      <c r="AC658" s="27"/>
      <c r="AD658" s="27"/>
      <c r="AG658" s="3">
        <f t="shared" si="56"/>
        <v>0</v>
      </c>
      <c r="AH658" s="3">
        <f t="shared" si="57"/>
        <v>0</v>
      </c>
      <c r="AJ658" s="27">
        <f t="shared" si="58"/>
        <v>1163</v>
      </c>
      <c r="AK658" s="27">
        <f t="shared" si="59"/>
        <v>622</v>
      </c>
      <c r="AM658" s="4"/>
    </row>
    <row r="659" spans="1:39">
      <c r="A659" s="21">
        <v>38426</v>
      </c>
      <c r="B659" s="26">
        <v>2634</v>
      </c>
      <c r="C659" s="26">
        <v>1628</v>
      </c>
      <c r="D659" s="26"/>
      <c r="E659" s="26"/>
      <c r="F659" s="26"/>
      <c r="G659" s="26"/>
      <c r="I659" s="21">
        <v>38426</v>
      </c>
      <c r="J659" s="28">
        <v>27</v>
      </c>
      <c r="K659" s="28"/>
      <c r="L659" s="28"/>
      <c r="M659" s="28"/>
      <c r="N659" s="28"/>
      <c r="O659" s="28"/>
      <c r="Q659" s="21">
        <v>38426</v>
      </c>
      <c r="R659" s="27">
        <v>5317</v>
      </c>
      <c r="S659" s="27">
        <v>4783</v>
      </c>
      <c r="T659" s="28"/>
      <c r="U659" s="28"/>
      <c r="V659" s="28"/>
      <c r="W659" s="28"/>
      <c r="Y659" s="4">
        <v>38426</v>
      </c>
      <c r="Z659" s="28">
        <v>5290</v>
      </c>
      <c r="AA659" s="28">
        <v>4783</v>
      </c>
      <c r="AB659" s="28"/>
      <c r="AC659" s="28"/>
      <c r="AD659" s="28"/>
      <c r="AE659" s="5"/>
      <c r="AF659" s="5"/>
      <c r="AG659" s="3">
        <f t="shared" si="56"/>
        <v>0</v>
      </c>
      <c r="AH659" s="3">
        <f t="shared" si="57"/>
        <v>0</v>
      </c>
      <c r="AI659" s="3"/>
      <c r="AJ659" s="27">
        <f t="shared" si="58"/>
        <v>7951</v>
      </c>
      <c r="AK659" s="27">
        <f t="shared" si="59"/>
        <v>6411</v>
      </c>
      <c r="AM659" s="1"/>
    </row>
    <row r="660" spans="1:39">
      <c r="A660" s="21">
        <v>38425</v>
      </c>
      <c r="B660" s="26">
        <v>766</v>
      </c>
      <c r="C660" s="26">
        <v>116</v>
      </c>
      <c r="D660" s="26"/>
      <c r="E660" s="26"/>
      <c r="F660" s="26"/>
      <c r="G660" s="26"/>
      <c r="I660" s="21">
        <v>38425</v>
      </c>
      <c r="J660" s="28">
        <v>16</v>
      </c>
      <c r="K660" s="28"/>
      <c r="L660" s="28"/>
      <c r="M660" s="28"/>
      <c r="N660" s="28"/>
      <c r="O660" s="28"/>
      <c r="Q660" s="22">
        <v>38425</v>
      </c>
      <c r="R660" s="28">
        <v>64</v>
      </c>
      <c r="S660" s="28">
        <v>20</v>
      </c>
      <c r="T660" s="28"/>
      <c r="U660" s="28"/>
      <c r="V660" s="28"/>
      <c r="W660" s="28"/>
      <c r="Y660" s="1">
        <v>38425</v>
      </c>
      <c r="Z660" s="28">
        <v>48</v>
      </c>
      <c r="AA660" s="28">
        <v>20</v>
      </c>
      <c r="AB660" s="28"/>
      <c r="AC660" s="28"/>
      <c r="AD660" s="28"/>
      <c r="AE660" s="5"/>
      <c r="AF660" s="5"/>
      <c r="AG660" s="3">
        <f t="shared" si="56"/>
        <v>0</v>
      </c>
      <c r="AH660" s="3">
        <f t="shared" si="57"/>
        <v>0</v>
      </c>
      <c r="AI660" s="3"/>
      <c r="AJ660" s="27">
        <f t="shared" si="58"/>
        <v>830</v>
      </c>
      <c r="AK660" s="27">
        <f t="shared" si="59"/>
        <v>136</v>
      </c>
      <c r="AM660" s="1"/>
    </row>
    <row r="661" spans="1:39">
      <c r="A661" s="21">
        <v>38424</v>
      </c>
      <c r="B661" s="26">
        <v>689</v>
      </c>
      <c r="C661" s="26">
        <v>23</v>
      </c>
      <c r="D661" s="26"/>
      <c r="E661" s="26"/>
      <c r="F661" s="26"/>
      <c r="G661" s="26"/>
      <c r="I661" s="21">
        <v>38424</v>
      </c>
      <c r="J661" s="28"/>
      <c r="K661" s="28"/>
      <c r="L661" s="28"/>
      <c r="M661" s="28"/>
      <c r="N661" s="28"/>
      <c r="O661" s="28"/>
      <c r="Q661" s="22">
        <v>38424</v>
      </c>
      <c r="R661" s="28">
        <v>321</v>
      </c>
      <c r="S661" s="28">
        <v>194</v>
      </c>
      <c r="T661" s="28"/>
      <c r="U661" s="28"/>
      <c r="V661" s="28"/>
      <c r="W661" s="28"/>
      <c r="Y661" s="1">
        <v>38424</v>
      </c>
      <c r="Z661" s="28">
        <v>321</v>
      </c>
      <c r="AA661" s="28">
        <v>194</v>
      </c>
      <c r="AB661" s="28"/>
      <c r="AC661" s="28"/>
      <c r="AD661" s="28"/>
      <c r="AE661" s="5"/>
      <c r="AF661" s="5"/>
      <c r="AG661" s="3">
        <f t="shared" si="56"/>
        <v>0</v>
      </c>
      <c r="AH661" s="3">
        <f t="shared" si="57"/>
        <v>0</v>
      </c>
      <c r="AI661" s="3"/>
      <c r="AJ661" s="27">
        <f t="shared" si="58"/>
        <v>1010</v>
      </c>
      <c r="AK661" s="27">
        <f t="shared" si="59"/>
        <v>217</v>
      </c>
      <c r="AM661" s="1"/>
    </row>
    <row r="662" spans="1:39">
      <c r="A662" s="21">
        <v>38423</v>
      </c>
      <c r="B662" s="26">
        <v>877</v>
      </c>
      <c r="C662" s="26">
        <v>54</v>
      </c>
      <c r="D662" s="26"/>
      <c r="E662" s="26"/>
      <c r="F662" s="26"/>
      <c r="G662" s="26"/>
      <c r="I662" s="21">
        <v>38423</v>
      </c>
      <c r="J662" s="28">
        <v>85</v>
      </c>
      <c r="K662" s="28">
        <v>55</v>
      </c>
      <c r="L662" s="28"/>
      <c r="M662" s="28"/>
      <c r="N662" s="28"/>
      <c r="O662" s="28"/>
      <c r="Q662" s="22">
        <v>38423</v>
      </c>
      <c r="R662" s="28">
        <v>237</v>
      </c>
      <c r="S662" s="28">
        <v>156</v>
      </c>
      <c r="T662" s="28"/>
      <c r="U662" s="28"/>
      <c r="V662" s="28"/>
      <c r="W662" s="28"/>
      <c r="Y662" s="1">
        <v>38423</v>
      </c>
      <c r="Z662" s="28">
        <v>152</v>
      </c>
      <c r="AA662" s="28">
        <v>101</v>
      </c>
      <c r="AB662" s="28"/>
      <c r="AC662" s="28"/>
      <c r="AD662" s="28"/>
      <c r="AE662" s="5"/>
      <c r="AF662" s="5"/>
      <c r="AG662" s="3">
        <f t="shared" si="56"/>
        <v>0</v>
      </c>
      <c r="AH662" s="3">
        <f t="shared" si="57"/>
        <v>0</v>
      </c>
      <c r="AI662" s="3"/>
      <c r="AJ662" s="27">
        <f t="shared" si="58"/>
        <v>1114</v>
      </c>
      <c r="AK662" s="27">
        <f t="shared" si="59"/>
        <v>210</v>
      </c>
      <c r="AM662" s="1"/>
    </row>
    <row r="663" spans="1:39">
      <c r="A663" s="21">
        <v>38422</v>
      </c>
      <c r="B663" s="26">
        <v>3443</v>
      </c>
      <c r="C663" s="26">
        <v>2531</v>
      </c>
      <c r="D663" s="26"/>
      <c r="E663" s="26"/>
      <c r="F663" s="26"/>
      <c r="G663" s="26"/>
      <c r="I663" s="21">
        <v>38422</v>
      </c>
      <c r="J663" s="28">
        <v>159</v>
      </c>
      <c r="K663" s="28"/>
      <c r="L663" s="28"/>
      <c r="M663" s="28"/>
      <c r="N663" s="28"/>
      <c r="O663" s="28"/>
      <c r="Q663" s="22">
        <v>38422</v>
      </c>
      <c r="R663" s="28">
        <v>19391</v>
      </c>
      <c r="S663" s="28">
        <v>13503</v>
      </c>
      <c r="T663" s="28"/>
      <c r="U663" s="28"/>
      <c r="V663" s="28"/>
      <c r="W663" s="28"/>
      <c r="Y663" s="1">
        <v>38422</v>
      </c>
      <c r="Z663" s="28">
        <v>19232</v>
      </c>
      <c r="AA663" s="28">
        <v>13503</v>
      </c>
      <c r="AB663" s="28"/>
      <c r="AC663" s="28"/>
      <c r="AD663" s="28"/>
      <c r="AE663" s="5"/>
      <c r="AF663" s="5"/>
      <c r="AG663" s="3">
        <f t="shared" si="56"/>
        <v>0</v>
      </c>
      <c r="AH663" s="3">
        <f t="shared" si="57"/>
        <v>0</v>
      </c>
      <c r="AI663" s="3"/>
      <c r="AJ663" s="27">
        <f t="shared" si="58"/>
        <v>22834</v>
      </c>
      <c r="AK663" s="27">
        <f t="shared" si="59"/>
        <v>16034</v>
      </c>
      <c r="AM663" s="1"/>
    </row>
    <row r="664" spans="1:39">
      <c r="A664" s="21">
        <v>38421</v>
      </c>
      <c r="B664" s="26">
        <v>2768</v>
      </c>
      <c r="C664" s="26">
        <v>979</v>
      </c>
      <c r="D664" s="26"/>
      <c r="E664" s="26"/>
      <c r="F664" s="26"/>
      <c r="G664" s="26"/>
      <c r="I664" s="21">
        <v>38421</v>
      </c>
      <c r="J664" s="28">
        <v>1240</v>
      </c>
      <c r="K664" s="28"/>
      <c r="L664" s="28"/>
      <c r="M664" s="28"/>
      <c r="N664" s="28"/>
      <c r="O664" s="28"/>
      <c r="Q664" s="22">
        <v>38421</v>
      </c>
      <c r="R664" s="28">
        <v>34877</v>
      </c>
      <c r="S664" s="28">
        <v>24207</v>
      </c>
      <c r="T664" s="28"/>
      <c r="U664" s="28"/>
      <c r="V664" s="28"/>
      <c r="W664" s="28"/>
      <c r="Y664" s="1">
        <v>38421</v>
      </c>
      <c r="Z664" s="28">
        <v>33637</v>
      </c>
      <c r="AA664" s="28">
        <v>24207</v>
      </c>
      <c r="AB664" s="28"/>
      <c r="AC664" s="28"/>
      <c r="AD664" s="28"/>
      <c r="AE664" s="5"/>
      <c r="AF664" s="5"/>
      <c r="AG664" s="3">
        <f t="shared" si="56"/>
        <v>0</v>
      </c>
      <c r="AH664" s="3">
        <f t="shared" si="57"/>
        <v>0</v>
      </c>
      <c r="AI664" s="3"/>
      <c r="AJ664" s="27">
        <f t="shared" si="58"/>
        <v>37645</v>
      </c>
      <c r="AK664" s="27">
        <f t="shared" si="59"/>
        <v>25186</v>
      </c>
      <c r="AM664" s="1"/>
    </row>
    <row r="665" spans="1:39">
      <c r="A665" s="21">
        <v>38420</v>
      </c>
      <c r="B665" s="26">
        <v>6374</v>
      </c>
      <c r="C665" s="26">
        <v>3764</v>
      </c>
      <c r="D665" s="26"/>
      <c r="E665" s="26"/>
      <c r="F665" s="26"/>
      <c r="G665" s="26"/>
      <c r="I665" s="21">
        <v>38420</v>
      </c>
      <c r="J665" s="28">
        <v>6585</v>
      </c>
      <c r="K665" s="28">
        <v>222</v>
      </c>
      <c r="L665" s="28"/>
      <c r="M665" s="28"/>
      <c r="N665" s="28"/>
      <c r="O665" s="28"/>
      <c r="Q665" s="22">
        <v>38420</v>
      </c>
      <c r="R665" s="28">
        <v>40352</v>
      </c>
      <c r="S665" s="28">
        <v>24430</v>
      </c>
      <c r="T665" s="28"/>
      <c r="U665" s="28"/>
      <c r="V665" s="28"/>
      <c r="W665" s="28"/>
      <c r="Y665" s="1">
        <v>38420</v>
      </c>
      <c r="Z665" s="28">
        <v>33767</v>
      </c>
      <c r="AA665" s="28">
        <v>24208</v>
      </c>
      <c r="AB665" s="28"/>
      <c r="AC665" s="28"/>
      <c r="AD665" s="28"/>
      <c r="AE665" s="5"/>
      <c r="AF665" s="5"/>
      <c r="AG665" s="3">
        <f t="shared" si="56"/>
        <v>0</v>
      </c>
      <c r="AH665" s="3">
        <f t="shared" si="57"/>
        <v>0</v>
      </c>
      <c r="AI665" s="3"/>
      <c r="AJ665" s="27">
        <f t="shared" si="58"/>
        <v>46726</v>
      </c>
      <c r="AK665" s="27">
        <f t="shared" si="59"/>
        <v>28194</v>
      </c>
      <c r="AM665" s="1"/>
    </row>
    <row r="666" spans="1:39">
      <c r="A666" s="21">
        <v>38419</v>
      </c>
      <c r="B666" s="26">
        <v>2633</v>
      </c>
      <c r="C666" s="26">
        <v>588</v>
      </c>
      <c r="D666" s="26"/>
      <c r="E666" s="26"/>
      <c r="F666" s="26"/>
      <c r="G666" s="26"/>
      <c r="I666" s="21">
        <v>38419</v>
      </c>
      <c r="J666" s="28">
        <v>8621</v>
      </c>
      <c r="K666" s="28">
        <v>20</v>
      </c>
      <c r="L666" s="28"/>
      <c r="M666" s="28"/>
      <c r="N666" s="28"/>
      <c r="O666" s="28"/>
      <c r="Q666" s="22">
        <v>38419</v>
      </c>
      <c r="R666" s="28">
        <v>44638</v>
      </c>
      <c r="S666" s="28">
        <v>25525</v>
      </c>
      <c r="T666" s="28"/>
      <c r="U666" s="28"/>
      <c r="V666" s="28"/>
      <c r="W666" s="28"/>
      <c r="Y666" s="1">
        <v>38419</v>
      </c>
      <c r="Z666" s="28">
        <v>36017</v>
      </c>
      <c r="AA666" s="28">
        <v>25505</v>
      </c>
      <c r="AB666" s="28"/>
      <c r="AC666" s="28"/>
      <c r="AD666" s="28"/>
      <c r="AE666" s="5"/>
      <c r="AF666" s="5"/>
      <c r="AG666" s="3">
        <f t="shared" si="56"/>
        <v>0</v>
      </c>
      <c r="AH666" s="3">
        <f t="shared" si="57"/>
        <v>0</v>
      </c>
      <c r="AI666" s="3"/>
      <c r="AJ666" s="27">
        <f t="shared" si="58"/>
        <v>47271</v>
      </c>
      <c r="AK666" s="27">
        <f t="shared" si="59"/>
        <v>26113</v>
      </c>
      <c r="AM666" s="1"/>
    </row>
    <row r="667" spans="1:39">
      <c r="A667" s="21">
        <v>38418</v>
      </c>
      <c r="B667" s="26">
        <v>1179</v>
      </c>
      <c r="C667" s="26">
        <v>594</v>
      </c>
      <c r="D667" s="26"/>
      <c r="E667" s="26"/>
      <c r="F667" s="26"/>
      <c r="G667" s="26"/>
      <c r="I667" s="21">
        <v>38418</v>
      </c>
      <c r="J667" s="28">
        <v>9774</v>
      </c>
      <c r="K667" s="28"/>
      <c r="L667" s="28"/>
      <c r="M667" s="28"/>
      <c r="N667" s="28"/>
      <c r="O667" s="28"/>
      <c r="Q667" s="22">
        <v>38418</v>
      </c>
      <c r="R667" s="28">
        <v>44336</v>
      </c>
      <c r="S667" s="28">
        <v>24813</v>
      </c>
      <c r="T667" s="28"/>
      <c r="U667" s="28"/>
      <c r="V667" s="28"/>
      <c r="W667" s="28"/>
      <c r="Y667" s="1">
        <v>38418</v>
      </c>
      <c r="Z667" s="28">
        <v>34562</v>
      </c>
      <c r="AA667" s="28">
        <v>24813</v>
      </c>
      <c r="AB667" s="28"/>
      <c r="AC667" s="28"/>
      <c r="AD667" s="28"/>
      <c r="AE667" s="5"/>
      <c r="AF667" s="5"/>
      <c r="AG667" s="3">
        <f t="shared" ref="AG667:AG730" si="60">R667-J667-Z667</f>
        <v>0</v>
      </c>
      <c r="AH667" s="3">
        <f t="shared" ref="AH667:AH730" si="61">S667-K667-AA667</f>
        <v>0</v>
      </c>
      <c r="AI667" s="3"/>
      <c r="AJ667" s="27">
        <f t="shared" si="58"/>
        <v>45515</v>
      </c>
      <c r="AK667" s="27">
        <f t="shared" si="59"/>
        <v>25407</v>
      </c>
      <c r="AM667" s="1"/>
    </row>
    <row r="668" spans="1:39">
      <c r="A668" s="21">
        <v>38417</v>
      </c>
      <c r="B668" s="26">
        <v>1524</v>
      </c>
      <c r="C668" s="26">
        <v>738</v>
      </c>
      <c r="D668" s="26"/>
      <c r="E668" s="26"/>
      <c r="F668" s="26"/>
      <c r="G668" s="26"/>
      <c r="I668" s="21">
        <v>38417</v>
      </c>
      <c r="J668" s="28">
        <v>9774</v>
      </c>
      <c r="K668" s="28"/>
      <c r="L668" s="28"/>
      <c r="M668" s="28"/>
      <c r="N668" s="28"/>
      <c r="O668" s="28"/>
      <c r="Q668" s="22">
        <v>38417</v>
      </c>
      <c r="R668" s="28">
        <v>43226</v>
      </c>
      <c r="S668" s="28">
        <v>24102</v>
      </c>
      <c r="T668" s="28"/>
      <c r="U668" s="28"/>
      <c r="V668" s="28"/>
      <c r="W668" s="28"/>
      <c r="Y668" s="1">
        <v>38417</v>
      </c>
      <c r="Z668" s="28">
        <v>33452</v>
      </c>
      <c r="AA668" s="28">
        <v>24102</v>
      </c>
      <c r="AB668" s="28"/>
      <c r="AC668" s="28"/>
      <c r="AD668" s="28"/>
      <c r="AE668" s="5"/>
      <c r="AF668" s="5"/>
      <c r="AG668" s="3">
        <f t="shared" si="60"/>
        <v>0</v>
      </c>
      <c r="AH668" s="3">
        <f t="shared" si="61"/>
        <v>0</v>
      </c>
      <c r="AI668" s="3"/>
      <c r="AJ668" s="27">
        <f t="shared" si="58"/>
        <v>44750</v>
      </c>
      <c r="AK668" s="27">
        <f t="shared" si="59"/>
        <v>24840</v>
      </c>
      <c r="AM668" s="1"/>
    </row>
    <row r="669" spans="1:39">
      <c r="A669" s="21">
        <v>38416</v>
      </c>
      <c r="B669" s="26">
        <v>16866</v>
      </c>
      <c r="C669" s="26">
        <v>13509</v>
      </c>
      <c r="D669" s="26"/>
      <c r="E669" s="26"/>
      <c r="F669" s="26"/>
      <c r="G669" s="26"/>
      <c r="I669" s="21">
        <v>38416</v>
      </c>
      <c r="J669" s="28">
        <v>12560</v>
      </c>
      <c r="K669" s="28">
        <v>288</v>
      </c>
      <c r="L669" s="28"/>
      <c r="M669" s="28"/>
      <c r="N669" s="28"/>
      <c r="O669" s="28"/>
      <c r="Q669" s="22">
        <v>38416</v>
      </c>
      <c r="R669" s="28">
        <v>51259</v>
      </c>
      <c r="S669" s="28">
        <v>25175</v>
      </c>
      <c r="T669" s="28"/>
      <c r="U669" s="28"/>
      <c r="V669" s="28"/>
      <c r="W669" s="28"/>
      <c r="Y669" s="1">
        <v>38416</v>
      </c>
      <c r="Z669" s="28">
        <v>38699</v>
      </c>
      <c r="AA669" s="28">
        <v>24887</v>
      </c>
      <c r="AB669" s="28"/>
      <c r="AC669" s="28"/>
      <c r="AD669" s="28"/>
      <c r="AE669" s="5"/>
      <c r="AF669" s="5"/>
      <c r="AG669" s="3">
        <f t="shared" si="60"/>
        <v>0</v>
      </c>
      <c r="AH669" s="3">
        <f t="shared" si="61"/>
        <v>0</v>
      </c>
      <c r="AI669" s="3"/>
      <c r="AJ669" s="27">
        <f t="shared" si="58"/>
        <v>68125</v>
      </c>
      <c r="AK669" s="27">
        <f t="shared" si="59"/>
        <v>38684</v>
      </c>
      <c r="AM669" s="1"/>
    </row>
    <row r="670" spans="1:39">
      <c r="A670" s="21">
        <v>38415</v>
      </c>
      <c r="B670" s="26">
        <v>3224</v>
      </c>
      <c r="C670" s="26">
        <v>1821</v>
      </c>
      <c r="D670" s="26"/>
      <c r="E670" s="26"/>
      <c r="F670" s="26"/>
      <c r="G670" s="26"/>
      <c r="I670" s="21">
        <v>38415</v>
      </c>
      <c r="J670" s="28">
        <v>88882</v>
      </c>
      <c r="K670" s="28">
        <v>68258</v>
      </c>
      <c r="L670" s="28"/>
      <c r="M670" s="28"/>
      <c r="N670" s="28"/>
      <c r="O670" s="28"/>
      <c r="Q670" s="22">
        <v>38415</v>
      </c>
      <c r="R670" s="28">
        <v>174207</v>
      </c>
      <c r="S670" s="28">
        <v>130226</v>
      </c>
      <c r="T670" s="28"/>
      <c r="U670" s="28"/>
      <c r="V670" s="28"/>
      <c r="W670" s="28"/>
      <c r="Y670" s="1">
        <v>38415</v>
      </c>
      <c r="Z670" s="28">
        <v>85325</v>
      </c>
      <c r="AA670" s="28">
        <v>61968</v>
      </c>
      <c r="AB670" s="28"/>
      <c r="AC670" s="28"/>
      <c r="AD670" s="28"/>
      <c r="AE670" s="5"/>
      <c r="AF670" s="5"/>
      <c r="AG670" s="3">
        <f t="shared" si="60"/>
        <v>0</v>
      </c>
      <c r="AH670" s="3">
        <f t="shared" si="61"/>
        <v>0</v>
      </c>
      <c r="AI670" s="3"/>
      <c r="AJ670" s="27">
        <f t="shared" si="58"/>
        <v>177431</v>
      </c>
      <c r="AK670" s="27">
        <f t="shared" si="59"/>
        <v>132047</v>
      </c>
      <c r="AM670" s="1"/>
    </row>
    <row r="671" spans="1:39">
      <c r="A671" s="21">
        <v>38414</v>
      </c>
      <c r="B671" s="26">
        <v>6657</v>
      </c>
      <c r="C671" s="26">
        <v>4053</v>
      </c>
      <c r="D671" s="26"/>
      <c r="E671" s="26"/>
      <c r="F671" s="26"/>
      <c r="G671" s="26"/>
      <c r="I671" s="21">
        <v>38414</v>
      </c>
      <c r="J671" s="28">
        <v>13322</v>
      </c>
      <c r="K671" s="28">
        <v>9183</v>
      </c>
      <c r="L671" s="28"/>
      <c r="M671" s="28"/>
      <c r="N671" s="28"/>
      <c r="O671" s="28"/>
      <c r="Q671" s="22">
        <v>38414</v>
      </c>
      <c r="R671" s="28">
        <v>58553</v>
      </c>
      <c r="S671" s="28">
        <v>41124</v>
      </c>
      <c r="T671" s="28"/>
      <c r="U671" s="28"/>
      <c r="V671" s="28"/>
      <c r="W671" s="28"/>
      <c r="Y671" s="1">
        <v>38414</v>
      </c>
      <c r="Z671" s="28">
        <v>45231</v>
      </c>
      <c r="AA671" s="28">
        <v>31941</v>
      </c>
      <c r="AB671" s="28"/>
      <c r="AC671" s="28"/>
      <c r="AD671" s="28"/>
      <c r="AE671" s="5"/>
      <c r="AF671" s="5"/>
      <c r="AG671" s="3">
        <f t="shared" si="60"/>
        <v>0</v>
      </c>
      <c r="AH671" s="3">
        <f t="shared" si="61"/>
        <v>0</v>
      </c>
      <c r="AI671" s="3"/>
      <c r="AJ671" s="27">
        <f t="shared" si="58"/>
        <v>65210</v>
      </c>
      <c r="AK671" s="27">
        <f t="shared" si="59"/>
        <v>45177</v>
      </c>
      <c r="AM671" s="1"/>
    </row>
    <row r="672" spans="1:39">
      <c r="A672" s="21">
        <v>38413</v>
      </c>
      <c r="B672" s="26">
        <v>6413</v>
      </c>
      <c r="C672" s="26">
        <v>4039</v>
      </c>
      <c r="D672" s="26"/>
      <c r="E672" s="26"/>
      <c r="F672" s="26"/>
      <c r="G672" s="26"/>
      <c r="I672" s="21">
        <v>38413</v>
      </c>
      <c r="J672" s="28">
        <v>74</v>
      </c>
      <c r="K672" s="28">
        <v>38</v>
      </c>
      <c r="L672" s="28"/>
      <c r="M672" s="28"/>
      <c r="N672" s="28"/>
      <c r="O672" s="28"/>
      <c r="Q672" s="22">
        <v>38413</v>
      </c>
      <c r="R672" s="28">
        <v>34883</v>
      </c>
      <c r="S672" s="28">
        <v>26128</v>
      </c>
      <c r="T672" s="28"/>
      <c r="U672" s="28"/>
      <c r="V672" s="28"/>
      <c r="W672" s="28"/>
      <c r="Y672" s="1">
        <v>38413</v>
      </c>
      <c r="Z672" s="28">
        <v>34809</v>
      </c>
      <c r="AA672" s="28">
        <v>26090</v>
      </c>
      <c r="AB672" s="28"/>
      <c r="AC672" s="28"/>
      <c r="AD672" s="28"/>
      <c r="AE672" s="5"/>
      <c r="AF672" s="5"/>
      <c r="AG672" s="3">
        <f t="shared" si="60"/>
        <v>0</v>
      </c>
      <c r="AH672" s="3">
        <f t="shared" si="61"/>
        <v>0</v>
      </c>
      <c r="AI672" s="3"/>
      <c r="AJ672" s="27">
        <f t="shared" si="58"/>
        <v>41296</v>
      </c>
      <c r="AK672" s="27">
        <f t="shared" si="59"/>
        <v>30167</v>
      </c>
      <c r="AM672" s="1"/>
    </row>
    <row r="673" spans="1:39">
      <c r="A673" s="21">
        <v>38412</v>
      </c>
      <c r="B673" s="26">
        <v>9678</v>
      </c>
      <c r="C673" s="26">
        <v>6556</v>
      </c>
      <c r="D673" s="26"/>
      <c r="E673" s="26"/>
      <c r="F673" s="26"/>
      <c r="G673" s="26"/>
      <c r="I673" s="21">
        <v>38412</v>
      </c>
      <c r="J673" s="28">
        <v>152</v>
      </c>
      <c r="K673" s="28">
        <v>65</v>
      </c>
      <c r="L673" s="28"/>
      <c r="M673" s="28"/>
      <c r="N673" s="28"/>
      <c r="O673" s="28"/>
      <c r="Q673" s="22">
        <v>38412</v>
      </c>
      <c r="R673" s="28">
        <v>31980</v>
      </c>
      <c r="S673" s="28">
        <v>17259</v>
      </c>
      <c r="T673" s="28"/>
      <c r="U673" s="28"/>
      <c r="V673" s="28"/>
      <c r="W673" s="28"/>
      <c r="Y673" s="1">
        <v>38412</v>
      </c>
      <c r="Z673" s="28">
        <v>31827</v>
      </c>
      <c r="AA673" s="28">
        <v>17194</v>
      </c>
      <c r="AB673" s="28"/>
      <c r="AC673" s="28"/>
      <c r="AD673" s="28"/>
      <c r="AE673" s="5"/>
      <c r="AF673" s="5"/>
      <c r="AG673" s="3">
        <f t="shared" si="60"/>
        <v>1</v>
      </c>
      <c r="AH673" s="3">
        <f t="shared" si="61"/>
        <v>0</v>
      </c>
      <c r="AI673" s="3"/>
      <c r="AJ673" s="27">
        <f t="shared" si="58"/>
        <v>41658</v>
      </c>
      <c r="AK673" s="27">
        <f t="shared" si="59"/>
        <v>23815</v>
      </c>
      <c r="AM673" s="1"/>
    </row>
    <row r="674" spans="1:39">
      <c r="A674" s="21">
        <v>38411</v>
      </c>
      <c r="B674" s="26">
        <v>288</v>
      </c>
      <c r="C674" s="26"/>
      <c r="D674" s="26"/>
      <c r="E674" s="26"/>
      <c r="F674" s="26"/>
      <c r="G674" s="26"/>
      <c r="I674" s="21">
        <v>38411</v>
      </c>
      <c r="J674" s="28"/>
      <c r="K674" s="28"/>
      <c r="L674" s="28"/>
      <c r="M674" s="28"/>
      <c r="N674" s="28"/>
      <c r="O674" s="28"/>
      <c r="Q674" s="22">
        <v>38411</v>
      </c>
      <c r="R674" s="28">
        <v>28996</v>
      </c>
      <c r="S674" s="28">
        <v>10608</v>
      </c>
      <c r="T674" s="28"/>
      <c r="U674" s="28"/>
      <c r="V674" s="28"/>
      <c r="W674" s="28"/>
      <c r="Y674" s="1">
        <v>38411</v>
      </c>
      <c r="Z674" s="28">
        <v>28996</v>
      </c>
      <c r="AA674" s="28">
        <v>10608</v>
      </c>
      <c r="AB674" s="28"/>
      <c r="AC674" s="28"/>
      <c r="AD674" s="28"/>
      <c r="AE674" s="5"/>
      <c r="AF674" s="5"/>
      <c r="AG674" s="3">
        <f t="shared" si="60"/>
        <v>0</v>
      </c>
      <c r="AH674" s="3">
        <f t="shared" si="61"/>
        <v>0</v>
      </c>
      <c r="AI674" s="3"/>
      <c r="AJ674" s="27">
        <f t="shared" si="58"/>
        <v>29284</v>
      </c>
      <c r="AK674" s="27">
        <f t="shared" si="59"/>
        <v>10608</v>
      </c>
      <c r="AM674" s="1"/>
    </row>
    <row r="675" spans="1:39">
      <c r="A675" s="21">
        <v>38410</v>
      </c>
      <c r="B675" s="26">
        <v>803</v>
      </c>
      <c r="C675" s="26"/>
      <c r="D675" s="26"/>
      <c r="E675" s="26"/>
      <c r="F675" s="26"/>
      <c r="G675" s="26"/>
      <c r="I675" s="21">
        <v>38410</v>
      </c>
      <c r="J675" s="28"/>
      <c r="K675" s="28"/>
      <c r="L675" s="28"/>
      <c r="M675" s="28"/>
      <c r="N675" s="28"/>
      <c r="O675" s="28"/>
      <c r="Q675" s="22">
        <v>38410</v>
      </c>
      <c r="R675" s="28">
        <v>58518</v>
      </c>
      <c r="S675" s="28">
        <v>36768</v>
      </c>
      <c r="T675" s="28"/>
      <c r="U675" s="28"/>
      <c r="V675" s="28"/>
      <c r="W675" s="28"/>
      <c r="Y675" s="1">
        <v>38410</v>
      </c>
      <c r="Z675" s="28">
        <v>58518</v>
      </c>
      <c r="AA675" s="28">
        <v>36768</v>
      </c>
      <c r="AB675" s="28"/>
      <c r="AC675" s="28"/>
      <c r="AD675" s="28"/>
      <c r="AE675" s="5"/>
      <c r="AF675" s="5"/>
      <c r="AG675" s="3">
        <f t="shared" si="60"/>
        <v>0</v>
      </c>
      <c r="AH675" s="3">
        <f t="shared" si="61"/>
        <v>0</v>
      </c>
      <c r="AI675" s="3"/>
      <c r="AJ675" s="27">
        <f t="shared" si="58"/>
        <v>59321</v>
      </c>
      <c r="AK675" s="27">
        <f t="shared" si="59"/>
        <v>36768</v>
      </c>
      <c r="AM675" s="1"/>
    </row>
    <row r="676" spans="1:39">
      <c r="A676" s="21">
        <v>38409</v>
      </c>
      <c r="B676" s="26">
        <v>9589</v>
      </c>
      <c r="C676" s="26">
        <v>6924</v>
      </c>
      <c r="D676" s="26"/>
      <c r="E676" s="26"/>
      <c r="F676" s="26"/>
      <c r="G676" s="26"/>
      <c r="I676" s="21">
        <v>38409</v>
      </c>
      <c r="J676" s="28"/>
      <c r="K676" s="28"/>
      <c r="L676" s="28"/>
      <c r="M676" s="28"/>
      <c r="N676" s="28"/>
      <c r="O676" s="28"/>
      <c r="Q676" s="22">
        <v>38409</v>
      </c>
      <c r="R676" s="28">
        <v>136173</v>
      </c>
      <c r="S676" s="28">
        <v>101428</v>
      </c>
      <c r="T676" s="28"/>
      <c r="U676" s="28"/>
      <c r="V676" s="28"/>
      <c r="W676" s="28"/>
      <c r="Y676" s="1">
        <v>38409</v>
      </c>
      <c r="Z676" s="28">
        <v>136173</v>
      </c>
      <c r="AA676" s="28">
        <v>101428</v>
      </c>
      <c r="AB676" s="28"/>
      <c r="AC676" s="28"/>
      <c r="AD676" s="28"/>
      <c r="AE676" s="5"/>
      <c r="AF676" s="5"/>
      <c r="AG676" s="3">
        <f t="shared" si="60"/>
        <v>0</v>
      </c>
      <c r="AH676" s="3">
        <f t="shared" si="61"/>
        <v>0</v>
      </c>
      <c r="AI676" s="3"/>
      <c r="AJ676" s="27">
        <f t="shared" si="58"/>
        <v>145762</v>
      </c>
      <c r="AK676" s="27">
        <f t="shared" si="59"/>
        <v>108352</v>
      </c>
      <c r="AM676" s="1"/>
    </row>
    <row r="677" spans="1:39">
      <c r="A677" s="21">
        <v>38408</v>
      </c>
      <c r="B677" s="26">
        <v>4689</v>
      </c>
      <c r="C677" s="26">
        <v>2762</v>
      </c>
      <c r="D677" s="26"/>
      <c r="E677" s="26"/>
      <c r="F677" s="26"/>
      <c r="G677" s="26"/>
      <c r="I677" s="21">
        <v>38408</v>
      </c>
      <c r="J677" s="28">
        <v>418</v>
      </c>
      <c r="K677" s="28">
        <v>347</v>
      </c>
      <c r="L677" s="28"/>
      <c r="M677" s="28"/>
      <c r="N677" s="28"/>
      <c r="O677" s="28"/>
      <c r="Q677" s="22">
        <v>38408</v>
      </c>
      <c r="R677" s="28">
        <v>117412</v>
      </c>
      <c r="S677" s="28">
        <v>87264</v>
      </c>
      <c r="T677" s="28"/>
      <c r="U677" s="28"/>
      <c r="V677" s="28"/>
      <c r="W677" s="28"/>
      <c r="Y677" s="1">
        <v>38408</v>
      </c>
      <c r="Z677" s="28">
        <v>116994</v>
      </c>
      <c r="AA677" s="28">
        <v>86917</v>
      </c>
      <c r="AB677" s="28"/>
      <c r="AC677" s="28"/>
      <c r="AD677" s="28"/>
      <c r="AE677" s="5"/>
      <c r="AF677" s="5"/>
      <c r="AG677" s="3">
        <f t="shared" si="60"/>
        <v>0</v>
      </c>
      <c r="AH677" s="3">
        <f t="shared" si="61"/>
        <v>0</v>
      </c>
      <c r="AI677" s="3"/>
      <c r="AJ677" s="27">
        <f t="shared" si="58"/>
        <v>122101</v>
      </c>
      <c r="AK677" s="27">
        <f t="shared" si="59"/>
        <v>90026</v>
      </c>
      <c r="AM677" s="1"/>
    </row>
    <row r="678" spans="1:39">
      <c r="A678" s="21">
        <v>38407</v>
      </c>
      <c r="B678" s="26">
        <v>3706</v>
      </c>
      <c r="C678" s="26">
        <v>1893</v>
      </c>
      <c r="D678" s="26"/>
      <c r="E678" s="26"/>
      <c r="F678" s="26"/>
      <c r="G678" s="26"/>
      <c r="I678" s="21">
        <v>38407</v>
      </c>
      <c r="J678" s="28"/>
      <c r="K678" s="28"/>
      <c r="L678" s="28"/>
      <c r="M678" s="28"/>
      <c r="N678" s="28"/>
      <c r="O678" s="28"/>
      <c r="Q678" s="22">
        <v>38407</v>
      </c>
      <c r="R678" s="28">
        <v>136090</v>
      </c>
      <c r="S678" s="28">
        <v>100934</v>
      </c>
      <c r="T678" s="28"/>
      <c r="U678" s="28"/>
      <c r="V678" s="28"/>
      <c r="W678" s="28"/>
      <c r="Y678" s="1">
        <v>38407</v>
      </c>
      <c r="Z678" s="28">
        <v>136090</v>
      </c>
      <c r="AA678" s="28">
        <v>100934</v>
      </c>
      <c r="AB678" s="28"/>
      <c r="AC678" s="28"/>
      <c r="AD678" s="28"/>
      <c r="AE678" s="5"/>
      <c r="AF678" s="5"/>
      <c r="AG678" s="3">
        <f t="shared" si="60"/>
        <v>0</v>
      </c>
      <c r="AH678" s="3">
        <f t="shared" si="61"/>
        <v>0</v>
      </c>
      <c r="AI678" s="3"/>
      <c r="AJ678" s="27">
        <f t="shared" si="58"/>
        <v>139796</v>
      </c>
      <c r="AK678" s="27">
        <f t="shared" si="59"/>
        <v>102827</v>
      </c>
      <c r="AM678" s="1"/>
    </row>
    <row r="679" spans="1:39">
      <c r="A679" s="21">
        <v>38406</v>
      </c>
      <c r="B679" s="26">
        <v>3262</v>
      </c>
      <c r="C679" s="26">
        <v>1513</v>
      </c>
      <c r="D679" s="26"/>
      <c r="E679" s="26"/>
      <c r="F679" s="26"/>
      <c r="G679" s="26"/>
      <c r="I679" s="21">
        <v>38406</v>
      </c>
      <c r="J679" s="28">
        <v>18</v>
      </c>
      <c r="K679" s="28"/>
      <c r="L679" s="28"/>
      <c r="M679" s="28"/>
      <c r="N679" s="28"/>
      <c r="O679" s="28"/>
      <c r="Q679" s="22">
        <v>38406</v>
      </c>
      <c r="R679" s="28">
        <v>135673</v>
      </c>
      <c r="S679" s="28">
        <v>100827</v>
      </c>
      <c r="T679" s="28"/>
      <c r="U679" s="28"/>
      <c r="V679" s="28"/>
      <c r="W679" s="28"/>
      <c r="Y679" s="1">
        <v>38406</v>
      </c>
      <c r="Z679" s="28">
        <v>135655</v>
      </c>
      <c r="AA679" s="28">
        <v>100827</v>
      </c>
      <c r="AB679" s="28"/>
      <c r="AC679" s="28"/>
      <c r="AD679" s="28"/>
      <c r="AE679" s="5"/>
      <c r="AF679" s="5"/>
      <c r="AG679" s="3">
        <f t="shared" si="60"/>
        <v>0</v>
      </c>
      <c r="AH679" s="3">
        <f t="shared" si="61"/>
        <v>0</v>
      </c>
      <c r="AI679" s="3"/>
      <c r="AJ679" s="27">
        <f t="shared" si="58"/>
        <v>138935</v>
      </c>
      <c r="AK679" s="27">
        <f t="shared" si="59"/>
        <v>102340</v>
      </c>
      <c r="AM679" s="1"/>
    </row>
    <row r="680" spans="1:39">
      <c r="A680" s="21">
        <v>38405</v>
      </c>
      <c r="B680" s="26">
        <v>4199</v>
      </c>
      <c r="C680" s="26">
        <v>866</v>
      </c>
      <c r="D680" s="26"/>
      <c r="E680" s="26"/>
      <c r="F680" s="26"/>
      <c r="G680" s="26"/>
      <c r="I680" s="21">
        <v>38405</v>
      </c>
      <c r="J680" s="28">
        <v>1277</v>
      </c>
      <c r="K680" s="28"/>
      <c r="L680" s="28"/>
      <c r="M680" s="28"/>
      <c r="N680" s="28"/>
      <c r="O680" s="28"/>
      <c r="Q680" s="22">
        <v>38405</v>
      </c>
      <c r="R680" s="28">
        <v>139285</v>
      </c>
      <c r="S680" s="28">
        <v>101262</v>
      </c>
      <c r="T680" s="28"/>
      <c r="U680" s="28"/>
      <c r="V680" s="28"/>
      <c r="W680" s="28"/>
      <c r="Y680" s="1">
        <v>38405</v>
      </c>
      <c r="Z680" s="28">
        <v>138008</v>
      </c>
      <c r="AA680" s="28">
        <v>101262</v>
      </c>
      <c r="AB680" s="28"/>
      <c r="AC680" s="28"/>
      <c r="AD680" s="28"/>
      <c r="AE680" s="5"/>
      <c r="AF680" s="5"/>
      <c r="AG680" s="3">
        <f t="shared" si="60"/>
        <v>0</v>
      </c>
      <c r="AH680" s="3">
        <f t="shared" si="61"/>
        <v>0</v>
      </c>
      <c r="AI680" s="3"/>
      <c r="AJ680" s="27">
        <f t="shared" si="58"/>
        <v>143484</v>
      </c>
      <c r="AK680" s="27">
        <f t="shared" si="59"/>
        <v>102128</v>
      </c>
      <c r="AM680" s="1"/>
    </row>
    <row r="681" spans="1:39">
      <c r="A681" s="21">
        <v>38404</v>
      </c>
      <c r="B681" s="26">
        <v>1204</v>
      </c>
      <c r="C681" s="26">
        <v>278</v>
      </c>
      <c r="D681" s="26"/>
      <c r="E681" s="26"/>
      <c r="F681" s="26"/>
      <c r="G681" s="26"/>
      <c r="I681" s="21">
        <v>38404</v>
      </c>
      <c r="J681" s="28">
        <v>2872</v>
      </c>
      <c r="K681" s="28"/>
      <c r="L681" s="28"/>
      <c r="M681" s="28"/>
      <c r="N681" s="28"/>
      <c r="O681" s="28"/>
      <c r="Q681" s="22">
        <v>38404</v>
      </c>
      <c r="R681" s="28">
        <v>141355</v>
      </c>
      <c r="S681" s="28">
        <v>100870</v>
      </c>
      <c r="T681" s="28"/>
      <c r="U681" s="28"/>
      <c r="V681" s="28"/>
      <c r="W681" s="28"/>
      <c r="Y681" s="1">
        <v>38404</v>
      </c>
      <c r="Z681" s="28">
        <v>138483</v>
      </c>
      <c r="AA681" s="28">
        <v>100870</v>
      </c>
      <c r="AB681" s="28"/>
      <c r="AC681" s="28"/>
      <c r="AD681" s="28"/>
      <c r="AE681" s="5"/>
      <c r="AF681" s="5"/>
      <c r="AG681" s="3">
        <f t="shared" si="60"/>
        <v>0</v>
      </c>
      <c r="AH681" s="3">
        <f t="shared" si="61"/>
        <v>0</v>
      </c>
      <c r="AI681" s="3"/>
      <c r="AJ681" s="27">
        <f t="shared" si="58"/>
        <v>142559</v>
      </c>
      <c r="AK681" s="27">
        <f t="shared" si="59"/>
        <v>101148</v>
      </c>
      <c r="AM681" s="1"/>
    </row>
    <row r="682" spans="1:39">
      <c r="A682" s="21">
        <v>38403</v>
      </c>
      <c r="B682" s="26">
        <v>935</v>
      </c>
      <c r="C682" s="26">
        <v>3</v>
      </c>
      <c r="D682" s="26"/>
      <c r="E682" s="26"/>
      <c r="F682" s="26"/>
      <c r="G682" s="26"/>
      <c r="I682" s="21">
        <v>38403</v>
      </c>
      <c r="J682" s="28">
        <v>2871</v>
      </c>
      <c r="K682" s="28"/>
      <c r="L682" s="28"/>
      <c r="M682" s="28"/>
      <c r="N682" s="28"/>
      <c r="O682" s="28"/>
      <c r="Q682" s="22">
        <v>38403</v>
      </c>
      <c r="R682" s="28">
        <v>141375</v>
      </c>
      <c r="S682" s="28">
        <v>100844</v>
      </c>
      <c r="T682" s="28"/>
      <c r="U682" s="28"/>
      <c r="V682" s="28"/>
      <c r="W682" s="28"/>
      <c r="Y682" s="1">
        <v>38403</v>
      </c>
      <c r="Z682" s="28">
        <v>138504</v>
      </c>
      <c r="AA682" s="28">
        <v>100844</v>
      </c>
      <c r="AB682" s="28"/>
      <c r="AC682" s="28"/>
      <c r="AD682" s="28"/>
      <c r="AE682" s="5"/>
      <c r="AF682" s="5"/>
      <c r="AG682" s="3">
        <f t="shared" si="60"/>
        <v>0</v>
      </c>
      <c r="AH682" s="3">
        <f t="shared" si="61"/>
        <v>0</v>
      </c>
      <c r="AI682" s="3"/>
      <c r="AJ682" s="27">
        <f t="shared" si="58"/>
        <v>142310</v>
      </c>
      <c r="AK682" s="27">
        <f t="shared" si="59"/>
        <v>100847</v>
      </c>
      <c r="AM682" s="1"/>
    </row>
    <row r="683" spans="1:39">
      <c r="A683" s="21">
        <v>38402</v>
      </c>
      <c r="B683" s="26">
        <v>1765</v>
      </c>
      <c r="C683" s="26">
        <v>391</v>
      </c>
      <c r="D683" s="26"/>
      <c r="E683" s="26"/>
      <c r="F683" s="26"/>
      <c r="G683" s="26"/>
      <c r="I683" s="21">
        <v>38402</v>
      </c>
      <c r="J683" s="28">
        <v>1269</v>
      </c>
      <c r="K683" s="28"/>
      <c r="L683" s="28"/>
      <c r="M683" s="28"/>
      <c r="N683" s="28"/>
      <c r="O683" s="28"/>
      <c r="Q683" s="22">
        <v>38402</v>
      </c>
      <c r="R683" s="28">
        <v>139878</v>
      </c>
      <c r="S683" s="28">
        <v>100815</v>
      </c>
      <c r="T683" s="28"/>
      <c r="U683" s="28"/>
      <c r="V683" s="28"/>
      <c r="W683" s="28"/>
      <c r="Y683" s="1">
        <v>38402</v>
      </c>
      <c r="Z683" s="28">
        <v>138609</v>
      </c>
      <c r="AA683" s="28">
        <v>100815</v>
      </c>
      <c r="AB683" s="28"/>
      <c r="AC683" s="28"/>
      <c r="AD683" s="28"/>
      <c r="AE683" s="5"/>
      <c r="AF683" s="5"/>
      <c r="AG683" s="3">
        <f t="shared" si="60"/>
        <v>0</v>
      </c>
      <c r="AH683" s="3">
        <f t="shared" si="61"/>
        <v>0</v>
      </c>
      <c r="AI683" s="3"/>
      <c r="AJ683" s="27">
        <f t="shared" si="58"/>
        <v>141643</v>
      </c>
      <c r="AK683" s="27">
        <f t="shared" si="59"/>
        <v>101206</v>
      </c>
      <c r="AM683" s="1"/>
    </row>
    <row r="684" spans="1:39">
      <c r="A684" s="21">
        <v>38401</v>
      </c>
      <c r="B684" s="26">
        <v>4793</v>
      </c>
      <c r="C684" s="26">
        <v>2546</v>
      </c>
      <c r="D684" s="26"/>
      <c r="E684" s="26"/>
      <c r="F684" s="26"/>
      <c r="G684" s="26"/>
      <c r="I684" s="21">
        <v>38401</v>
      </c>
      <c r="J684" s="28">
        <v>47</v>
      </c>
      <c r="K684" s="28">
        <v>8</v>
      </c>
      <c r="L684" s="28"/>
      <c r="M684" s="28"/>
      <c r="N684" s="28"/>
      <c r="O684" s="28"/>
      <c r="Q684" s="22">
        <v>38401</v>
      </c>
      <c r="R684" s="28">
        <v>144892</v>
      </c>
      <c r="S684" s="28">
        <v>100867</v>
      </c>
      <c r="T684" s="28"/>
      <c r="U684" s="28"/>
      <c r="V684" s="28"/>
      <c r="W684" s="28"/>
      <c r="Y684" s="1">
        <v>38401</v>
      </c>
      <c r="Z684" s="28">
        <v>144845</v>
      </c>
      <c r="AA684" s="28">
        <v>100859</v>
      </c>
      <c r="AB684" s="28"/>
      <c r="AC684" s="28"/>
      <c r="AD684" s="28"/>
      <c r="AE684" s="5"/>
      <c r="AF684" s="5"/>
      <c r="AG684" s="3">
        <f t="shared" si="60"/>
        <v>0</v>
      </c>
      <c r="AH684" s="3">
        <f t="shared" si="61"/>
        <v>0</v>
      </c>
      <c r="AI684" s="3"/>
      <c r="AJ684" s="27">
        <f t="shared" si="58"/>
        <v>149685</v>
      </c>
      <c r="AK684" s="27">
        <f t="shared" si="59"/>
        <v>103413</v>
      </c>
      <c r="AM684" s="1"/>
    </row>
    <row r="685" spans="1:39">
      <c r="A685" s="21">
        <v>38400</v>
      </c>
      <c r="B685" s="26">
        <v>6242</v>
      </c>
      <c r="C685" s="26">
        <v>1534</v>
      </c>
      <c r="D685" s="26"/>
      <c r="E685" s="26"/>
      <c r="F685" s="26"/>
      <c r="G685" s="26"/>
      <c r="I685" s="21">
        <v>38400</v>
      </c>
      <c r="J685" s="28"/>
      <c r="K685" s="28"/>
      <c r="L685" s="28"/>
      <c r="M685" s="28"/>
      <c r="N685" s="28"/>
      <c r="O685" s="28"/>
      <c r="Q685" s="22">
        <v>38400</v>
      </c>
      <c r="R685" s="28">
        <v>140810</v>
      </c>
      <c r="S685" s="28">
        <v>100922</v>
      </c>
      <c r="T685" s="28"/>
      <c r="U685" s="28"/>
      <c r="V685" s="28"/>
      <c r="W685" s="28"/>
      <c r="Y685" s="1">
        <v>38400</v>
      </c>
      <c r="Z685" s="28">
        <v>140810</v>
      </c>
      <c r="AA685" s="28">
        <v>100922</v>
      </c>
      <c r="AB685" s="28"/>
      <c r="AC685" s="28"/>
      <c r="AD685" s="28"/>
      <c r="AE685" s="5"/>
      <c r="AF685" s="5"/>
      <c r="AG685" s="3">
        <f t="shared" si="60"/>
        <v>0</v>
      </c>
      <c r="AH685" s="3">
        <f t="shared" si="61"/>
        <v>0</v>
      </c>
      <c r="AI685" s="3"/>
      <c r="AJ685" s="27">
        <f t="shared" si="58"/>
        <v>147052</v>
      </c>
      <c r="AK685" s="27">
        <f t="shared" si="59"/>
        <v>102456</v>
      </c>
      <c r="AM685" s="1"/>
    </row>
    <row r="686" spans="1:39">
      <c r="A686" s="21">
        <v>38399</v>
      </c>
      <c r="B686" s="26">
        <v>6427</v>
      </c>
      <c r="C686" s="26">
        <v>1134</v>
      </c>
      <c r="D686" s="26"/>
      <c r="E686" s="26"/>
      <c r="F686" s="26"/>
      <c r="G686" s="26"/>
      <c r="I686" s="21">
        <v>38399</v>
      </c>
      <c r="J686" s="28">
        <v>58</v>
      </c>
      <c r="K686" s="28">
        <v>22</v>
      </c>
      <c r="L686" s="28"/>
      <c r="M686" s="28"/>
      <c r="N686" s="28"/>
      <c r="O686" s="28"/>
      <c r="Q686" s="22">
        <v>38399</v>
      </c>
      <c r="R686" s="28">
        <v>145138</v>
      </c>
      <c r="S686" s="28">
        <v>105214</v>
      </c>
      <c r="T686" s="28"/>
      <c r="U686" s="28"/>
      <c r="V686" s="28"/>
      <c r="W686" s="28"/>
      <c r="Y686" s="1">
        <v>38399</v>
      </c>
      <c r="Z686" s="28">
        <v>145080</v>
      </c>
      <c r="AA686" s="28">
        <v>105192</v>
      </c>
      <c r="AB686" s="28"/>
      <c r="AC686" s="28"/>
      <c r="AD686" s="28"/>
      <c r="AE686" s="5"/>
      <c r="AF686" s="5"/>
      <c r="AG686" s="3">
        <f t="shared" si="60"/>
        <v>0</v>
      </c>
      <c r="AH686" s="3">
        <f t="shared" si="61"/>
        <v>0</v>
      </c>
      <c r="AI686" s="3"/>
      <c r="AJ686" s="27">
        <f t="shared" si="58"/>
        <v>151565</v>
      </c>
      <c r="AK686" s="27">
        <f t="shared" si="59"/>
        <v>106348</v>
      </c>
      <c r="AM686" s="1"/>
    </row>
    <row r="687" spans="1:39">
      <c r="A687" s="21">
        <v>38398</v>
      </c>
      <c r="B687" s="26">
        <v>9539</v>
      </c>
      <c r="C687" s="26">
        <v>1685</v>
      </c>
      <c r="D687" s="26"/>
      <c r="E687" s="26"/>
      <c r="F687" s="26"/>
      <c r="G687" s="26"/>
      <c r="I687" s="21">
        <v>38398</v>
      </c>
      <c r="J687" s="28">
        <v>201</v>
      </c>
      <c r="K687" s="28">
        <v>167</v>
      </c>
      <c r="L687" s="28"/>
      <c r="M687" s="28"/>
      <c r="N687" s="28"/>
      <c r="O687" s="28"/>
      <c r="Q687" s="22">
        <v>38398</v>
      </c>
      <c r="R687" s="28">
        <v>160874</v>
      </c>
      <c r="S687" s="28">
        <v>116257</v>
      </c>
      <c r="T687" s="28"/>
      <c r="U687" s="28"/>
      <c r="V687" s="28"/>
      <c r="W687" s="28"/>
      <c r="Y687" s="1">
        <v>38398</v>
      </c>
      <c r="Z687" s="28">
        <v>160673</v>
      </c>
      <c r="AA687" s="28">
        <v>116090</v>
      </c>
      <c r="AB687" s="28"/>
      <c r="AC687" s="28"/>
      <c r="AD687" s="28"/>
      <c r="AE687" s="5"/>
      <c r="AF687" s="5"/>
      <c r="AG687" s="3">
        <f t="shared" si="60"/>
        <v>0</v>
      </c>
      <c r="AH687" s="3">
        <f t="shared" si="61"/>
        <v>0</v>
      </c>
      <c r="AI687" s="3"/>
      <c r="AJ687" s="27">
        <f t="shared" si="58"/>
        <v>170413</v>
      </c>
      <c r="AK687" s="27">
        <f t="shared" si="59"/>
        <v>117942</v>
      </c>
      <c r="AM687" s="1"/>
    </row>
    <row r="688" spans="1:39">
      <c r="A688" s="21">
        <v>38397</v>
      </c>
      <c r="B688" s="26">
        <v>6420</v>
      </c>
      <c r="C688" s="26">
        <v>1439</v>
      </c>
      <c r="D688" s="26"/>
      <c r="E688" s="26"/>
      <c r="F688" s="26"/>
      <c r="G688" s="26"/>
      <c r="I688" s="21">
        <v>38397</v>
      </c>
      <c r="J688" s="28"/>
      <c r="K688" s="28"/>
      <c r="L688" s="28"/>
      <c r="M688" s="28"/>
      <c r="N688" s="28"/>
      <c r="O688" s="28"/>
      <c r="Q688" s="22">
        <v>38397</v>
      </c>
      <c r="R688" s="28">
        <v>159166</v>
      </c>
      <c r="S688" s="28">
        <v>115163</v>
      </c>
      <c r="T688" s="28"/>
      <c r="U688" s="28"/>
      <c r="V688" s="28"/>
      <c r="W688" s="28"/>
      <c r="Y688" s="1">
        <v>38397</v>
      </c>
      <c r="Z688" s="28">
        <v>159166</v>
      </c>
      <c r="AA688" s="28">
        <v>115163</v>
      </c>
      <c r="AB688" s="28"/>
      <c r="AC688" s="28"/>
      <c r="AD688" s="28"/>
      <c r="AE688" s="5"/>
      <c r="AF688" s="5"/>
      <c r="AG688" s="3">
        <f t="shared" si="60"/>
        <v>0</v>
      </c>
      <c r="AH688" s="3">
        <f t="shared" si="61"/>
        <v>0</v>
      </c>
      <c r="AI688" s="3"/>
      <c r="AJ688" s="27">
        <f t="shared" si="58"/>
        <v>165586</v>
      </c>
      <c r="AK688" s="27">
        <f t="shared" si="59"/>
        <v>116602</v>
      </c>
      <c r="AM688" s="1"/>
    </row>
    <row r="689" spans="1:39">
      <c r="A689" s="21">
        <v>38396</v>
      </c>
      <c r="B689" s="26">
        <v>1912</v>
      </c>
      <c r="C689" s="26">
        <v>276</v>
      </c>
      <c r="D689" s="26"/>
      <c r="E689" s="26"/>
      <c r="F689" s="26"/>
      <c r="G689" s="26"/>
      <c r="I689" s="21">
        <v>38396</v>
      </c>
      <c r="J689" s="28"/>
      <c r="K689" s="28"/>
      <c r="L689" s="28"/>
      <c r="M689" s="28"/>
      <c r="N689" s="28"/>
      <c r="O689" s="28"/>
      <c r="Q689" s="22">
        <v>38396</v>
      </c>
      <c r="R689" s="28">
        <v>159256</v>
      </c>
      <c r="S689" s="28">
        <v>115181</v>
      </c>
      <c r="T689" s="28"/>
      <c r="U689" s="28"/>
      <c r="V689" s="28"/>
      <c r="W689" s="28"/>
      <c r="Y689" s="1">
        <v>38396</v>
      </c>
      <c r="Z689" s="28">
        <v>159256</v>
      </c>
      <c r="AA689" s="28">
        <v>115181</v>
      </c>
      <c r="AB689" s="28"/>
      <c r="AC689" s="28"/>
      <c r="AD689" s="28"/>
      <c r="AE689" s="5"/>
      <c r="AF689" s="5"/>
      <c r="AG689" s="3">
        <f t="shared" si="60"/>
        <v>0</v>
      </c>
      <c r="AH689" s="3">
        <f t="shared" si="61"/>
        <v>0</v>
      </c>
      <c r="AI689" s="3"/>
      <c r="AJ689" s="27">
        <f t="shared" si="58"/>
        <v>161168</v>
      </c>
      <c r="AK689" s="27">
        <f t="shared" si="59"/>
        <v>115457</v>
      </c>
      <c r="AM689" s="1"/>
    </row>
    <row r="690" spans="1:39">
      <c r="A690" s="21">
        <v>38395</v>
      </c>
      <c r="B690" s="26">
        <v>5543</v>
      </c>
      <c r="C690" s="26">
        <v>1602</v>
      </c>
      <c r="D690" s="26"/>
      <c r="E690" s="26"/>
      <c r="F690" s="26"/>
      <c r="G690" s="26"/>
      <c r="I690" s="21">
        <v>38395</v>
      </c>
      <c r="J690" s="28">
        <v>104</v>
      </c>
      <c r="K690" s="28">
        <v>46</v>
      </c>
      <c r="L690" s="28"/>
      <c r="M690" s="28"/>
      <c r="N690" s="28"/>
      <c r="O690" s="28"/>
      <c r="Q690" s="22">
        <v>38395</v>
      </c>
      <c r="R690" s="28">
        <v>159906</v>
      </c>
      <c r="S690" s="28">
        <v>115457</v>
      </c>
      <c r="T690" s="28"/>
      <c r="U690" s="28"/>
      <c r="V690" s="28"/>
      <c r="W690" s="28"/>
      <c r="Y690" s="1">
        <v>38395</v>
      </c>
      <c r="Z690" s="28">
        <v>159802</v>
      </c>
      <c r="AA690" s="28">
        <v>115411</v>
      </c>
      <c r="AB690" s="28"/>
      <c r="AC690" s="28"/>
      <c r="AD690" s="28"/>
      <c r="AE690" s="5"/>
      <c r="AF690" s="5"/>
      <c r="AG690" s="3">
        <f t="shared" si="60"/>
        <v>0</v>
      </c>
      <c r="AH690" s="3">
        <f t="shared" si="61"/>
        <v>0</v>
      </c>
      <c r="AI690" s="3"/>
      <c r="AJ690" s="27">
        <f t="shared" si="58"/>
        <v>165449</v>
      </c>
      <c r="AK690" s="27">
        <f t="shared" si="59"/>
        <v>117059</v>
      </c>
      <c r="AM690" s="1"/>
    </row>
    <row r="691" spans="1:39">
      <c r="A691" s="21">
        <v>38394</v>
      </c>
      <c r="B691" s="26">
        <v>5759</v>
      </c>
      <c r="C691" s="26">
        <v>1361</v>
      </c>
      <c r="D691" s="26"/>
      <c r="E691" s="26"/>
      <c r="F691" s="26"/>
      <c r="G691" s="26"/>
      <c r="I691" s="21">
        <v>38394</v>
      </c>
      <c r="J691" s="28">
        <v>4</v>
      </c>
      <c r="K691" s="28"/>
      <c r="L691" s="28"/>
      <c r="M691" s="28"/>
      <c r="N691" s="28"/>
      <c r="O691" s="28"/>
      <c r="Q691" s="22">
        <v>38394</v>
      </c>
      <c r="R691" s="28">
        <v>78712</v>
      </c>
      <c r="S691" s="28">
        <v>56941</v>
      </c>
      <c r="T691" s="28"/>
      <c r="U691" s="28"/>
      <c r="V691" s="28"/>
      <c r="W691" s="28"/>
      <c r="Y691" s="1">
        <v>38394</v>
      </c>
      <c r="Z691" s="28">
        <v>78708</v>
      </c>
      <c r="AA691" s="28">
        <v>56941</v>
      </c>
      <c r="AB691" s="28"/>
      <c r="AC691" s="28"/>
      <c r="AD691" s="28"/>
      <c r="AE691" s="5"/>
      <c r="AF691" s="5"/>
      <c r="AG691" s="3">
        <f t="shared" si="60"/>
        <v>0</v>
      </c>
      <c r="AH691" s="3">
        <f t="shared" si="61"/>
        <v>0</v>
      </c>
      <c r="AI691" s="3"/>
      <c r="AJ691" s="27">
        <f t="shared" si="58"/>
        <v>84471</v>
      </c>
      <c r="AK691" s="27">
        <f t="shared" si="59"/>
        <v>58302</v>
      </c>
      <c r="AM691" s="1"/>
    </row>
    <row r="692" spans="1:39">
      <c r="A692" s="21">
        <v>38393</v>
      </c>
      <c r="B692" s="26">
        <v>9100</v>
      </c>
      <c r="C692" s="26">
        <v>2113</v>
      </c>
      <c r="D692" s="26"/>
      <c r="E692" s="26"/>
      <c r="F692" s="26"/>
      <c r="G692" s="26"/>
      <c r="I692" s="21">
        <v>38393</v>
      </c>
      <c r="J692" s="28">
        <v>582</v>
      </c>
      <c r="K692" s="28">
        <v>393</v>
      </c>
      <c r="L692" s="28"/>
      <c r="M692" s="28"/>
      <c r="N692" s="28"/>
      <c r="O692" s="28"/>
      <c r="Q692" s="22">
        <v>38393</v>
      </c>
      <c r="R692" s="28">
        <v>1008</v>
      </c>
      <c r="S692" s="28">
        <v>718</v>
      </c>
      <c r="T692" s="28"/>
      <c r="U692" s="28"/>
      <c r="V692" s="28"/>
      <c r="W692" s="28"/>
      <c r="Y692" s="1">
        <v>38393</v>
      </c>
      <c r="Z692" s="28">
        <v>426</v>
      </c>
      <c r="AA692" s="28">
        <v>325</v>
      </c>
      <c r="AB692" s="28"/>
      <c r="AC692" s="28"/>
      <c r="AD692" s="28"/>
      <c r="AE692" s="5"/>
      <c r="AF692" s="5"/>
      <c r="AG692" s="3">
        <f t="shared" si="60"/>
        <v>0</v>
      </c>
      <c r="AH692" s="3">
        <f t="shared" si="61"/>
        <v>0</v>
      </c>
      <c r="AI692" s="3"/>
      <c r="AJ692" s="27">
        <f t="shared" si="58"/>
        <v>10108</v>
      </c>
      <c r="AK692" s="27">
        <f t="shared" si="59"/>
        <v>2831</v>
      </c>
      <c r="AM692" s="1"/>
    </row>
    <row r="693" spans="1:39">
      <c r="A693" s="21">
        <v>38392</v>
      </c>
      <c r="B693" s="26">
        <v>7786</v>
      </c>
      <c r="C693" s="26">
        <v>2679</v>
      </c>
      <c r="D693" s="26"/>
      <c r="E693" s="26"/>
      <c r="F693" s="26"/>
      <c r="G693" s="26"/>
      <c r="I693" s="21">
        <v>38392</v>
      </c>
      <c r="J693" s="28">
        <v>445</v>
      </c>
      <c r="K693" s="28">
        <v>356</v>
      </c>
      <c r="L693" s="28"/>
      <c r="M693" s="28"/>
      <c r="N693" s="28"/>
      <c r="O693" s="28"/>
      <c r="Q693" s="22">
        <v>38392</v>
      </c>
      <c r="R693" s="28">
        <v>453</v>
      </c>
      <c r="S693" s="28">
        <v>356</v>
      </c>
      <c r="T693" s="28"/>
      <c r="U693" s="28"/>
      <c r="V693" s="28"/>
      <c r="W693" s="28"/>
      <c r="Y693" s="1">
        <v>38392</v>
      </c>
      <c r="Z693" s="28">
        <v>8</v>
      </c>
      <c r="AA693" s="28">
        <v>0</v>
      </c>
      <c r="AB693" s="28"/>
      <c r="AC693" s="28"/>
      <c r="AD693" s="28"/>
      <c r="AE693" s="5"/>
      <c r="AF693" s="5"/>
      <c r="AG693" s="3">
        <f t="shared" si="60"/>
        <v>0</v>
      </c>
      <c r="AH693" s="3">
        <f t="shared" si="61"/>
        <v>0</v>
      </c>
      <c r="AI693" s="3"/>
      <c r="AJ693" s="27">
        <f t="shared" si="58"/>
        <v>8239</v>
      </c>
      <c r="AK693" s="27">
        <f t="shared" si="59"/>
        <v>3035</v>
      </c>
      <c r="AM693" s="1"/>
    </row>
    <row r="694" spans="1:39">
      <c r="A694" s="21">
        <v>38391</v>
      </c>
      <c r="B694" s="26">
        <v>6708</v>
      </c>
      <c r="C694" s="26">
        <v>2072</v>
      </c>
      <c r="D694" s="26"/>
      <c r="E694" s="26"/>
      <c r="F694" s="26"/>
      <c r="G694" s="26"/>
      <c r="I694" s="21">
        <v>38391</v>
      </c>
      <c r="J694" s="28">
        <v>439</v>
      </c>
      <c r="K694" s="28">
        <v>301</v>
      </c>
      <c r="L694" s="28"/>
      <c r="M694" s="28"/>
      <c r="N694" s="28"/>
      <c r="O694" s="28"/>
      <c r="Q694" s="22">
        <v>38391</v>
      </c>
      <c r="R694" s="28">
        <v>439</v>
      </c>
      <c r="S694" s="28">
        <v>301</v>
      </c>
      <c r="T694" s="28"/>
      <c r="U694" s="28"/>
      <c r="V694" s="28"/>
      <c r="W694" s="28"/>
      <c r="Y694" s="1">
        <v>38391</v>
      </c>
      <c r="Z694" s="28"/>
      <c r="AA694" s="28"/>
      <c r="AB694" s="28"/>
      <c r="AC694" s="28"/>
      <c r="AD694" s="28"/>
      <c r="AE694" s="5"/>
      <c r="AF694" s="5"/>
      <c r="AG694" s="3">
        <f t="shared" si="60"/>
        <v>0</v>
      </c>
      <c r="AH694" s="3">
        <f t="shared" si="61"/>
        <v>0</v>
      </c>
      <c r="AI694" s="3"/>
      <c r="AJ694" s="27">
        <f t="shared" si="58"/>
        <v>7147</v>
      </c>
      <c r="AK694" s="27">
        <f t="shared" si="59"/>
        <v>2373</v>
      </c>
    </row>
    <row r="695" spans="1:39">
      <c r="A695" s="21">
        <v>38390</v>
      </c>
      <c r="B695" s="26">
        <v>4043</v>
      </c>
      <c r="C695" s="26">
        <v>778</v>
      </c>
      <c r="D695" s="26"/>
      <c r="E695" s="26"/>
      <c r="F695" s="26"/>
      <c r="G695" s="26"/>
      <c r="I695" s="21">
        <v>38390</v>
      </c>
      <c r="J695" s="28">
        <v>15</v>
      </c>
      <c r="K695" s="28"/>
      <c r="L695" s="28"/>
      <c r="M695" s="28"/>
      <c r="N695" s="28"/>
      <c r="O695" s="28"/>
      <c r="Q695" s="22">
        <v>38390</v>
      </c>
      <c r="R695" s="28">
        <v>15</v>
      </c>
      <c r="S695" s="28"/>
      <c r="T695" s="28"/>
      <c r="U695" s="28"/>
      <c r="V695" s="28"/>
      <c r="W695" s="28"/>
      <c r="Y695" s="1">
        <v>38390</v>
      </c>
      <c r="Z695" s="28"/>
      <c r="AA695" s="28"/>
      <c r="AB695" s="28"/>
      <c r="AC695" s="28"/>
      <c r="AD695" s="28"/>
      <c r="AE695" s="5"/>
      <c r="AF695" s="5"/>
      <c r="AG695" s="3">
        <f t="shared" si="60"/>
        <v>0</v>
      </c>
      <c r="AH695" s="3">
        <f t="shared" si="61"/>
        <v>0</v>
      </c>
      <c r="AI695" s="3"/>
      <c r="AJ695" s="27">
        <f t="shared" si="58"/>
        <v>4058</v>
      </c>
      <c r="AK695" s="27">
        <f t="shared" si="59"/>
        <v>778</v>
      </c>
    </row>
    <row r="696" spans="1:39">
      <c r="A696" s="21">
        <v>38389</v>
      </c>
      <c r="B696" s="26">
        <v>4919</v>
      </c>
      <c r="C696" s="26">
        <v>1239</v>
      </c>
      <c r="D696" s="26"/>
      <c r="E696" s="26"/>
      <c r="F696" s="26"/>
      <c r="G696" s="26"/>
      <c r="I696" s="21">
        <v>38389</v>
      </c>
      <c r="J696" s="28"/>
      <c r="K696" s="28"/>
      <c r="L696" s="28"/>
      <c r="M696" s="28"/>
      <c r="N696" s="28"/>
      <c r="O696" s="28"/>
      <c r="Q696" s="22">
        <v>38389</v>
      </c>
      <c r="R696" s="28"/>
      <c r="S696" s="28"/>
      <c r="T696" s="28"/>
      <c r="U696" s="28"/>
      <c r="V696" s="28"/>
      <c r="W696" s="28"/>
      <c r="Y696" s="1">
        <v>38389</v>
      </c>
      <c r="Z696" s="28"/>
      <c r="AA696" s="28"/>
      <c r="AB696" s="28"/>
      <c r="AC696" s="28"/>
      <c r="AD696" s="28"/>
      <c r="AE696" s="5"/>
      <c r="AF696" s="5"/>
      <c r="AG696" s="3">
        <f t="shared" si="60"/>
        <v>0</v>
      </c>
      <c r="AH696" s="3">
        <f t="shared" si="61"/>
        <v>0</v>
      </c>
      <c r="AI696" s="3"/>
      <c r="AJ696" s="27">
        <f t="shared" si="58"/>
        <v>4919</v>
      </c>
      <c r="AK696" s="27">
        <f t="shared" si="59"/>
        <v>1239</v>
      </c>
    </row>
    <row r="697" spans="1:39">
      <c r="A697" s="21">
        <v>38388</v>
      </c>
      <c r="B697" s="26">
        <v>7223</v>
      </c>
      <c r="C697" s="26">
        <v>2292</v>
      </c>
      <c r="D697" s="26"/>
      <c r="E697" s="26"/>
      <c r="F697" s="26"/>
      <c r="G697" s="26"/>
      <c r="I697" s="21">
        <v>38388</v>
      </c>
      <c r="J697" s="28">
        <v>568</v>
      </c>
      <c r="K697" s="28">
        <v>519</v>
      </c>
      <c r="L697" s="28"/>
      <c r="M697" s="28"/>
      <c r="N697" s="28"/>
      <c r="O697" s="28"/>
      <c r="Q697" s="22">
        <v>38388</v>
      </c>
      <c r="R697" s="28">
        <v>568</v>
      </c>
      <c r="S697" s="28">
        <v>519</v>
      </c>
      <c r="T697" s="28"/>
      <c r="U697" s="28"/>
      <c r="V697" s="28"/>
      <c r="W697" s="28"/>
      <c r="Y697" s="1">
        <v>38388</v>
      </c>
      <c r="Z697" s="28"/>
      <c r="AA697" s="28"/>
      <c r="AB697" s="28"/>
      <c r="AC697" s="28"/>
      <c r="AD697" s="28"/>
      <c r="AE697" s="5"/>
      <c r="AF697" s="5"/>
      <c r="AG697" s="3">
        <f t="shared" si="60"/>
        <v>0</v>
      </c>
      <c r="AH697" s="3">
        <f t="shared" si="61"/>
        <v>0</v>
      </c>
      <c r="AI697" s="3"/>
      <c r="AJ697" s="27">
        <f t="shared" si="58"/>
        <v>7791</v>
      </c>
      <c r="AK697" s="27">
        <f t="shared" si="59"/>
        <v>2811</v>
      </c>
    </row>
    <row r="698" spans="1:39">
      <c r="A698" s="21">
        <v>38387</v>
      </c>
      <c r="B698" s="26">
        <v>6955</v>
      </c>
      <c r="C698" s="26">
        <v>2325</v>
      </c>
      <c r="D698" s="26"/>
      <c r="E698" s="26"/>
      <c r="F698" s="26"/>
      <c r="G698" s="26"/>
      <c r="I698" s="21">
        <v>38387</v>
      </c>
      <c r="J698" s="28">
        <v>759</v>
      </c>
      <c r="K698" s="28">
        <v>557</v>
      </c>
      <c r="L698" s="28"/>
      <c r="M698" s="28"/>
      <c r="N698" s="28"/>
      <c r="O698" s="28"/>
      <c r="Q698" s="22">
        <v>38387</v>
      </c>
      <c r="R698" s="28">
        <v>759</v>
      </c>
      <c r="S698" s="28">
        <v>557</v>
      </c>
      <c r="T698" s="28"/>
      <c r="U698" s="28"/>
      <c r="V698" s="28"/>
      <c r="W698" s="28"/>
      <c r="Y698" s="1">
        <v>38387</v>
      </c>
      <c r="Z698" s="28"/>
      <c r="AA698" s="28"/>
      <c r="AB698" s="28"/>
      <c r="AC698" s="28"/>
      <c r="AD698" s="28"/>
      <c r="AE698" s="5"/>
      <c r="AF698" s="5"/>
      <c r="AG698" s="3">
        <f t="shared" si="60"/>
        <v>0</v>
      </c>
      <c r="AH698" s="3">
        <f t="shared" si="61"/>
        <v>0</v>
      </c>
      <c r="AI698" s="3"/>
      <c r="AJ698" s="27">
        <f t="shared" si="58"/>
        <v>7714</v>
      </c>
      <c r="AK698" s="27">
        <f t="shared" si="59"/>
        <v>2882</v>
      </c>
    </row>
    <row r="699" spans="1:39">
      <c r="A699" s="21">
        <v>38386</v>
      </c>
      <c r="B699" s="26">
        <v>5443</v>
      </c>
      <c r="C699" s="26">
        <v>1591</v>
      </c>
      <c r="D699" s="26"/>
      <c r="E699" s="26"/>
      <c r="F699" s="26"/>
      <c r="G699" s="26"/>
      <c r="I699" s="21">
        <v>38386</v>
      </c>
      <c r="J699" s="28">
        <v>77</v>
      </c>
      <c r="K699" s="28">
        <v>18</v>
      </c>
      <c r="L699" s="28"/>
      <c r="M699" s="28"/>
      <c r="N699" s="28"/>
      <c r="O699" s="28"/>
      <c r="Q699" s="22">
        <v>38386</v>
      </c>
      <c r="R699" s="28">
        <v>77</v>
      </c>
      <c r="S699" s="28">
        <v>18</v>
      </c>
      <c r="T699" s="28"/>
      <c r="U699" s="28"/>
      <c r="V699" s="28"/>
      <c r="W699" s="28"/>
      <c r="Y699" s="1">
        <v>38386</v>
      </c>
      <c r="Z699" s="28"/>
      <c r="AA699" s="28"/>
      <c r="AB699" s="28"/>
      <c r="AC699" s="28"/>
      <c r="AD699" s="28"/>
      <c r="AE699" s="5"/>
      <c r="AF699" s="5"/>
      <c r="AG699" s="3">
        <f t="shared" si="60"/>
        <v>0</v>
      </c>
      <c r="AH699" s="3">
        <f t="shared" si="61"/>
        <v>0</v>
      </c>
      <c r="AI699" s="3"/>
      <c r="AJ699" s="27">
        <f t="shared" si="58"/>
        <v>5520</v>
      </c>
      <c r="AK699" s="27">
        <f t="shared" si="59"/>
        <v>1609</v>
      </c>
    </row>
    <row r="700" spans="1:39">
      <c r="A700" s="21">
        <v>38385</v>
      </c>
      <c r="B700" s="26">
        <v>4268</v>
      </c>
      <c r="C700" s="26">
        <v>778</v>
      </c>
      <c r="D700" s="26"/>
      <c r="E700" s="26"/>
      <c r="F700" s="26"/>
      <c r="G700" s="26"/>
      <c r="I700" s="21">
        <v>38385</v>
      </c>
      <c r="J700" s="28">
        <v>40</v>
      </c>
      <c r="K700" s="28"/>
      <c r="L700" s="28"/>
      <c r="M700" s="28"/>
      <c r="N700" s="28"/>
      <c r="O700" s="28"/>
      <c r="Q700" s="22">
        <v>38385</v>
      </c>
      <c r="R700" s="28">
        <v>40</v>
      </c>
      <c r="S700" s="28"/>
      <c r="T700" s="28"/>
      <c r="U700" s="28"/>
      <c r="V700" s="28"/>
      <c r="W700" s="28"/>
      <c r="Y700" s="1">
        <v>38385</v>
      </c>
      <c r="Z700" s="28"/>
      <c r="AA700" s="28"/>
      <c r="AB700" s="28"/>
      <c r="AC700" s="28"/>
      <c r="AD700" s="28"/>
      <c r="AE700" s="5"/>
      <c r="AF700" s="5"/>
      <c r="AG700" s="3">
        <f t="shared" si="60"/>
        <v>0</v>
      </c>
      <c r="AH700" s="3">
        <f t="shared" si="61"/>
        <v>0</v>
      </c>
      <c r="AI700" s="3"/>
      <c r="AJ700" s="27">
        <f t="shared" si="58"/>
        <v>4308</v>
      </c>
      <c r="AK700" s="27">
        <f t="shared" si="59"/>
        <v>778</v>
      </c>
    </row>
    <row r="701" spans="1:39">
      <c r="A701" s="21">
        <v>38384</v>
      </c>
      <c r="B701" s="26">
        <v>5682</v>
      </c>
      <c r="C701" s="26">
        <v>1355</v>
      </c>
      <c r="D701" s="26"/>
      <c r="E701" s="26"/>
      <c r="F701" s="26"/>
      <c r="G701" s="26"/>
      <c r="I701" s="21">
        <v>38384</v>
      </c>
      <c r="J701" s="28">
        <v>33</v>
      </c>
      <c r="K701" s="28">
        <v>10</v>
      </c>
      <c r="L701" s="28"/>
      <c r="M701" s="28"/>
      <c r="N701" s="28"/>
      <c r="O701" s="28"/>
      <c r="Q701" s="22">
        <v>38384</v>
      </c>
      <c r="R701" s="28">
        <v>33</v>
      </c>
      <c r="S701" s="28">
        <v>10</v>
      </c>
      <c r="T701" s="28"/>
      <c r="U701" s="28"/>
      <c r="V701" s="28"/>
      <c r="W701" s="28"/>
      <c r="Y701" s="1">
        <v>38384</v>
      </c>
      <c r="Z701" s="28"/>
      <c r="AA701" s="28"/>
      <c r="AB701" s="28"/>
      <c r="AC701" s="28"/>
      <c r="AD701" s="28"/>
      <c r="AE701" s="5"/>
      <c r="AF701" s="5"/>
      <c r="AG701" s="3">
        <f t="shared" si="60"/>
        <v>0</v>
      </c>
      <c r="AH701" s="3">
        <f t="shared" si="61"/>
        <v>0</v>
      </c>
      <c r="AI701" s="3"/>
      <c r="AJ701" s="27">
        <f t="shared" si="58"/>
        <v>5715</v>
      </c>
      <c r="AK701" s="27">
        <f t="shared" si="59"/>
        <v>1365</v>
      </c>
    </row>
    <row r="702" spans="1:39">
      <c r="A702" s="21">
        <v>38383</v>
      </c>
      <c r="B702" s="26">
        <v>4440</v>
      </c>
      <c r="C702" s="26">
        <v>892</v>
      </c>
      <c r="D702" s="26"/>
      <c r="E702" s="26"/>
      <c r="F702" s="26"/>
      <c r="G702" s="26"/>
      <c r="I702" s="21">
        <v>38383</v>
      </c>
      <c r="J702" s="28"/>
      <c r="K702" s="28"/>
      <c r="L702" s="28"/>
      <c r="M702" s="28"/>
      <c r="N702" s="28"/>
      <c r="O702" s="28"/>
      <c r="Q702" s="22">
        <v>38383</v>
      </c>
      <c r="R702" s="28"/>
      <c r="S702" s="28"/>
      <c r="T702" s="28"/>
      <c r="U702" s="28"/>
      <c r="V702" s="28"/>
      <c r="W702" s="28"/>
      <c r="Y702" s="1">
        <v>38383</v>
      </c>
      <c r="Z702" s="28"/>
      <c r="AA702" s="28"/>
      <c r="AB702" s="28"/>
      <c r="AC702" s="28"/>
      <c r="AD702" s="28"/>
      <c r="AE702" s="5"/>
      <c r="AF702" s="5"/>
      <c r="AG702" s="3">
        <f t="shared" si="60"/>
        <v>0</v>
      </c>
      <c r="AH702" s="3">
        <f t="shared" si="61"/>
        <v>0</v>
      </c>
      <c r="AI702" s="3"/>
      <c r="AJ702" s="27">
        <f t="shared" si="58"/>
        <v>4440</v>
      </c>
      <c r="AK702" s="27">
        <f t="shared" si="59"/>
        <v>892</v>
      </c>
    </row>
    <row r="703" spans="1:39">
      <c r="A703" s="21">
        <v>38382</v>
      </c>
      <c r="B703" s="26">
        <v>3927</v>
      </c>
      <c r="C703" s="26">
        <v>720</v>
      </c>
      <c r="D703" s="26"/>
      <c r="E703" s="26"/>
      <c r="F703" s="26"/>
      <c r="G703" s="26"/>
      <c r="I703" s="21">
        <v>38382</v>
      </c>
      <c r="J703" s="28"/>
      <c r="K703" s="28"/>
      <c r="L703" s="28"/>
      <c r="M703" s="28"/>
      <c r="N703" s="28"/>
      <c r="O703" s="28"/>
      <c r="Q703" s="22">
        <v>38382</v>
      </c>
      <c r="R703" s="28"/>
      <c r="S703" s="28"/>
      <c r="T703" s="28"/>
      <c r="U703" s="28"/>
      <c r="V703" s="28"/>
      <c r="W703" s="28"/>
      <c r="Y703" s="1">
        <v>38382</v>
      </c>
      <c r="Z703" s="28"/>
      <c r="AA703" s="28"/>
      <c r="AB703" s="28"/>
      <c r="AC703" s="28"/>
      <c r="AD703" s="28"/>
      <c r="AE703" s="5"/>
      <c r="AF703" s="5"/>
      <c r="AG703" s="3">
        <f t="shared" si="60"/>
        <v>0</v>
      </c>
      <c r="AH703" s="3">
        <f t="shared" si="61"/>
        <v>0</v>
      </c>
      <c r="AI703" s="3"/>
      <c r="AJ703" s="27">
        <f t="shared" si="58"/>
        <v>3927</v>
      </c>
      <c r="AK703" s="27">
        <f t="shared" si="59"/>
        <v>720</v>
      </c>
    </row>
    <row r="704" spans="1:39">
      <c r="A704" s="21">
        <v>38381</v>
      </c>
      <c r="B704" s="26">
        <v>7308</v>
      </c>
      <c r="C704" s="26">
        <v>2195</v>
      </c>
      <c r="D704" s="26"/>
      <c r="E704" s="26"/>
      <c r="F704" s="26"/>
      <c r="G704" s="26"/>
      <c r="I704" s="21">
        <v>38381</v>
      </c>
      <c r="J704" s="28">
        <v>4</v>
      </c>
      <c r="K704" s="28"/>
      <c r="L704" s="28"/>
      <c r="M704" s="28"/>
      <c r="N704" s="28"/>
      <c r="O704" s="28"/>
      <c r="Q704" s="22">
        <v>38381</v>
      </c>
      <c r="R704" s="28">
        <v>4</v>
      </c>
      <c r="S704" s="28"/>
      <c r="T704" s="28"/>
      <c r="U704" s="28"/>
      <c r="V704" s="28"/>
      <c r="W704" s="28"/>
      <c r="Y704" s="1">
        <v>38381</v>
      </c>
      <c r="Z704" s="28"/>
      <c r="AA704" s="28"/>
      <c r="AB704" s="28"/>
      <c r="AC704" s="28"/>
      <c r="AD704" s="28"/>
      <c r="AE704" s="5"/>
      <c r="AF704" s="5"/>
      <c r="AG704" s="3">
        <f t="shared" si="60"/>
        <v>0</v>
      </c>
      <c r="AH704" s="3">
        <f t="shared" si="61"/>
        <v>0</v>
      </c>
      <c r="AI704" s="3"/>
      <c r="AJ704" s="27">
        <f t="shared" si="58"/>
        <v>7312</v>
      </c>
      <c r="AK704" s="27">
        <f t="shared" si="59"/>
        <v>2195</v>
      </c>
    </row>
    <row r="705" spans="1:37">
      <c r="A705" s="21">
        <v>38380</v>
      </c>
      <c r="B705" s="26">
        <v>7850</v>
      </c>
      <c r="C705" s="26">
        <v>2142</v>
      </c>
      <c r="D705" s="26"/>
      <c r="E705" s="26"/>
      <c r="F705" s="26"/>
      <c r="G705" s="26"/>
      <c r="I705" s="21">
        <v>38380</v>
      </c>
      <c r="J705" s="28">
        <v>9</v>
      </c>
      <c r="K705" s="28"/>
      <c r="L705" s="28"/>
      <c r="M705" s="28"/>
      <c r="N705" s="28"/>
      <c r="O705" s="28"/>
      <c r="Q705" s="22">
        <v>38380</v>
      </c>
      <c r="R705" s="28">
        <v>9</v>
      </c>
      <c r="S705" s="28"/>
      <c r="T705" s="28"/>
      <c r="U705" s="28"/>
      <c r="V705" s="28"/>
      <c r="W705" s="28"/>
      <c r="Y705" s="1">
        <v>38380</v>
      </c>
      <c r="Z705" s="28"/>
      <c r="AA705" s="28"/>
      <c r="AB705" s="28"/>
      <c r="AC705" s="28"/>
      <c r="AD705" s="28"/>
      <c r="AE705" s="5"/>
      <c r="AF705" s="5"/>
      <c r="AG705" s="3">
        <f t="shared" si="60"/>
        <v>0</v>
      </c>
      <c r="AH705" s="3">
        <f t="shared" si="61"/>
        <v>0</v>
      </c>
      <c r="AI705" s="3"/>
      <c r="AJ705" s="27">
        <f t="shared" si="58"/>
        <v>7859</v>
      </c>
      <c r="AK705" s="27">
        <f t="shared" si="59"/>
        <v>2142</v>
      </c>
    </row>
    <row r="706" spans="1:37">
      <c r="A706" s="21">
        <v>38379</v>
      </c>
      <c r="B706" s="26">
        <v>6322</v>
      </c>
      <c r="C706" s="26">
        <v>1700</v>
      </c>
      <c r="D706" s="26"/>
      <c r="E706" s="26"/>
      <c r="F706" s="26"/>
      <c r="G706" s="26"/>
      <c r="I706" s="21">
        <v>38379</v>
      </c>
      <c r="J706" s="28">
        <v>103</v>
      </c>
      <c r="K706" s="28">
        <v>59</v>
      </c>
      <c r="L706" s="28"/>
      <c r="M706" s="28"/>
      <c r="N706" s="28"/>
      <c r="O706" s="28"/>
      <c r="Q706" s="22">
        <v>38379</v>
      </c>
      <c r="R706" s="28">
        <v>103</v>
      </c>
      <c r="S706" s="28">
        <v>59</v>
      </c>
      <c r="T706" s="28"/>
      <c r="U706" s="28"/>
      <c r="V706" s="28"/>
      <c r="W706" s="28"/>
      <c r="Y706" s="1">
        <v>38379</v>
      </c>
      <c r="Z706" s="28"/>
      <c r="AA706" s="28"/>
      <c r="AB706" s="28"/>
      <c r="AC706" s="28"/>
      <c r="AD706" s="28"/>
      <c r="AE706" s="5"/>
      <c r="AF706" s="5"/>
      <c r="AG706" s="3">
        <f t="shared" si="60"/>
        <v>0</v>
      </c>
      <c r="AH706" s="3">
        <f t="shared" si="61"/>
        <v>0</v>
      </c>
      <c r="AI706" s="3"/>
      <c r="AJ706" s="27">
        <f t="shared" si="58"/>
        <v>6425</v>
      </c>
      <c r="AK706" s="27">
        <f t="shared" si="59"/>
        <v>1759</v>
      </c>
    </row>
    <row r="707" spans="1:37">
      <c r="A707" s="21">
        <v>38378</v>
      </c>
      <c r="B707" s="26">
        <v>6597</v>
      </c>
      <c r="C707" s="26">
        <v>2480</v>
      </c>
      <c r="D707" s="26"/>
      <c r="E707" s="26"/>
      <c r="F707" s="26"/>
      <c r="G707" s="26"/>
      <c r="I707" s="21">
        <v>38378</v>
      </c>
      <c r="J707" s="28">
        <v>17</v>
      </c>
      <c r="K707" s="28"/>
      <c r="L707" s="28"/>
      <c r="M707" s="28"/>
      <c r="N707" s="28"/>
      <c r="O707" s="28"/>
      <c r="Q707" s="22">
        <v>38378</v>
      </c>
      <c r="R707" s="28">
        <v>55</v>
      </c>
      <c r="S707" s="28">
        <v>20</v>
      </c>
      <c r="T707" s="28"/>
      <c r="U707" s="28"/>
      <c r="V707" s="28"/>
      <c r="W707" s="28"/>
      <c r="Y707" s="1">
        <v>38378</v>
      </c>
      <c r="Z707" s="28">
        <v>38</v>
      </c>
      <c r="AA707" s="28">
        <v>20</v>
      </c>
      <c r="AB707" s="28"/>
      <c r="AC707" s="28"/>
      <c r="AD707" s="28"/>
      <c r="AE707" s="5"/>
      <c r="AF707" s="5"/>
      <c r="AG707" s="3">
        <f t="shared" si="60"/>
        <v>0</v>
      </c>
      <c r="AH707" s="3">
        <f t="shared" si="61"/>
        <v>0</v>
      </c>
      <c r="AI707" s="3"/>
      <c r="AJ707" s="27">
        <f t="shared" si="58"/>
        <v>6652</v>
      </c>
      <c r="AK707" s="27">
        <f t="shared" si="59"/>
        <v>2500</v>
      </c>
    </row>
    <row r="708" spans="1:37">
      <c r="A708" s="21">
        <v>38377</v>
      </c>
      <c r="B708" s="26">
        <v>4358</v>
      </c>
      <c r="C708" s="26">
        <v>1173</v>
      </c>
      <c r="D708" s="26"/>
      <c r="E708" s="26"/>
      <c r="F708" s="26"/>
      <c r="G708" s="26"/>
      <c r="I708" s="21">
        <v>38377</v>
      </c>
      <c r="J708" s="28">
        <v>74</v>
      </c>
      <c r="K708" s="28">
        <v>28</v>
      </c>
      <c r="L708" s="28"/>
      <c r="M708" s="28"/>
      <c r="N708" s="28"/>
      <c r="O708" s="28"/>
      <c r="Q708" s="22">
        <v>38377</v>
      </c>
      <c r="R708" s="28">
        <v>74</v>
      </c>
      <c r="S708" s="28">
        <v>28</v>
      </c>
      <c r="T708" s="28"/>
      <c r="U708" s="28"/>
      <c r="V708" s="28"/>
      <c r="W708" s="28"/>
      <c r="Y708" s="1">
        <v>38377</v>
      </c>
      <c r="Z708" s="28"/>
      <c r="AA708" s="28"/>
      <c r="AB708" s="28"/>
      <c r="AC708" s="28"/>
      <c r="AD708" s="28"/>
      <c r="AE708" s="5"/>
      <c r="AF708" s="5"/>
      <c r="AG708" s="3">
        <f t="shared" si="60"/>
        <v>0</v>
      </c>
      <c r="AH708" s="3">
        <f t="shared" si="61"/>
        <v>0</v>
      </c>
      <c r="AI708" s="3"/>
      <c r="AJ708" s="27">
        <f t="shared" si="58"/>
        <v>4432</v>
      </c>
      <c r="AK708" s="27">
        <f t="shared" si="59"/>
        <v>1201</v>
      </c>
    </row>
    <row r="709" spans="1:37">
      <c r="A709" s="21">
        <v>38376</v>
      </c>
      <c r="B709" s="26">
        <v>1</v>
      </c>
      <c r="C709" s="26"/>
      <c r="D709" s="26"/>
      <c r="E709" s="26"/>
      <c r="F709" s="26"/>
      <c r="G709" s="26"/>
      <c r="I709" s="21">
        <v>38376</v>
      </c>
      <c r="J709" s="28"/>
      <c r="K709" s="28"/>
      <c r="L709" s="28"/>
      <c r="M709" s="28"/>
      <c r="N709" s="28"/>
      <c r="O709" s="28"/>
      <c r="Q709" s="22">
        <v>38376</v>
      </c>
      <c r="R709" s="28"/>
      <c r="S709" s="28"/>
      <c r="T709" s="28"/>
      <c r="U709" s="28"/>
      <c r="V709" s="28"/>
      <c r="W709" s="28"/>
      <c r="Y709" s="1">
        <v>38376</v>
      </c>
      <c r="Z709" s="28"/>
      <c r="AA709" s="28"/>
      <c r="AB709" s="28"/>
      <c r="AC709" s="28"/>
      <c r="AD709" s="28"/>
      <c r="AE709" s="5"/>
      <c r="AF709" s="5"/>
      <c r="AG709" s="3">
        <f t="shared" si="60"/>
        <v>0</v>
      </c>
      <c r="AH709" s="3">
        <f t="shared" si="61"/>
        <v>0</v>
      </c>
      <c r="AI709" s="3"/>
      <c r="AJ709" s="27">
        <f t="shared" si="58"/>
        <v>1</v>
      </c>
      <c r="AK709" s="27">
        <f t="shared" si="59"/>
        <v>0</v>
      </c>
    </row>
    <row r="710" spans="1:37">
      <c r="A710" s="21">
        <v>38375</v>
      </c>
      <c r="B710" s="26"/>
      <c r="C710" s="26"/>
      <c r="D710" s="26"/>
      <c r="E710" s="26"/>
      <c r="F710" s="26"/>
      <c r="G710" s="26"/>
      <c r="I710" s="21">
        <v>38375</v>
      </c>
      <c r="J710" s="28"/>
      <c r="K710" s="28"/>
      <c r="L710" s="28"/>
      <c r="M710" s="28"/>
      <c r="N710" s="28"/>
      <c r="O710" s="28"/>
      <c r="Q710" s="22">
        <v>38375</v>
      </c>
      <c r="R710" s="28"/>
      <c r="S710" s="28"/>
      <c r="T710" s="28"/>
      <c r="U710" s="28"/>
      <c r="V710" s="28"/>
      <c r="W710" s="28"/>
      <c r="Y710" s="1">
        <v>38375</v>
      </c>
      <c r="Z710" s="28"/>
      <c r="AA710" s="28"/>
      <c r="AB710" s="28"/>
      <c r="AC710" s="28"/>
      <c r="AD710" s="28"/>
      <c r="AE710" s="5"/>
      <c r="AF710" s="5"/>
      <c r="AG710" s="3">
        <f t="shared" si="60"/>
        <v>0</v>
      </c>
      <c r="AH710" s="3">
        <f t="shared" si="61"/>
        <v>0</v>
      </c>
      <c r="AI710" s="3"/>
      <c r="AJ710" s="27">
        <f t="shared" si="58"/>
        <v>0</v>
      </c>
      <c r="AK710" s="27">
        <f t="shared" si="59"/>
        <v>0</v>
      </c>
    </row>
    <row r="711" spans="1:37">
      <c r="A711" s="21">
        <v>38374</v>
      </c>
      <c r="B711" s="26">
        <v>1455</v>
      </c>
      <c r="C711" s="26">
        <v>546</v>
      </c>
      <c r="D711" s="26"/>
      <c r="E711" s="26"/>
      <c r="F711" s="26"/>
      <c r="G711" s="26"/>
      <c r="I711" s="21">
        <v>38374</v>
      </c>
      <c r="J711" s="28">
        <v>117</v>
      </c>
      <c r="K711" s="28">
        <v>35</v>
      </c>
      <c r="L711" s="28"/>
      <c r="M711" s="28"/>
      <c r="N711" s="28"/>
      <c r="O711" s="28"/>
      <c r="Q711" s="22">
        <v>38374</v>
      </c>
      <c r="R711" s="28">
        <v>117</v>
      </c>
      <c r="S711" s="28">
        <v>35</v>
      </c>
      <c r="T711" s="28"/>
      <c r="U711" s="28"/>
      <c r="V711" s="28"/>
      <c r="W711" s="28"/>
      <c r="Y711" s="1">
        <v>38374</v>
      </c>
      <c r="Z711" s="28"/>
      <c r="AA711" s="28"/>
      <c r="AB711" s="28"/>
      <c r="AC711" s="28"/>
      <c r="AD711" s="28"/>
      <c r="AE711" s="5"/>
      <c r="AF711" s="5"/>
      <c r="AG711" s="3">
        <f t="shared" si="60"/>
        <v>0</v>
      </c>
      <c r="AH711" s="3">
        <f t="shared" si="61"/>
        <v>0</v>
      </c>
      <c r="AI711" s="3"/>
      <c r="AJ711" s="27">
        <f t="shared" ref="AJ711:AJ774" si="62">R711+B711</f>
        <v>1572</v>
      </c>
      <c r="AK711" s="27">
        <f t="shared" ref="AK711:AK774" si="63">S711+C711</f>
        <v>581</v>
      </c>
    </row>
    <row r="712" spans="1:37">
      <c r="A712" s="21">
        <v>38373</v>
      </c>
      <c r="B712" s="26">
        <v>1115</v>
      </c>
      <c r="C712" s="26">
        <v>296</v>
      </c>
      <c r="D712" s="26"/>
      <c r="E712" s="26"/>
      <c r="F712" s="26"/>
      <c r="G712" s="26"/>
      <c r="I712" s="21">
        <v>38373</v>
      </c>
      <c r="J712" s="28"/>
      <c r="K712" s="28"/>
      <c r="L712" s="28"/>
      <c r="M712" s="28"/>
      <c r="N712" s="28"/>
      <c r="O712" s="28"/>
      <c r="Q712" s="22">
        <v>38373</v>
      </c>
      <c r="R712" s="28"/>
      <c r="S712" s="28"/>
      <c r="T712" s="28"/>
      <c r="U712" s="28"/>
      <c r="V712" s="28"/>
      <c r="W712" s="28"/>
      <c r="Y712" s="1">
        <v>38373</v>
      </c>
      <c r="Z712" s="28"/>
      <c r="AA712" s="28"/>
      <c r="AB712" s="28"/>
      <c r="AC712" s="28"/>
      <c r="AD712" s="28"/>
      <c r="AE712" s="5"/>
      <c r="AF712" s="5"/>
      <c r="AG712" s="3">
        <f t="shared" si="60"/>
        <v>0</v>
      </c>
      <c r="AH712" s="3">
        <f t="shared" si="61"/>
        <v>0</v>
      </c>
      <c r="AI712" s="3"/>
      <c r="AJ712" s="27">
        <f t="shared" si="62"/>
        <v>1115</v>
      </c>
      <c r="AK712" s="27">
        <f t="shared" si="63"/>
        <v>296</v>
      </c>
    </row>
    <row r="713" spans="1:37">
      <c r="A713" s="21">
        <v>38372</v>
      </c>
      <c r="B713" s="26">
        <v>4603</v>
      </c>
      <c r="C713" s="26">
        <v>1685</v>
      </c>
      <c r="D713" s="26"/>
      <c r="E713" s="26"/>
      <c r="F713" s="26"/>
      <c r="G713" s="26"/>
      <c r="I713" s="21">
        <v>38372</v>
      </c>
      <c r="J713" s="28">
        <v>59</v>
      </c>
      <c r="K713" s="28"/>
      <c r="L713" s="28"/>
      <c r="M713" s="28"/>
      <c r="N713" s="28"/>
      <c r="O713" s="28"/>
      <c r="Q713" s="22">
        <v>38372</v>
      </c>
      <c r="R713" s="28">
        <v>59</v>
      </c>
      <c r="S713" s="28"/>
      <c r="T713" s="28"/>
      <c r="U713" s="28"/>
      <c r="V713" s="28"/>
      <c r="W713" s="28"/>
      <c r="Y713" s="1">
        <v>38372</v>
      </c>
      <c r="Z713" s="28"/>
      <c r="AA713" s="28"/>
      <c r="AB713" s="28"/>
      <c r="AC713" s="28"/>
      <c r="AD713" s="28"/>
      <c r="AE713" s="5"/>
      <c r="AF713" s="5"/>
      <c r="AG713" s="3">
        <f t="shared" si="60"/>
        <v>0</v>
      </c>
      <c r="AH713" s="3">
        <f t="shared" si="61"/>
        <v>0</v>
      </c>
      <c r="AI713" s="3"/>
      <c r="AJ713" s="27">
        <f t="shared" si="62"/>
        <v>4662</v>
      </c>
      <c r="AK713" s="27">
        <f t="shared" si="63"/>
        <v>1685</v>
      </c>
    </row>
    <row r="714" spans="1:37">
      <c r="A714" s="21">
        <v>38371</v>
      </c>
      <c r="B714" s="26">
        <v>3956</v>
      </c>
      <c r="C714" s="26">
        <v>969</v>
      </c>
      <c r="D714" s="26"/>
      <c r="E714" s="26"/>
      <c r="F714" s="26"/>
      <c r="G714" s="26"/>
      <c r="I714" s="21">
        <v>38371</v>
      </c>
      <c r="J714" s="28">
        <v>70</v>
      </c>
      <c r="K714" s="28">
        <v>20</v>
      </c>
      <c r="L714" s="28"/>
      <c r="M714" s="28"/>
      <c r="N714" s="28"/>
      <c r="O714" s="28"/>
      <c r="Q714" s="22">
        <v>38371</v>
      </c>
      <c r="R714" s="28">
        <v>70</v>
      </c>
      <c r="S714" s="28">
        <v>20</v>
      </c>
      <c r="T714" s="28"/>
      <c r="U714" s="28"/>
      <c r="V714" s="28"/>
      <c r="W714" s="28"/>
      <c r="Y714" s="1">
        <v>38371</v>
      </c>
      <c r="Z714" s="28"/>
      <c r="AA714" s="28"/>
      <c r="AB714" s="28"/>
      <c r="AC714" s="28"/>
      <c r="AD714" s="28"/>
      <c r="AE714" s="5"/>
      <c r="AF714" s="5"/>
      <c r="AG714" s="3">
        <f t="shared" si="60"/>
        <v>0</v>
      </c>
      <c r="AH714" s="3">
        <f t="shared" si="61"/>
        <v>0</v>
      </c>
      <c r="AI714" s="3"/>
      <c r="AJ714" s="27">
        <f t="shared" si="62"/>
        <v>4026</v>
      </c>
      <c r="AK714" s="27">
        <f t="shared" si="63"/>
        <v>989</v>
      </c>
    </row>
    <row r="715" spans="1:37">
      <c r="A715" s="21">
        <v>38370</v>
      </c>
      <c r="B715" s="26">
        <v>2235</v>
      </c>
      <c r="C715" s="26">
        <v>652</v>
      </c>
      <c r="D715" s="26"/>
      <c r="E715" s="26"/>
      <c r="F715" s="26"/>
      <c r="G715" s="26"/>
      <c r="I715" s="21">
        <v>38370</v>
      </c>
      <c r="J715" s="28"/>
      <c r="K715" s="28"/>
      <c r="L715" s="28"/>
      <c r="M715" s="28"/>
      <c r="N715" s="28"/>
      <c r="O715" s="28"/>
      <c r="Q715" s="22">
        <v>38370</v>
      </c>
      <c r="R715" s="28"/>
      <c r="S715" s="28"/>
      <c r="T715" s="28"/>
      <c r="U715" s="28"/>
      <c r="V715" s="28"/>
      <c r="W715" s="28"/>
      <c r="Y715" s="1">
        <v>38370</v>
      </c>
      <c r="Z715" s="28"/>
      <c r="AA715" s="28"/>
      <c r="AB715" s="28"/>
      <c r="AC715" s="28"/>
      <c r="AD715" s="28"/>
      <c r="AE715" s="5"/>
      <c r="AF715" s="5"/>
      <c r="AG715" s="3">
        <f t="shared" si="60"/>
        <v>0</v>
      </c>
      <c r="AH715" s="3">
        <f t="shared" si="61"/>
        <v>0</v>
      </c>
      <c r="AI715" s="3"/>
      <c r="AJ715" s="27">
        <f t="shared" si="62"/>
        <v>2235</v>
      </c>
      <c r="AK715" s="27">
        <f t="shared" si="63"/>
        <v>652</v>
      </c>
    </row>
    <row r="716" spans="1:37">
      <c r="A716" s="21">
        <v>38369</v>
      </c>
      <c r="B716" s="26"/>
      <c r="C716" s="26"/>
      <c r="D716" s="26"/>
      <c r="E716" s="26"/>
      <c r="F716" s="26"/>
      <c r="G716" s="26"/>
      <c r="I716" s="21">
        <v>38369</v>
      </c>
      <c r="J716" s="28"/>
      <c r="K716" s="28"/>
      <c r="L716" s="28"/>
      <c r="M716" s="28"/>
      <c r="N716" s="28"/>
      <c r="O716" s="28"/>
      <c r="Q716" s="22">
        <v>38369</v>
      </c>
      <c r="R716" s="28"/>
      <c r="S716" s="28"/>
      <c r="T716" s="28"/>
      <c r="U716" s="28"/>
      <c r="V716" s="28"/>
      <c r="W716" s="28"/>
      <c r="Y716" s="1">
        <v>38369</v>
      </c>
      <c r="Z716" s="28"/>
      <c r="AA716" s="28"/>
      <c r="AB716" s="28"/>
      <c r="AC716" s="28"/>
      <c r="AD716" s="28"/>
      <c r="AE716" s="5"/>
      <c r="AF716" s="5"/>
      <c r="AG716" s="3">
        <f t="shared" si="60"/>
        <v>0</v>
      </c>
      <c r="AH716" s="3">
        <f t="shared" si="61"/>
        <v>0</v>
      </c>
      <c r="AI716" s="3"/>
      <c r="AJ716" s="27">
        <f t="shared" si="62"/>
        <v>0</v>
      </c>
      <c r="AK716" s="27">
        <f t="shared" si="63"/>
        <v>0</v>
      </c>
    </row>
    <row r="717" spans="1:37">
      <c r="A717" s="21">
        <v>38368</v>
      </c>
      <c r="B717" s="26">
        <v>402</v>
      </c>
      <c r="C717" s="26">
        <v>136</v>
      </c>
      <c r="D717" s="26"/>
      <c r="E717" s="26"/>
      <c r="F717" s="26"/>
      <c r="G717" s="26"/>
      <c r="I717" s="21">
        <v>38368</v>
      </c>
      <c r="J717" s="28"/>
      <c r="K717" s="28"/>
      <c r="L717" s="28"/>
      <c r="M717" s="28"/>
      <c r="N717" s="28"/>
      <c r="O717" s="28"/>
      <c r="Q717" s="22">
        <v>38368</v>
      </c>
      <c r="R717" s="28"/>
      <c r="S717" s="28"/>
      <c r="T717" s="28"/>
      <c r="U717" s="28"/>
      <c r="V717" s="28"/>
      <c r="W717" s="28"/>
      <c r="Y717" s="1">
        <v>38368</v>
      </c>
      <c r="Z717" s="28"/>
      <c r="AA717" s="28"/>
      <c r="AB717" s="28"/>
      <c r="AC717" s="28"/>
      <c r="AD717" s="28"/>
      <c r="AE717" s="5"/>
      <c r="AF717" s="5"/>
      <c r="AG717" s="3">
        <f t="shared" si="60"/>
        <v>0</v>
      </c>
      <c r="AH717" s="3">
        <f t="shared" si="61"/>
        <v>0</v>
      </c>
      <c r="AI717" s="3"/>
      <c r="AJ717" s="27">
        <f t="shared" si="62"/>
        <v>402</v>
      </c>
      <c r="AK717" s="27">
        <f t="shared" si="63"/>
        <v>136</v>
      </c>
    </row>
    <row r="718" spans="1:37">
      <c r="A718" s="21">
        <v>38367</v>
      </c>
      <c r="B718" s="26">
        <v>1707</v>
      </c>
      <c r="C718" s="26">
        <v>469</v>
      </c>
      <c r="D718" s="26"/>
      <c r="E718" s="26"/>
      <c r="F718" s="26"/>
      <c r="G718" s="26"/>
      <c r="I718" s="21">
        <v>38367</v>
      </c>
      <c r="J718" s="28"/>
      <c r="K718" s="28"/>
      <c r="L718" s="28"/>
      <c r="M718" s="28"/>
      <c r="N718" s="28"/>
      <c r="O718" s="28"/>
      <c r="Q718" s="22">
        <v>38367</v>
      </c>
      <c r="R718" s="28"/>
      <c r="S718" s="28"/>
      <c r="T718" s="28"/>
      <c r="U718" s="28"/>
      <c r="V718" s="28"/>
      <c r="W718" s="28"/>
      <c r="Y718" s="1">
        <v>38367</v>
      </c>
      <c r="Z718" s="28"/>
      <c r="AA718" s="28"/>
      <c r="AB718" s="28"/>
      <c r="AC718" s="28"/>
      <c r="AD718" s="28"/>
      <c r="AE718" s="5"/>
      <c r="AF718" s="5"/>
      <c r="AG718" s="3">
        <f t="shared" si="60"/>
        <v>0</v>
      </c>
      <c r="AH718" s="3">
        <f t="shared" si="61"/>
        <v>0</v>
      </c>
      <c r="AI718" s="3"/>
      <c r="AJ718" s="27">
        <f t="shared" si="62"/>
        <v>1707</v>
      </c>
      <c r="AK718" s="27">
        <f t="shared" si="63"/>
        <v>469</v>
      </c>
    </row>
    <row r="719" spans="1:37">
      <c r="A719" s="21">
        <v>38366</v>
      </c>
      <c r="B719" s="26">
        <v>4299</v>
      </c>
      <c r="C719" s="26">
        <v>2608</v>
      </c>
      <c r="D719" s="26"/>
      <c r="E719" s="26"/>
      <c r="F719" s="26"/>
      <c r="G719" s="26"/>
      <c r="I719" s="21">
        <v>38366</v>
      </c>
      <c r="J719" s="28"/>
      <c r="K719" s="28"/>
      <c r="L719" s="28"/>
      <c r="M719" s="28"/>
      <c r="N719" s="28"/>
      <c r="O719" s="28"/>
      <c r="Q719" s="22">
        <v>38366</v>
      </c>
      <c r="R719" s="28"/>
      <c r="S719" s="28"/>
      <c r="T719" s="28"/>
      <c r="U719" s="28"/>
      <c r="V719" s="28"/>
      <c r="W719" s="28"/>
      <c r="Y719" s="1">
        <v>38366</v>
      </c>
      <c r="Z719" s="28"/>
      <c r="AA719" s="28"/>
      <c r="AB719" s="28"/>
      <c r="AC719" s="28"/>
      <c r="AD719" s="28"/>
      <c r="AE719" s="5"/>
      <c r="AF719" s="5"/>
      <c r="AG719" s="3">
        <f t="shared" si="60"/>
        <v>0</v>
      </c>
      <c r="AH719" s="3">
        <f t="shared" si="61"/>
        <v>0</v>
      </c>
      <c r="AI719" s="3"/>
      <c r="AJ719" s="27">
        <f t="shared" si="62"/>
        <v>4299</v>
      </c>
      <c r="AK719" s="27">
        <f t="shared" si="63"/>
        <v>2608</v>
      </c>
    </row>
    <row r="720" spans="1:37">
      <c r="A720" s="21">
        <v>38365</v>
      </c>
      <c r="B720" s="26">
        <v>3123</v>
      </c>
      <c r="C720" s="26">
        <v>1823</v>
      </c>
      <c r="D720" s="26"/>
      <c r="E720" s="26"/>
      <c r="F720" s="26"/>
      <c r="G720" s="26"/>
      <c r="I720" s="21">
        <v>38365</v>
      </c>
      <c r="J720" s="28"/>
      <c r="K720" s="28"/>
      <c r="L720" s="28"/>
      <c r="M720" s="28"/>
      <c r="N720" s="28"/>
      <c r="O720" s="28"/>
      <c r="Q720" s="22">
        <v>38365</v>
      </c>
      <c r="R720" s="28"/>
      <c r="S720" s="28"/>
      <c r="T720" s="28"/>
      <c r="U720" s="28"/>
      <c r="V720" s="28"/>
      <c r="W720" s="28"/>
      <c r="Y720" s="1">
        <v>38365</v>
      </c>
      <c r="Z720" s="28"/>
      <c r="AA720" s="28"/>
      <c r="AB720" s="28"/>
      <c r="AC720" s="28"/>
      <c r="AD720" s="28"/>
      <c r="AE720" s="5"/>
      <c r="AF720" s="5"/>
      <c r="AG720" s="3">
        <f t="shared" si="60"/>
        <v>0</v>
      </c>
      <c r="AH720" s="3">
        <f t="shared" si="61"/>
        <v>0</v>
      </c>
      <c r="AI720" s="3"/>
      <c r="AJ720" s="27">
        <f t="shared" si="62"/>
        <v>3123</v>
      </c>
      <c r="AK720" s="27">
        <f t="shared" si="63"/>
        <v>1823</v>
      </c>
    </row>
    <row r="721" spans="1:37">
      <c r="A721" s="21">
        <v>38364</v>
      </c>
      <c r="B721" s="26">
        <v>1817</v>
      </c>
      <c r="C721" s="26">
        <v>857</v>
      </c>
      <c r="D721" s="26"/>
      <c r="E721" s="26"/>
      <c r="F721" s="26"/>
      <c r="G721" s="26"/>
      <c r="I721" s="21">
        <v>38364</v>
      </c>
      <c r="J721" s="28"/>
      <c r="K721" s="28"/>
      <c r="L721" s="28"/>
      <c r="M721" s="28"/>
      <c r="N721" s="28"/>
      <c r="O721" s="28"/>
      <c r="Q721" s="22">
        <v>38364</v>
      </c>
      <c r="R721" s="28"/>
      <c r="S721" s="28"/>
      <c r="T721" s="28"/>
      <c r="U721" s="28"/>
      <c r="V721" s="28"/>
      <c r="W721" s="28"/>
      <c r="Y721" s="1">
        <v>38364</v>
      </c>
      <c r="Z721" s="28"/>
      <c r="AA721" s="28"/>
      <c r="AB721" s="28"/>
      <c r="AC721" s="28"/>
      <c r="AD721" s="28"/>
      <c r="AE721" s="5"/>
      <c r="AF721" s="5"/>
      <c r="AG721" s="3">
        <f t="shared" si="60"/>
        <v>0</v>
      </c>
      <c r="AH721" s="3">
        <f t="shared" si="61"/>
        <v>0</v>
      </c>
      <c r="AI721" s="3"/>
      <c r="AJ721" s="27">
        <f t="shared" si="62"/>
        <v>1817</v>
      </c>
      <c r="AK721" s="27">
        <f t="shared" si="63"/>
        <v>857</v>
      </c>
    </row>
    <row r="722" spans="1:37">
      <c r="A722" s="21">
        <v>38363</v>
      </c>
      <c r="B722" s="26">
        <v>1388</v>
      </c>
      <c r="C722" s="26">
        <v>648</v>
      </c>
      <c r="D722" s="26"/>
      <c r="E722" s="26"/>
      <c r="F722" s="26"/>
      <c r="G722" s="26"/>
      <c r="I722" s="21">
        <v>38363</v>
      </c>
      <c r="J722" s="28"/>
      <c r="K722" s="28"/>
      <c r="L722" s="28"/>
      <c r="M722" s="28"/>
      <c r="N722" s="28"/>
      <c r="O722" s="28"/>
      <c r="Q722" s="22">
        <v>38363</v>
      </c>
      <c r="R722" s="28"/>
      <c r="S722" s="28"/>
      <c r="T722" s="28"/>
      <c r="U722" s="28"/>
      <c r="V722" s="28"/>
      <c r="W722" s="28"/>
      <c r="Y722" s="1">
        <v>38363</v>
      </c>
      <c r="Z722" s="28"/>
      <c r="AA722" s="28"/>
      <c r="AB722" s="28"/>
      <c r="AC722" s="28"/>
      <c r="AD722" s="28"/>
      <c r="AE722" s="5"/>
      <c r="AF722" s="5"/>
      <c r="AG722" s="3">
        <f t="shared" si="60"/>
        <v>0</v>
      </c>
      <c r="AH722" s="3">
        <f t="shared" si="61"/>
        <v>0</v>
      </c>
      <c r="AI722" s="3"/>
      <c r="AJ722" s="27">
        <f t="shared" si="62"/>
        <v>1388</v>
      </c>
      <c r="AK722" s="27">
        <f t="shared" si="63"/>
        <v>648</v>
      </c>
    </row>
    <row r="723" spans="1:37">
      <c r="A723" s="21">
        <v>38362</v>
      </c>
      <c r="B723" s="26">
        <v>1841</v>
      </c>
      <c r="C723" s="26">
        <v>918</v>
      </c>
      <c r="D723" s="26"/>
      <c r="E723" s="26"/>
      <c r="F723" s="26"/>
      <c r="G723" s="26"/>
      <c r="I723" s="21">
        <v>38362</v>
      </c>
      <c r="J723" s="28"/>
      <c r="K723" s="28"/>
      <c r="L723" s="28"/>
      <c r="M723" s="28"/>
      <c r="N723" s="28"/>
      <c r="O723" s="28"/>
      <c r="Q723" s="22">
        <v>38362</v>
      </c>
      <c r="R723" s="28"/>
      <c r="S723" s="28"/>
      <c r="T723" s="28"/>
      <c r="U723" s="28"/>
      <c r="V723" s="28"/>
      <c r="W723" s="28"/>
      <c r="Y723" s="1">
        <v>38362</v>
      </c>
      <c r="Z723" s="28"/>
      <c r="AA723" s="28"/>
      <c r="AB723" s="28"/>
      <c r="AC723" s="28"/>
      <c r="AD723" s="28"/>
      <c r="AE723" s="5"/>
      <c r="AF723" s="5"/>
      <c r="AG723" s="3">
        <f t="shared" si="60"/>
        <v>0</v>
      </c>
      <c r="AH723" s="3">
        <f t="shared" si="61"/>
        <v>0</v>
      </c>
      <c r="AI723" s="3"/>
      <c r="AJ723" s="27">
        <f t="shared" si="62"/>
        <v>1841</v>
      </c>
      <c r="AK723" s="27">
        <f t="shared" si="63"/>
        <v>918</v>
      </c>
    </row>
    <row r="724" spans="1:37">
      <c r="A724" s="21">
        <v>38361</v>
      </c>
      <c r="B724" s="26">
        <v>1191</v>
      </c>
      <c r="C724" s="26">
        <v>591</v>
      </c>
      <c r="D724" s="26"/>
      <c r="E724" s="26"/>
      <c r="F724" s="26"/>
      <c r="G724" s="26"/>
      <c r="I724" s="21">
        <v>38361</v>
      </c>
      <c r="J724" s="28"/>
      <c r="K724" s="28"/>
      <c r="L724" s="28"/>
      <c r="M724" s="28"/>
      <c r="N724" s="28"/>
      <c r="O724" s="28"/>
      <c r="Q724" s="22">
        <v>38361</v>
      </c>
      <c r="R724" s="28"/>
      <c r="S724" s="28"/>
      <c r="T724" s="28"/>
      <c r="U724" s="28"/>
      <c r="V724" s="28"/>
      <c r="W724" s="28"/>
      <c r="Y724" s="1">
        <v>38361</v>
      </c>
      <c r="Z724" s="28"/>
      <c r="AA724" s="28"/>
      <c r="AB724" s="28"/>
      <c r="AC724" s="28"/>
      <c r="AD724" s="28"/>
      <c r="AE724" s="5"/>
      <c r="AF724" s="5"/>
      <c r="AG724" s="3">
        <f t="shared" si="60"/>
        <v>0</v>
      </c>
      <c r="AH724" s="3">
        <f t="shared" si="61"/>
        <v>0</v>
      </c>
      <c r="AI724" s="3"/>
      <c r="AJ724" s="27">
        <f t="shared" si="62"/>
        <v>1191</v>
      </c>
      <c r="AK724" s="27">
        <f t="shared" si="63"/>
        <v>591</v>
      </c>
    </row>
    <row r="725" spans="1:37">
      <c r="A725" s="21">
        <v>38360</v>
      </c>
      <c r="B725" s="26">
        <v>935</v>
      </c>
      <c r="C725" s="26">
        <v>405</v>
      </c>
      <c r="D725" s="26"/>
      <c r="E725" s="26"/>
      <c r="F725" s="26"/>
      <c r="G725" s="26"/>
      <c r="I725" s="21">
        <v>38360</v>
      </c>
      <c r="J725" s="28"/>
      <c r="K725" s="28"/>
      <c r="L725" s="28"/>
      <c r="M725" s="28"/>
      <c r="N725" s="28"/>
      <c r="O725" s="28"/>
      <c r="Q725" s="22">
        <v>38360</v>
      </c>
      <c r="R725" s="28"/>
      <c r="S725" s="28"/>
      <c r="T725" s="28"/>
      <c r="U725" s="28"/>
      <c r="V725" s="28"/>
      <c r="W725" s="28"/>
      <c r="Y725" s="1">
        <v>38360</v>
      </c>
      <c r="Z725" s="28"/>
      <c r="AA725" s="28"/>
      <c r="AB725" s="28"/>
      <c r="AC725" s="28"/>
      <c r="AD725" s="28"/>
      <c r="AE725" s="5"/>
      <c r="AF725" s="5"/>
      <c r="AG725" s="3">
        <f t="shared" si="60"/>
        <v>0</v>
      </c>
      <c r="AH725" s="3">
        <f t="shared" si="61"/>
        <v>0</v>
      </c>
      <c r="AI725" s="3"/>
      <c r="AJ725" s="27">
        <f t="shared" si="62"/>
        <v>935</v>
      </c>
      <c r="AK725" s="27">
        <f t="shared" si="63"/>
        <v>405</v>
      </c>
    </row>
    <row r="726" spans="1:37">
      <c r="A726" s="21">
        <v>38359</v>
      </c>
      <c r="B726" s="26">
        <v>1067</v>
      </c>
      <c r="C726" s="26">
        <v>520</v>
      </c>
      <c r="D726" s="26"/>
      <c r="E726" s="26"/>
      <c r="F726" s="26"/>
      <c r="G726" s="26"/>
      <c r="I726" s="21">
        <v>38359</v>
      </c>
      <c r="J726" s="28"/>
      <c r="K726" s="28"/>
      <c r="L726" s="28"/>
      <c r="M726" s="28"/>
      <c r="N726" s="28"/>
      <c r="O726" s="28"/>
      <c r="Q726" s="22">
        <v>38359</v>
      </c>
      <c r="R726" s="28"/>
      <c r="S726" s="28"/>
      <c r="T726" s="28"/>
      <c r="U726" s="28"/>
      <c r="V726" s="28"/>
      <c r="W726" s="28"/>
      <c r="Y726" s="1">
        <v>38359</v>
      </c>
      <c r="Z726" s="28"/>
      <c r="AA726" s="28"/>
      <c r="AB726" s="28"/>
      <c r="AC726" s="28"/>
      <c r="AD726" s="28"/>
      <c r="AE726" s="5"/>
      <c r="AF726" s="5"/>
      <c r="AG726" s="3">
        <f t="shared" si="60"/>
        <v>0</v>
      </c>
      <c r="AH726" s="3">
        <f t="shared" si="61"/>
        <v>0</v>
      </c>
      <c r="AI726" s="3"/>
      <c r="AJ726" s="27">
        <f t="shared" si="62"/>
        <v>1067</v>
      </c>
      <c r="AK726" s="27">
        <f t="shared" si="63"/>
        <v>520</v>
      </c>
    </row>
    <row r="727" spans="1:37">
      <c r="A727" s="21">
        <v>38358</v>
      </c>
      <c r="B727" s="26">
        <v>760</v>
      </c>
      <c r="C727" s="26">
        <v>354</v>
      </c>
      <c r="D727" s="26"/>
      <c r="E727" s="26"/>
      <c r="F727" s="26"/>
      <c r="G727" s="26"/>
      <c r="I727" s="21">
        <v>38358</v>
      </c>
      <c r="J727" s="28"/>
      <c r="K727" s="28"/>
      <c r="L727" s="28"/>
      <c r="M727" s="28"/>
      <c r="N727" s="28"/>
      <c r="O727" s="28"/>
      <c r="Q727" s="22">
        <v>38358</v>
      </c>
      <c r="R727" s="28"/>
      <c r="S727" s="28"/>
      <c r="T727" s="28"/>
      <c r="U727" s="28"/>
      <c r="V727" s="28"/>
      <c r="W727" s="28"/>
      <c r="Y727" s="1">
        <v>38358</v>
      </c>
      <c r="Z727" s="28"/>
      <c r="AA727" s="28"/>
      <c r="AB727" s="28"/>
      <c r="AC727" s="28"/>
      <c r="AD727" s="28"/>
      <c r="AE727" s="5"/>
      <c r="AF727" s="5"/>
      <c r="AG727" s="3">
        <f t="shared" si="60"/>
        <v>0</v>
      </c>
      <c r="AH727" s="3">
        <f t="shared" si="61"/>
        <v>0</v>
      </c>
      <c r="AI727" s="3"/>
      <c r="AJ727" s="27">
        <f t="shared" si="62"/>
        <v>760</v>
      </c>
      <c r="AK727" s="27">
        <f t="shared" si="63"/>
        <v>354</v>
      </c>
    </row>
    <row r="728" spans="1:37">
      <c r="A728" s="21">
        <v>38357</v>
      </c>
      <c r="B728" s="26">
        <v>749</v>
      </c>
      <c r="C728" s="26">
        <v>326</v>
      </c>
      <c r="D728" s="26"/>
      <c r="E728" s="26"/>
      <c r="F728" s="26"/>
      <c r="G728" s="26"/>
      <c r="I728" s="21">
        <v>38357</v>
      </c>
      <c r="J728" s="28"/>
      <c r="K728" s="28"/>
      <c r="L728" s="28"/>
      <c r="M728" s="28"/>
      <c r="N728" s="28"/>
      <c r="O728" s="28"/>
      <c r="Q728" s="22">
        <v>38357</v>
      </c>
      <c r="R728" s="28"/>
      <c r="S728" s="28"/>
      <c r="T728" s="28"/>
      <c r="U728" s="28"/>
      <c r="V728" s="28"/>
      <c r="W728" s="28"/>
      <c r="Y728" s="1">
        <v>38357</v>
      </c>
      <c r="Z728" s="28"/>
      <c r="AA728" s="28"/>
      <c r="AB728" s="28"/>
      <c r="AC728" s="28"/>
      <c r="AD728" s="28"/>
      <c r="AE728" s="5"/>
      <c r="AF728" s="5"/>
      <c r="AG728" s="3">
        <f t="shared" si="60"/>
        <v>0</v>
      </c>
      <c r="AH728" s="3">
        <f t="shared" si="61"/>
        <v>0</v>
      </c>
      <c r="AI728" s="3"/>
      <c r="AJ728" s="27">
        <f t="shared" si="62"/>
        <v>749</v>
      </c>
      <c r="AK728" s="27">
        <f t="shared" si="63"/>
        <v>326</v>
      </c>
    </row>
    <row r="729" spans="1:37">
      <c r="A729" s="21">
        <v>38356</v>
      </c>
      <c r="B729" s="26">
        <v>877</v>
      </c>
      <c r="C729" s="26">
        <v>306</v>
      </c>
      <c r="D729" s="26"/>
      <c r="E729" s="26"/>
      <c r="F729" s="26"/>
      <c r="G729" s="26"/>
      <c r="I729" s="21">
        <v>38356</v>
      </c>
      <c r="J729" s="28"/>
      <c r="K729" s="28"/>
      <c r="L729" s="28"/>
      <c r="M729" s="28"/>
      <c r="N729" s="28"/>
      <c r="O729" s="28"/>
      <c r="Q729" s="22">
        <v>38356</v>
      </c>
      <c r="R729" s="28"/>
      <c r="S729" s="28"/>
      <c r="T729" s="28"/>
      <c r="U729" s="28"/>
      <c r="V729" s="28"/>
      <c r="W729" s="28"/>
      <c r="Y729" s="1">
        <v>38356</v>
      </c>
      <c r="Z729" s="28"/>
      <c r="AA729" s="28"/>
      <c r="AB729" s="28"/>
      <c r="AC729" s="28"/>
      <c r="AD729" s="28"/>
      <c r="AE729" s="5"/>
      <c r="AF729" s="5"/>
      <c r="AG729" s="3">
        <f t="shared" si="60"/>
        <v>0</v>
      </c>
      <c r="AH729" s="3">
        <f t="shared" si="61"/>
        <v>0</v>
      </c>
      <c r="AI729" s="3"/>
      <c r="AJ729" s="27">
        <f t="shared" si="62"/>
        <v>877</v>
      </c>
      <c r="AK729" s="27">
        <f t="shared" si="63"/>
        <v>306</v>
      </c>
    </row>
    <row r="730" spans="1:37">
      <c r="A730" s="21">
        <v>38355</v>
      </c>
      <c r="B730" s="26">
        <v>576</v>
      </c>
      <c r="C730" s="26">
        <v>288</v>
      </c>
      <c r="D730" s="26"/>
      <c r="E730" s="26"/>
      <c r="F730" s="26"/>
      <c r="G730" s="26"/>
      <c r="I730" s="21">
        <v>38355</v>
      </c>
      <c r="J730" s="28"/>
      <c r="K730" s="28"/>
      <c r="L730" s="28"/>
      <c r="M730" s="28"/>
      <c r="N730" s="28"/>
      <c r="O730" s="28"/>
      <c r="Q730" s="22">
        <v>38355</v>
      </c>
      <c r="R730" s="28"/>
      <c r="S730" s="28"/>
      <c r="T730" s="28"/>
      <c r="U730" s="28"/>
      <c r="V730" s="28"/>
      <c r="W730" s="28"/>
      <c r="Y730" s="1">
        <v>38355</v>
      </c>
      <c r="Z730" s="28"/>
      <c r="AA730" s="28"/>
      <c r="AB730" s="28"/>
      <c r="AC730" s="28"/>
      <c r="AD730" s="28"/>
      <c r="AE730" s="5"/>
      <c r="AF730" s="5"/>
      <c r="AG730" s="3">
        <f t="shared" si="60"/>
        <v>0</v>
      </c>
      <c r="AH730" s="3">
        <f t="shared" si="61"/>
        <v>0</v>
      </c>
      <c r="AI730" s="3"/>
      <c r="AJ730" s="27">
        <f t="shared" si="62"/>
        <v>576</v>
      </c>
      <c r="AK730" s="27">
        <f t="shared" si="63"/>
        <v>288</v>
      </c>
    </row>
    <row r="731" spans="1:37">
      <c r="A731" s="21">
        <v>38354</v>
      </c>
      <c r="B731" s="26">
        <v>3511</v>
      </c>
      <c r="C731" s="26">
        <v>707</v>
      </c>
      <c r="D731" s="26"/>
      <c r="E731" s="26"/>
      <c r="F731" s="26"/>
      <c r="G731" s="26"/>
      <c r="I731" s="21">
        <v>38354</v>
      </c>
      <c r="J731" s="28"/>
      <c r="K731" s="28"/>
      <c r="L731" s="28"/>
      <c r="M731" s="28"/>
      <c r="N731" s="28"/>
      <c r="O731" s="28"/>
      <c r="Q731" s="22">
        <v>38354</v>
      </c>
      <c r="R731" s="28"/>
      <c r="S731" s="28"/>
      <c r="T731" s="28"/>
      <c r="U731" s="28"/>
      <c r="V731" s="28"/>
      <c r="W731" s="28"/>
      <c r="Y731" s="1">
        <v>38354</v>
      </c>
      <c r="Z731" s="28"/>
      <c r="AA731" s="28"/>
      <c r="AB731" s="28"/>
      <c r="AC731" s="28"/>
      <c r="AD731" s="28"/>
      <c r="AE731" s="5"/>
      <c r="AF731" s="5"/>
      <c r="AG731" s="3">
        <f t="shared" ref="AG731:AG794" si="64">R731-J731-Z731</f>
        <v>0</v>
      </c>
      <c r="AH731" s="3">
        <f t="shared" ref="AH731:AH794" si="65">S731-K731-AA731</f>
        <v>0</v>
      </c>
      <c r="AI731" s="3"/>
      <c r="AJ731" s="27">
        <f t="shared" si="62"/>
        <v>3511</v>
      </c>
      <c r="AK731" s="27">
        <f t="shared" si="63"/>
        <v>707</v>
      </c>
    </row>
    <row r="732" spans="1:37">
      <c r="A732" s="21">
        <v>38353</v>
      </c>
      <c r="B732" s="26">
        <v>3621</v>
      </c>
      <c r="C732" s="26">
        <v>720</v>
      </c>
      <c r="D732" s="26"/>
      <c r="E732" s="26"/>
      <c r="F732" s="26"/>
      <c r="G732" s="26"/>
      <c r="I732" s="21">
        <v>38353</v>
      </c>
      <c r="J732" s="28"/>
      <c r="K732" s="28"/>
      <c r="L732" s="28"/>
      <c r="M732" s="28"/>
      <c r="N732" s="28"/>
      <c r="O732" s="28"/>
      <c r="Q732" s="22">
        <v>38353</v>
      </c>
      <c r="R732" s="28"/>
      <c r="S732" s="28"/>
      <c r="T732" s="28"/>
      <c r="U732" s="28"/>
      <c r="V732" s="28"/>
      <c r="W732" s="28"/>
      <c r="Y732" s="1">
        <v>38353</v>
      </c>
      <c r="Z732" s="28"/>
      <c r="AA732" s="28"/>
      <c r="AB732" s="28"/>
      <c r="AC732" s="28"/>
      <c r="AD732" s="28"/>
      <c r="AE732" s="5"/>
      <c r="AF732" s="5"/>
      <c r="AG732" s="3">
        <f t="shared" si="64"/>
        <v>0</v>
      </c>
      <c r="AH732" s="3">
        <f t="shared" si="65"/>
        <v>0</v>
      </c>
      <c r="AI732" s="3"/>
      <c r="AJ732" s="27">
        <f t="shared" si="62"/>
        <v>3621</v>
      </c>
      <c r="AK732" s="27">
        <f t="shared" si="63"/>
        <v>720</v>
      </c>
    </row>
    <row r="733" spans="1:37">
      <c r="A733" s="21">
        <v>38352</v>
      </c>
      <c r="B733" s="26">
        <v>3600</v>
      </c>
      <c r="C733" s="26">
        <v>720</v>
      </c>
      <c r="D733" s="26"/>
      <c r="E733" s="26"/>
      <c r="F733" s="26"/>
      <c r="G733" s="26"/>
      <c r="I733" s="21">
        <v>38352</v>
      </c>
      <c r="J733" s="28"/>
      <c r="K733" s="28"/>
      <c r="L733" s="28"/>
      <c r="M733" s="28"/>
      <c r="N733" s="28"/>
      <c r="O733" s="28"/>
      <c r="Q733" s="22">
        <v>38352</v>
      </c>
      <c r="R733" s="28"/>
      <c r="S733" s="28"/>
      <c r="T733" s="28"/>
      <c r="U733" s="28"/>
      <c r="V733" s="28"/>
      <c r="W733" s="28"/>
      <c r="Y733" s="1">
        <v>38352</v>
      </c>
      <c r="Z733" s="28"/>
      <c r="AA733" s="28"/>
      <c r="AB733" s="28"/>
      <c r="AC733" s="28"/>
      <c r="AD733" s="28"/>
      <c r="AE733" s="5"/>
      <c r="AF733" s="5"/>
      <c r="AG733" s="3">
        <f t="shared" si="64"/>
        <v>0</v>
      </c>
      <c r="AH733" s="3">
        <f t="shared" si="65"/>
        <v>0</v>
      </c>
      <c r="AI733" s="3"/>
      <c r="AJ733" s="27">
        <f t="shared" si="62"/>
        <v>3600</v>
      </c>
      <c r="AK733" s="27">
        <f t="shared" si="63"/>
        <v>720</v>
      </c>
    </row>
    <row r="734" spans="1:37">
      <c r="A734" s="21">
        <v>38351</v>
      </c>
      <c r="B734" s="26">
        <v>3600</v>
      </c>
      <c r="C734" s="26">
        <v>720</v>
      </c>
      <c r="D734" s="26"/>
      <c r="E734" s="26"/>
      <c r="F734" s="26"/>
      <c r="G734" s="26"/>
      <c r="I734" s="21">
        <v>38351</v>
      </c>
      <c r="J734" s="28"/>
      <c r="K734" s="28"/>
      <c r="L734" s="28"/>
      <c r="M734" s="28"/>
      <c r="N734" s="28"/>
      <c r="O734" s="28"/>
      <c r="Q734" s="22">
        <v>38351</v>
      </c>
      <c r="R734" s="28"/>
      <c r="S734" s="28"/>
      <c r="T734" s="28"/>
      <c r="U734" s="28"/>
      <c r="V734" s="28"/>
      <c r="W734" s="28"/>
      <c r="Y734" s="1">
        <v>38351</v>
      </c>
      <c r="Z734" s="28"/>
      <c r="AA734" s="28"/>
      <c r="AB734" s="28"/>
      <c r="AC734" s="28"/>
      <c r="AD734" s="28"/>
      <c r="AE734" s="5"/>
      <c r="AF734" s="5"/>
      <c r="AG734" s="3">
        <f t="shared" si="64"/>
        <v>0</v>
      </c>
      <c r="AH734" s="3">
        <f t="shared" si="65"/>
        <v>0</v>
      </c>
      <c r="AI734" s="3"/>
      <c r="AJ734" s="27">
        <f t="shared" si="62"/>
        <v>3600</v>
      </c>
      <c r="AK734" s="27">
        <f t="shared" si="63"/>
        <v>720</v>
      </c>
    </row>
    <row r="735" spans="1:37">
      <c r="A735" s="21">
        <v>38350</v>
      </c>
      <c r="B735" s="26">
        <v>3595</v>
      </c>
      <c r="C735" s="26">
        <v>719</v>
      </c>
      <c r="D735" s="26"/>
      <c r="E735" s="26"/>
      <c r="F735" s="26"/>
      <c r="G735" s="26"/>
      <c r="I735" s="21">
        <v>38350</v>
      </c>
      <c r="J735" s="28"/>
      <c r="K735" s="28"/>
      <c r="L735" s="28"/>
      <c r="M735" s="28"/>
      <c r="N735" s="28"/>
      <c r="O735" s="28"/>
      <c r="Q735" s="22">
        <v>38350</v>
      </c>
      <c r="R735" s="28"/>
      <c r="S735" s="28"/>
      <c r="T735" s="28"/>
      <c r="U735" s="28"/>
      <c r="V735" s="28"/>
      <c r="W735" s="28"/>
      <c r="Y735" s="1">
        <v>38350</v>
      </c>
      <c r="Z735" s="28"/>
      <c r="AA735" s="28"/>
      <c r="AB735" s="28"/>
      <c r="AC735" s="28"/>
      <c r="AD735" s="28"/>
      <c r="AE735" s="5"/>
      <c r="AF735" s="5"/>
      <c r="AG735" s="3">
        <f t="shared" si="64"/>
        <v>0</v>
      </c>
      <c r="AH735" s="3">
        <f t="shared" si="65"/>
        <v>0</v>
      </c>
      <c r="AI735" s="3"/>
      <c r="AJ735" s="27">
        <f t="shared" si="62"/>
        <v>3595</v>
      </c>
      <c r="AK735" s="27">
        <f t="shared" si="63"/>
        <v>719</v>
      </c>
    </row>
    <row r="736" spans="1:37">
      <c r="A736" s="21">
        <v>38349</v>
      </c>
      <c r="B736" s="26">
        <v>3599</v>
      </c>
      <c r="C736" s="26">
        <v>719</v>
      </c>
      <c r="D736" s="26"/>
      <c r="E736" s="26"/>
      <c r="F736" s="26"/>
      <c r="G736" s="26"/>
      <c r="I736" s="21">
        <v>38349</v>
      </c>
      <c r="J736" s="28"/>
      <c r="K736" s="28"/>
      <c r="L736" s="28"/>
      <c r="M736" s="28"/>
      <c r="N736" s="28"/>
      <c r="O736" s="28"/>
      <c r="Q736" s="22">
        <v>38349</v>
      </c>
      <c r="R736" s="28"/>
      <c r="S736" s="28"/>
      <c r="T736" s="28"/>
      <c r="U736" s="28"/>
      <c r="V736" s="28"/>
      <c r="W736" s="28"/>
      <c r="Y736" s="1">
        <v>38349</v>
      </c>
      <c r="Z736" s="28"/>
      <c r="AA736" s="28"/>
      <c r="AB736" s="28"/>
      <c r="AC736" s="28"/>
      <c r="AD736" s="28"/>
      <c r="AE736" s="5"/>
      <c r="AF736" s="5"/>
      <c r="AG736" s="3">
        <f t="shared" si="64"/>
        <v>0</v>
      </c>
      <c r="AH736" s="3">
        <f t="shared" si="65"/>
        <v>0</v>
      </c>
      <c r="AI736" s="3"/>
      <c r="AJ736" s="27">
        <f t="shared" si="62"/>
        <v>3599</v>
      </c>
      <c r="AK736" s="27">
        <f t="shared" si="63"/>
        <v>719</v>
      </c>
    </row>
    <row r="737" spans="1:37">
      <c r="A737" s="21">
        <v>38348</v>
      </c>
      <c r="B737" s="26">
        <v>3618</v>
      </c>
      <c r="C737" s="26">
        <v>721</v>
      </c>
      <c r="D737" s="26"/>
      <c r="E737" s="26"/>
      <c r="F737" s="26"/>
      <c r="G737" s="26"/>
      <c r="I737" s="21">
        <v>38348</v>
      </c>
      <c r="J737" s="28"/>
      <c r="K737" s="28"/>
      <c r="L737" s="28"/>
      <c r="M737" s="28"/>
      <c r="N737" s="28"/>
      <c r="O737" s="28"/>
      <c r="Q737" s="22">
        <v>38348</v>
      </c>
      <c r="R737" s="28"/>
      <c r="S737" s="28"/>
      <c r="T737" s="28"/>
      <c r="U737" s="28"/>
      <c r="V737" s="28"/>
      <c r="W737" s="28"/>
      <c r="Y737" s="1">
        <v>38348</v>
      </c>
      <c r="Z737" s="28"/>
      <c r="AA737" s="28"/>
      <c r="AB737" s="28"/>
      <c r="AC737" s="28"/>
      <c r="AD737" s="28"/>
      <c r="AE737" s="5"/>
      <c r="AF737" s="5"/>
      <c r="AG737" s="3">
        <f t="shared" si="64"/>
        <v>0</v>
      </c>
      <c r="AH737" s="3">
        <f t="shared" si="65"/>
        <v>0</v>
      </c>
      <c r="AI737" s="3"/>
      <c r="AJ737" s="27">
        <f t="shared" si="62"/>
        <v>3618</v>
      </c>
      <c r="AK737" s="27">
        <f t="shared" si="63"/>
        <v>721</v>
      </c>
    </row>
    <row r="738" spans="1:37">
      <c r="A738" s="21">
        <v>38347</v>
      </c>
      <c r="B738" s="26">
        <v>3596</v>
      </c>
      <c r="C738" s="26">
        <v>719</v>
      </c>
      <c r="D738" s="26"/>
      <c r="E738" s="26"/>
      <c r="F738" s="26"/>
      <c r="G738" s="26"/>
      <c r="I738" s="21">
        <v>38347</v>
      </c>
      <c r="J738" s="28"/>
      <c r="K738" s="28"/>
      <c r="L738" s="28"/>
      <c r="M738" s="28"/>
      <c r="N738" s="28"/>
      <c r="O738" s="28"/>
      <c r="Q738" s="22">
        <v>38347</v>
      </c>
      <c r="R738" s="28"/>
      <c r="S738" s="28"/>
      <c r="T738" s="28"/>
      <c r="U738" s="28"/>
      <c r="V738" s="28"/>
      <c r="W738" s="28"/>
      <c r="Y738" s="1">
        <v>38347</v>
      </c>
      <c r="Z738" s="28"/>
      <c r="AA738" s="28"/>
      <c r="AB738" s="28"/>
      <c r="AC738" s="28"/>
      <c r="AD738" s="28"/>
      <c r="AE738" s="5"/>
      <c r="AF738" s="5"/>
      <c r="AG738" s="3">
        <f t="shared" si="64"/>
        <v>0</v>
      </c>
      <c r="AH738" s="3">
        <f t="shared" si="65"/>
        <v>0</v>
      </c>
      <c r="AI738" s="3"/>
      <c r="AJ738" s="27">
        <f t="shared" si="62"/>
        <v>3596</v>
      </c>
      <c r="AK738" s="27">
        <f t="shared" si="63"/>
        <v>719</v>
      </c>
    </row>
    <row r="739" spans="1:37">
      <c r="A739" s="21">
        <v>38346</v>
      </c>
      <c r="B739" s="26">
        <v>3600</v>
      </c>
      <c r="C739" s="26">
        <v>720</v>
      </c>
      <c r="D739" s="26"/>
      <c r="E739" s="26"/>
      <c r="F739" s="26"/>
      <c r="G739" s="26"/>
      <c r="I739" s="21">
        <v>38346</v>
      </c>
      <c r="J739" s="28"/>
      <c r="K739" s="28"/>
      <c r="L739" s="28"/>
      <c r="M739" s="28"/>
      <c r="N739" s="28"/>
      <c r="O739" s="28"/>
      <c r="Q739" s="22">
        <v>38346</v>
      </c>
      <c r="R739" s="28"/>
      <c r="S739" s="28"/>
      <c r="T739" s="28"/>
      <c r="U739" s="28"/>
      <c r="V739" s="28"/>
      <c r="W739" s="28"/>
      <c r="Y739" s="1">
        <v>38346</v>
      </c>
      <c r="Z739" s="28"/>
      <c r="AA739" s="28"/>
      <c r="AB739" s="28"/>
      <c r="AC739" s="28"/>
      <c r="AD739" s="28"/>
      <c r="AE739" s="5"/>
      <c r="AF739" s="5"/>
      <c r="AG739" s="3">
        <f t="shared" si="64"/>
        <v>0</v>
      </c>
      <c r="AH739" s="3">
        <f t="shared" si="65"/>
        <v>0</v>
      </c>
      <c r="AI739" s="3"/>
      <c r="AJ739" s="27">
        <f t="shared" si="62"/>
        <v>3600</v>
      </c>
      <c r="AK739" s="27">
        <f t="shared" si="63"/>
        <v>720</v>
      </c>
    </row>
    <row r="740" spans="1:37">
      <c r="A740" s="21">
        <v>38345</v>
      </c>
      <c r="B740" s="26">
        <v>4208</v>
      </c>
      <c r="C740" s="26">
        <v>869</v>
      </c>
      <c r="D740" s="26"/>
      <c r="E740" s="26"/>
      <c r="F740" s="26"/>
      <c r="G740" s="26"/>
      <c r="I740" s="21">
        <v>38345</v>
      </c>
      <c r="J740" s="28"/>
      <c r="K740" s="28"/>
      <c r="L740" s="28"/>
      <c r="M740" s="28"/>
      <c r="N740" s="28"/>
      <c r="O740" s="28"/>
      <c r="Q740" s="22">
        <v>38345</v>
      </c>
      <c r="R740" s="28"/>
      <c r="S740" s="28"/>
      <c r="T740" s="28"/>
      <c r="U740" s="28"/>
      <c r="V740" s="28"/>
      <c r="W740" s="28"/>
      <c r="Y740" s="1">
        <v>38345</v>
      </c>
      <c r="Z740" s="28"/>
      <c r="AA740" s="28"/>
      <c r="AB740" s="28"/>
      <c r="AC740" s="28"/>
      <c r="AD740" s="28"/>
      <c r="AE740" s="5"/>
      <c r="AF740" s="5"/>
      <c r="AG740" s="3">
        <f t="shared" si="64"/>
        <v>0</v>
      </c>
      <c r="AH740" s="3">
        <f t="shared" si="65"/>
        <v>0</v>
      </c>
      <c r="AI740" s="3"/>
      <c r="AJ740" s="27">
        <f t="shared" si="62"/>
        <v>4208</v>
      </c>
      <c r="AK740" s="27">
        <f t="shared" si="63"/>
        <v>869</v>
      </c>
    </row>
    <row r="741" spans="1:37">
      <c r="A741" s="21">
        <v>38344</v>
      </c>
      <c r="B741" s="26">
        <v>3600</v>
      </c>
      <c r="C741" s="26">
        <v>720</v>
      </c>
      <c r="D741" s="26"/>
      <c r="E741" s="26"/>
      <c r="F741" s="26"/>
      <c r="G741" s="26"/>
      <c r="I741" s="21">
        <v>38344</v>
      </c>
      <c r="J741" s="28"/>
      <c r="K741" s="28"/>
      <c r="L741" s="28"/>
      <c r="M741" s="28"/>
      <c r="N741" s="28"/>
      <c r="O741" s="28"/>
      <c r="Q741" s="22">
        <v>38344</v>
      </c>
      <c r="R741" s="28"/>
      <c r="S741" s="28"/>
      <c r="T741" s="28"/>
      <c r="U741" s="28"/>
      <c r="V741" s="28"/>
      <c r="W741" s="28"/>
      <c r="Y741" s="1">
        <v>38344</v>
      </c>
      <c r="Z741" s="28"/>
      <c r="AA741" s="28"/>
      <c r="AB741" s="28"/>
      <c r="AC741" s="28"/>
      <c r="AD741" s="28"/>
      <c r="AE741" s="5"/>
      <c r="AF741" s="5"/>
      <c r="AG741" s="3">
        <f t="shared" si="64"/>
        <v>0</v>
      </c>
      <c r="AH741" s="3">
        <f t="shared" si="65"/>
        <v>0</v>
      </c>
      <c r="AI741" s="3"/>
      <c r="AJ741" s="27">
        <f t="shared" si="62"/>
        <v>3600</v>
      </c>
      <c r="AK741" s="27">
        <f t="shared" si="63"/>
        <v>720</v>
      </c>
    </row>
    <row r="742" spans="1:37">
      <c r="A742" s="21">
        <v>38343</v>
      </c>
      <c r="B742" s="26">
        <v>3595</v>
      </c>
      <c r="C742" s="26">
        <v>719</v>
      </c>
      <c r="D742" s="26"/>
      <c r="E742" s="26"/>
      <c r="F742" s="26"/>
      <c r="G742" s="26"/>
      <c r="I742" s="21">
        <v>38343</v>
      </c>
      <c r="J742" s="28"/>
      <c r="K742" s="28"/>
      <c r="L742" s="28"/>
      <c r="M742" s="28"/>
      <c r="N742" s="28"/>
      <c r="O742" s="28"/>
      <c r="Q742" s="22">
        <v>38343</v>
      </c>
      <c r="R742" s="28"/>
      <c r="S742" s="28"/>
      <c r="T742" s="28"/>
      <c r="U742" s="28"/>
      <c r="V742" s="28"/>
      <c r="W742" s="28"/>
      <c r="Y742" s="1">
        <v>38343</v>
      </c>
      <c r="Z742" s="28"/>
      <c r="AA742" s="28"/>
      <c r="AB742" s="28"/>
      <c r="AC742" s="28"/>
      <c r="AD742" s="28"/>
      <c r="AE742" s="5"/>
      <c r="AF742" s="5"/>
      <c r="AG742" s="3">
        <f t="shared" si="64"/>
        <v>0</v>
      </c>
      <c r="AH742" s="3">
        <f t="shared" si="65"/>
        <v>0</v>
      </c>
      <c r="AI742" s="3"/>
      <c r="AJ742" s="27">
        <f t="shared" si="62"/>
        <v>3595</v>
      </c>
      <c r="AK742" s="27">
        <f t="shared" si="63"/>
        <v>719</v>
      </c>
    </row>
    <row r="743" spans="1:37">
      <c r="A743" s="21">
        <v>38342</v>
      </c>
      <c r="B743" s="26">
        <v>3615</v>
      </c>
      <c r="C743" s="26">
        <v>721</v>
      </c>
      <c r="D743" s="26"/>
      <c r="E743" s="26"/>
      <c r="F743" s="26"/>
      <c r="G743" s="26"/>
      <c r="I743" s="21">
        <v>38342</v>
      </c>
      <c r="J743" s="28"/>
      <c r="K743" s="28"/>
      <c r="L743" s="28"/>
      <c r="M743" s="28"/>
      <c r="N743" s="28"/>
      <c r="O743" s="28"/>
      <c r="Q743" s="22">
        <v>38342</v>
      </c>
      <c r="R743" s="28"/>
      <c r="S743" s="28"/>
      <c r="T743" s="28"/>
      <c r="U743" s="28"/>
      <c r="V743" s="28"/>
      <c r="W743" s="28"/>
      <c r="Y743" s="1">
        <v>38342</v>
      </c>
      <c r="Z743" s="28"/>
      <c r="AA743" s="28"/>
      <c r="AB743" s="28"/>
      <c r="AC743" s="28"/>
      <c r="AD743" s="28"/>
      <c r="AE743" s="5"/>
      <c r="AF743" s="5"/>
      <c r="AG743" s="3">
        <f t="shared" si="64"/>
        <v>0</v>
      </c>
      <c r="AH743" s="3">
        <f t="shared" si="65"/>
        <v>0</v>
      </c>
      <c r="AI743" s="3"/>
      <c r="AJ743" s="27">
        <f t="shared" si="62"/>
        <v>3615</v>
      </c>
      <c r="AK743" s="27">
        <f t="shared" si="63"/>
        <v>721</v>
      </c>
    </row>
    <row r="744" spans="1:37">
      <c r="A744" s="21">
        <v>38341</v>
      </c>
      <c r="B744" s="26">
        <v>3707</v>
      </c>
      <c r="C744" s="26">
        <v>748</v>
      </c>
      <c r="D744" s="26"/>
      <c r="E744" s="26"/>
      <c r="F744" s="26"/>
      <c r="G744" s="26"/>
      <c r="I744" s="21">
        <v>38341</v>
      </c>
      <c r="J744" s="28"/>
      <c r="K744" s="28"/>
      <c r="L744" s="28"/>
      <c r="M744" s="28"/>
      <c r="N744" s="28"/>
      <c r="O744" s="28"/>
      <c r="Q744" s="22">
        <v>38341</v>
      </c>
      <c r="R744" s="28"/>
      <c r="S744" s="28"/>
      <c r="T744" s="28"/>
      <c r="U744" s="28"/>
      <c r="V744" s="28"/>
      <c r="W744" s="28"/>
      <c r="Y744" s="1">
        <v>38341</v>
      </c>
      <c r="Z744" s="28"/>
      <c r="AA744" s="28"/>
      <c r="AB744" s="28"/>
      <c r="AC744" s="28"/>
      <c r="AD744" s="28"/>
      <c r="AE744" s="5"/>
      <c r="AF744" s="5"/>
      <c r="AG744" s="3">
        <f t="shared" si="64"/>
        <v>0</v>
      </c>
      <c r="AH744" s="3">
        <f t="shared" si="65"/>
        <v>0</v>
      </c>
      <c r="AI744" s="3"/>
      <c r="AJ744" s="27">
        <f t="shared" si="62"/>
        <v>3707</v>
      </c>
      <c r="AK744" s="27">
        <f t="shared" si="63"/>
        <v>748</v>
      </c>
    </row>
    <row r="745" spans="1:37">
      <c r="A745" s="21">
        <v>38340</v>
      </c>
      <c r="B745" s="26">
        <v>3634</v>
      </c>
      <c r="C745" s="26">
        <v>723</v>
      </c>
      <c r="D745" s="26"/>
      <c r="E745" s="26"/>
      <c r="F745" s="26"/>
      <c r="G745" s="26"/>
      <c r="I745" s="21">
        <v>38340</v>
      </c>
      <c r="J745" s="28"/>
      <c r="K745" s="28"/>
      <c r="L745" s="28"/>
      <c r="M745" s="28"/>
      <c r="N745" s="28"/>
      <c r="O745" s="28"/>
      <c r="Q745" s="22">
        <v>38340</v>
      </c>
      <c r="R745" s="28"/>
      <c r="S745" s="28"/>
      <c r="T745" s="28"/>
      <c r="U745" s="28"/>
      <c r="V745" s="28"/>
      <c r="W745" s="28"/>
      <c r="Y745" s="1">
        <v>38340</v>
      </c>
      <c r="Z745" s="28"/>
      <c r="AA745" s="28"/>
      <c r="AB745" s="28"/>
      <c r="AC745" s="28"/>
      <c r="AD745" s="28"/>
      <c r="AE745" s="5"/>
      <c r="AF745" s="5"/>
      <c r="AG745" s="3">
        <f t="shared" si="64"/>
        <v>0</v>
      </c>
      <c r="AH745" s="3">
        <f t="shared" si="65"/>
        <v>0</v>
      </c>
      <c r="AI745" s="3"/>
      <c r="AJ745" s="27">
        <f t="shared" si="62"/>
        <v>3634</v>
      </c>
      <c r="AK745" s="27">
        <f t="shared" si="63"/>
        <v>723</v>
      </c>
    </row>
    <row r="746" spans="1:37">
      <c r="A746" s="21">
        <v>38339</v>
      </c>
      <c r="B746" s="26">
        <v>2445</v>
      </c>
      <c r="C746" s="26">
        <v>478</v>
      </c>
      <c r="D746" s="26"/>
      <c r="E746" s="26"/>
      <c r="F746" s="26"/>
      <c r="G746" s="26"/>
      <c r="I746" s="21">
        <v>38339</v>
      </c>
      <c r="J746" s="28"/>
      <c r="K746" s="28"/>
      <c r="L746" s="28"/>
      <c r="M746" s="28"/>
      <c r="N746" s="28"/>
      <c r="O746" s="28"/>
      <c r="Q746" s="22">
        <v>38339</v>
      </c>
      <c r="R746" s="28"/>
      <c r="S746" s="28"/>
      <c r="T746" s="28"/>
      <c r="U746" s="28"/>
      <c r="V746" s="28"/>
      <c r="W746" s="28"/>
      <c r="Y746" s="1">
        <v>38339</v>
      </c>
      <c r="Z746" s="28"/>
      <c r="AA746" s="28"/>
      <c r="AB746" s="28"/>
      <c r="AC746" s="28"/>
      <c r="AD746" s="28"/>
      <c r="AE746" s="5"/>
      <c r="AF746" s="5"/>
      <c r="AG746" s="3">
        <f t="shared" si="64"/>
        <v>0</v>
      </c>
      <c r="AH746" s="3">
        <f t="shared" si="65"/>
        <v>0</v>
      </c>
      <c r="AI746" s="3"/>
      <c r="AJ746" s="27">
        <f t="shared" si="62"/>
        <v>2445</v>
      </c>
      <c r="AK746" s="27">
        <f t="shared" si="63"/>
        <v>478</v>
      </c>
    </row>
    <row r="747" spans="1:37">
      <c r="A747" s="21">
        <v>38338</v>
      </c>
      <c r="B747" s="26">
        <v>496</v>
      </c>
      <c r="C747" s="26">
        <v>133</v>
      </c>
      <c r="D747" s="26"/>
      <c r="E747" s="26"/>
      <c r="F747" s="26"/>
      <c r="G747" s="26"/>
      <c r="I747" s="21">
        <v>38338</v>
      </c>
      <c r="J747" s="28"/>
      <c r="K747" s="28"/>
      <c r="L747" s="28"/>
      <c r="M747" s="28"/>
      <c r="N747" s="28"/>
      <c r="O747" s="28"/>
      <c r="Q747" s="22">
        <v>38338</v>
      </c>
      <c r="R747" s="28"/>
      <c r="S747" s="28"/>
      <c r="T747" s="28"/>
      <c r="U747" s="28"/>
      <c r="V747" s="28"/>
      <c r="W747" s="28"/>
      <c r="Y747" s="1">
        <v>38338</v>
      </c>
      <c r="Z747" s="28"/>
      <c r="AA747" s="28"/>
      <c r="AB747" s="28"/>
      <c r="AC747" s="28"/>
      <c r="AD747" s="28"/>
      <c r="AE747" s="5"/>
      <c r="AF747" s="5"/>
      <c r="AG747" s="3">
        <f t="shared" si="64"/>
        <v>0</v>
      </c>
      <c r="AH747" s="3">
        <f t="shared" si="65"/>
        <v>0</v>
      </c>
      <c r="AI747" s="3"/>
      <c r="AJ747" s="27">
        <f t="shared" si="62"/>
        <v>496</v>
      </c>
      <c r="AK747" s="27">
        <f t="shared" si="63"/>
        <v>133</v>
      </c>
    </row>
    <row r="748" spans="1:37">
      <c r="A748" s="21">
        <v>38337</v>
      </c>
      <c r="B748" s="26">
        <v>1063</v>
      </c>
      <c r="C748" s="26">
        <v>325</v>
      </c>
      <c r="D748" s="26"/>
      <c r="E748" s="26"/>
      <c r="F748" s="26"/>
      <c r="G748" s="26"/>
      <c r="I748" s="21">
        <v>38337</v>
      </c>
      <c r="J748" s="28"/>
      <c r="K748" s="28"/>
      <c r="L748" s="28"/>
      <c r="M748" s="28"/>
      <c r="N748" s="28"/>
      <c r="O748" s="28"/>
      <c r="Q748" s="22">
        <v>38337</v>
      </c>
      <c r="R748" s="28"/>
      <c r="S748" s="28"/>
      <c r="T748" s="28"/>
      <c r="U748" s="28"/>
      <c r="V748" s="28"/>
      <c r="W748" s="28"/>
      <c r="Y748" s="1">
        <v>38337</v>
      </c>
      <c r="Z748" s="28"/>
      <c r="AA748" s="28"/>
      <c r="AB748" s="28"/>
      <c r="AC748" s="28"/>
      <c r="AD748" s="28"/>
      <c r="AE748" s="5"/>
      <c r="AF748" s="5"/>
      <c r="AG748" s="3">
        <f t="shared" si="64"/>
        <v>0</v>
      </c>
      <c r="AH748" s="3">
        <f t="shared" si="65"/>
        <v>0</v>
      </c>
      <c r="AI748" s="3"/>
      <c r="AJ748" s="27">
        <f t="shared" si="62"/>
        <v>1063</v>
      </c>
      <c r="AK748" s="27">
        <f t="shared" si="63"/>
        <v>325</v>
      </c>
    </row>
    <row r="749" spans="1:37">
      <c r="A749" s="21">
        <v>38336</v>
      </c>
      <c r="B749" s="26">
        <v>298</v>
      </c>
      <c r="C749" s="26">
        <v>91</v>
      </c>
      <c r="D749" s="26"/>
      <c r="E749" s="26"/>
      <c r="F749" s="26"/>
      <c r="G749" s="26"/>
      <c r="I749" s="21">
        <v>38336</v>
      </c>
      <c r="J749" s="28"/>
      <c r="K749" s="28"/>
      <c r="L749" s="28"/>
      <c r="M749" s="28"/>
      <c r="N749" s="28"/>
      <c r="O749" s="28"/>
      <c r="Q749" s="22">
        <v>38336</v>
      </c>
      <c r="R749" s="28"/>
      <c r="S749" s="28"/>
      <c r="T749" s="28"/>
      <c r="U749" s="28"/>
      <c r="V749" s="28"/>
      <c r="W749" s="28"/>
      <c r="Y749" s="1">
        <v>38336</v>
      </c>
      <c r="Z749" s="28"/>
      <c r="AA749" s="28"/>
      <c r="AB749" s="28"/>
      <c r="AC749" s="28"/>
      <c r="AD749" s="28"/>
      <c r="AE749" s="5"/>
      <c r="AF749" s="5"/>
      <c r="AG749" s="3">
        <f t="shared" si="64"/>
        <v>0</v>
      </c>
      <c r="AH749" s="3">
        <f t="shared" si="65"/>
        <v>0</v>
      </c>
      <c r="AI749" s="3"/>
      <c r="AJ749" s="27">
        <f t="shared" si="62"/>
        <v>298</v>
      </c>
      <c r="AK749" s="27">
        <f t="shared" si="63"/>
        <v>91</v>
      </c>
    </row>
    <row r="750" spans="1:37">
      <c r="A750" s="21">
        <v>38335</v>
      </c>
      <c r="B750" s="26">
        <v>1293</v>
      </c>
      <c r="C750" s="26">
        <v>412</v>
      </c>
      <c r="D750" s="26"/>
      <c r="E750" s="26"/>
      <c r="F750" s="26"/>
      <c r="G750" s="26"/>
      <c r="I750" s="21">
        <v>38335</v>
      </c>
      <c r="J750" s="28"/>
      <c r="K750" s="28"/>
      <c r="L750" s="28"/>
      <c r="M750" s="28"/>
      <c r="N750" s="28"/>
      <c r="O750" s="28"/>
      <c r="Q750" s="22">
        <v>38335</v>
      </c>
      <c r="R750" s="28"/>
      <c r="S750" s="28"/>
      <c r="T750" s="28"/>
      <c r="U750" s="28"/>
      <c r="V750" s="28"/>
      <c r="W750" s="28"/>
      <c r="Y750" s="1">
        <v>38335</v>
      </c>
      <c r="Z750" s="28"/>
      <c r="AA750" s="28"/>
      <c r="AB750" s="28"/>
      <c r="AC750" s="28"/>
      <c r="AD750" s="28"/>
      <c r="AE750" s="5"/>
      <c r="AF750" s="5"/>
      <c r="AG750" s="3">
        <f t="shared" si="64"/>
        <v>0</v>
      </c>
      <c r="AH750" s="3">
        <f t="shared" si="65"/>
        <v>0</v>
      </c>
      <c r="AI750" s="3"/>
      <c r="AJ750" s="27">
        <f t="shared" si="62"/>
        <v>1293</v>
      </c>
      <c r="AK750" s="27">
        <f t="shared" si="63"/>
        <v>412</v>
      </c>
    </row>
    <row r="751" spans="1:37">
      <c r="A751" s="21">
        <v>38334</v>
      </c>
      <c r="B751" s="26"/>
      <c r="C751" s="26"/>
      <c r="D751" s="26"/>
      <c r="E751" s="26"/>
      <c r="F751" s="26"/>
      <c r="G751" s="26"/>
      <c r="I751" s="21">
        <v>38334</v>
      </c>
      <c r="J751" s="28"/>
      <c r="K751" s="28"/>
      <c r="L751" s="28"/>
      <c r="M751" s="28"/>
      <c r="N751" s="28"/>
      <c r="O751" s="28"/>
      <c r="Q751" s="22">
        <v>38334</v>
      </c>
      <c r="R751" s="28"/>
      <c r="S751" s="28"/>
      <c r="T751" s="28"/>
      <c r="U751" s="28"/>
      <c r="V751" s="28"/>
      <c r="W751" s="28"/>
      <c r="Y751" s="1">
        <v>38334</v>
      </c>
      <c r="Z751" s="28"/>
      <c r="AA751" s="28"/>
      <c r="AB751" s="28"/>
      <c r="AC751" s="28"/>
      <c r="AD751" s="28"/>
      <c r="AE751" s="5"/>
      <c r="AF751" s="5"/>
      <c r="AG751" s="3">
        <f t="shared" si="64"/>
        <v>0</v>
      </c>
      <c r="AH751" s="3">
        <f t="shared" si="65"/>
        <v>0</v>
      </c>
      <c r="AI751" s="3"/>
      <c r="AJ751" s="27">
        <f t="shared" si="62"/>
        <v>0</v>
      </c>
      <c r="AK751" s="27">
        <f t="shared" si="63"/>
        <v>0</v>
      </c>
    </row>
    <row r="752" spans="1:37">
      <c r="A752" s="21">
        <v>38333</v>
      </c>
      <c r="B752" s="26">
        <v>44</v>
      </c>
      <c r="C752" s="26">
        <v>15</v>
      </c>
      <c r="D752" s="26"/>
      <c r="E752" s="26"/>
      <c r="F752" s="26"/>
      <c r="G752" s="26"/>
      <c r="I752" s="21">
        <v>38333</v>
      </c>
      <c r="J752" s="28"/>
      <c r="K752" s="28"/>
      <c r="L752" s="28"/>
      <c r="M752" s="28"/>
      <c r="N752" s="28"/>
      <c r="O752" s="28"/>
      <c r="Q752" s="22">
        <v>38333</v>
      </c>
      <c r="R752" s="28"/>
      <c r="S752" s="28"/>
      <c r="T752" s="28"/>
      <c r="U752" s="28"/>
      <c r="V752" s="28"/>
      <c r="W752" s="28"/>
      <c r="Y752" s="1">
        <v>38333</v>
      </c>
      <c r="Z752" s="28"/>
      <c r="AA752" s="28"/>
      <c r="AB752" s="28"/>
      <c r="AC752" s="28"/>
      <c r="AD752" s="28"/>
      <c r="AE752" s="5"/>
      <c r="AF752" s="5"/>
      <c r="AG752" s="3">
        <f t="shared" si="64"/>
        <v>0</v>
      </c>
      <c r="AH752" s="3">
        <f t="shared" si="65"/>
        <v>0</v>
      </c>
      <c r="AI752" s="3"/>
      <c r="AJ752" s="27">
        <f t="shared" si="62"/>
        <v>44</v>
      </c>
      <c r="AK752" s="27">
        <f t="shared" si="63"/>
        <v>15</v>
      </c>
    </row>
    <row r="753" spans="1:39">
      <c r="A753" s="21">
        <v>38332</v>
      </c>
      <c r="B753" s="26">
        <v>842</v>
      </c>
      <c r="C753" s="26">
        <v>218</v>
      </c>
      <c r="D753" s="26"/>
      <c r="E753" s="26"/>
      <c r="F753" s="26"/>
      <c r="G753" s="26"/>
      <c r="I753" s="21">
        <v>38332</v>
      </c>
      <c r="J753" s="28"/>
      <c r="K753" s="28"/>
      <c r="L753" s="28"/>
      <c r="M753" s="28"/>
      <c r="N753" s="28"/>
      <c r="O753" s="28"/>
      <c r="Q753" s="22">
        <v>38332</v>
      </c>
      <c r="R753" s="28"/>
      <c r="S753" s="28"/>
      <c r="T753" s="28"/>
      <c r="U753" s="28"/>
      <c r="V753" s="28"/>
      <c r="W753" s="28"/>
      <c r="Y753" s="1">
        <v>38332</v>
      </c>
      <c r="Z753" s="28"/>
      <c r="AA753" s="28"/>
      <c r="AB753" s="28"/>
      <c r="AC753" s="28"/>
      <c r="AD753" s="28"/>
      <c r="AE753" s="5"/>
      <c r="AF753" s="5"/>
      <c r="AG753" s="3">
        <f t="shared" si="64"/>
        <v>0</v>
      </c>
      <c r="AH753" s="3">
        <f t="shared" si="65"/>
        <v>0</v>
      </c>
      <c r="AI753" s="3"/>
      <c r="AJ753" s="27">
        <f t="shared" si="62"/>
        <v>842</v>
      </c>
      <c r="AK753" s="27">
        <f t="shared" si="63"/>
        <v>218</v>
      </c>
    </row>
    <row r="754" spans="1:39">
      <c r="A754" s="21">
        <v>38331</v>
      </c>
      <c r="B754" s="26">
        <v>954</v>
      </c>
      <c r="C754" s="26">
        <v>249</v>
      </c>
      <c r="D754" s="26"/>
      <c r="E754" s="26"/>
      <c r="F754" s="26"/>
      <c r="G754" s="26"/>
      <c r="I754" s="21">
        <v>38331</v>
      </c>
      <c r="J754" s="28"/>
      <c r="K754" s="28"/>
      <c r="L754" s="28"/>
      <c r="M754" s="28"/>
      <c r="N754" s="28"/>
      <c r="O754" s="28"/>
      <c r="Q754" s="22">
        <v>38331</v>
      </c>
      <c r="R754" s="28"/>
      <c r="S754" s="28"/>
      <c r="T754" s="28"/>
      <c r="U754" s="28"/>
      <c r="V754" s="28"/>
      <c r="W754" s="28"/>
      <c r="Y754" s="1">
        <v>38331</v>
      </c>
      <c r="Z754" s="28"/>
      <c r="AA754" s="28"/>
      <c r="AB754" s="28"/>
      <c r="AC754" s="28"/>
      <c r="AD754" s="28"/>
      <c r="AE754" s="5"/>
      <c r="AF754" s="5"/>
      <c r="AG754" s="3">
        <f t="shared" si="64"/>
        <v>0</v>
      </c>
      <c r="AH754" s="3">
        <f t="shared" si="65"/>
        <v>0</v>
      </c>
      <c r="AI754" s="3"/>
      <c r="AJ754" s="27">
        <f t="shared" si="62"/>
        <v>954</v>
      </c>
      <c r="AK754" s="27">
        <f t="shared" si="63"/>
        <v>249</v>
      </c>
    </row>
    <row r="755" spans="1:39">
      <c r="A755" s="21">
        <v>38330</v>
      </c>
      <c r="B755" s="26">
        <v>615</v>
      </c>
      <c r="C755" s="26">
        <v>223</v>
      </c>
      <c r="D755" s="26"/>
      <c r="E755" s="26"/>
      <c r="F755" s="26"/>
      <c r="G755" s="26"/>
      <c r="I755" s="21">
        <v>38330</v>
      </c>
      <c r="J755" s="28"/>
      <c r="K755" s="28"/>
      <c r="L755" s="28"/>
      <c r="M755" s="28"/>
      <c r="N755" s="28"/>
      <c r="O755" s="28"/>
      <c r="Q755" s="22">
        <v>38330</v>
      </c>
      <c r="R755" s="28"/>
      <c r="S755" s="28"/>
      <c r="T755" s="28"/>
      <c r="U755" s="28"/>
      <c r="V755" s="28"/>
      <c r="W755" s="28"/>
      <c r="Y755" s="1">
        <v>38330</v>
      </c>
      <c r="Z755" s="28"/>
      <c r="AA755" s="28"/>
      <c r="AB755" s="28"/>
      <c r="AC755" s="28"/>
      <c r="AD755" s="28"/>
      <c r="AE755" s="5"/>
      <c r="AF755" s="5"/>
      <c r="AG755" s="3">
        <f t="shared" si="64"/>
        <v>0</v>
      </c>
      <c r="AH755" s="3">
        <f t="shared" si="65"/>
        <v>0</v>
      </c>
      <c r="AI755" s="3"/>
      <c r="AJ755" s="27">
        <f t="shared" si="62"/>
        <v>615</v>
      </c>
      <c r="AK755" s="27">
        <f t="shared" si="63"/>
        <v>223</v>
      </c>
    </row>
    <row r="756" spans="1:39">
      <c r="A756" s="21">
        <v>38329</v>
      </c>
      <c r="B756" s="26">
        <v>1774</v>
      </c>
      <c r="C756" s="26">
        <v>658</v>
      </c>
      <c r="D756" s="26"/>
      <c r="E756" s="26"/>
      <c r="F756" s="26"/>
      <c r="G756" s="26"/>
      <c r="I756" s="21">
        <v>38329</v>
      </c>
      <c r="J756" s="28"/>
      <c r="K756" s="28"/>
      <c r="L756" s="28"/>
      <c r="M756" s="28"/>
      <c r="N756" s="28"/>
      <c r="O756" s="28"/>
      <c r="Q756" s="22">
        <v>38329</v>
      </c>
      <c r="R756" s="28"/>
      <c r="S756" s="28"/>
      <c r="T756" s="28"/>
      <c r="U756" s="28"/>
      <c r="V756" s="28"/>
      <c r="W756" s="28"/>
      <c r="Y756" s="1">
        <v>38329</v>
      </c>
      <c r="Z756" s="28"/>
      <c r="AA756" s="28"/>
      <c r="AB756" s="28"/>
      <c r="AC756" s="28"/>
      <c r="AD756" s="28"/>
      <c r="AE756" s="5"/>
      <c r="AF756" s="5"/>
      <c r="AG756" s="3">
        <f t="shared" si="64"/>
        <v>0</v>
      </c>
      <c r="AH756" s="3">
        <f t="shared" si="65"/>
        <v>0</v>
      </c>
      <c r="AI756" s="3"/>
      <c r="AJ756" s="27">
        <f t="shared" si="62"/>
        <v>1774</v>
      </c>
      <c r="AK756" s="27">
        <f t="shared" si="63"/>
        <v>658</v>
      </c>
    </row>
    <row r="757" spans="1:39">
      <c r="A757" s="21">
        <v>38328</v>
      </c>
      <c r="B757" s="26">
        <v>520</v>
      </c>
      <c r="C757" s="26">
        <v>74</v>
      </c>
      <c r="D757" s="26"/>
      <c r="E757" s="26"/>
      <c r="F757" s="26"/>
      <c r="G757" s="26"/>
      <c r="I757" s="21">
        <v>38328</v>
      </c>
      <c r="J757" s="28"/>
      <c r="K757" s="28"/>
      <c r="L757" s="28"/>
      <c r="M757" s="28"/>
      <c r="N757" s="28"/>
      <c r="O757" s="28"/>
      <c r="Q757" s="22">
        <v>38328</v>
      </c>
      <c r="R757" s="28"/>
      <c r="S757" s="28"/>
      <c r="T757" s="28"/>
      <c r="U757" s="28"/>
      <c r="V757" s="28"/>
      <c r="W757" s="28"/>
      <c r="Y757" s="1">
        <v>38328</v>
      </c>
      <c r="Z757" s="28"/>
      <c r="AA757" s="28"/>
      <c r="AB757" s="28"/>
      <c r="AC757" s="28"/>
      <c r="AD757" s="28"/>
      <c r="AE757" s="5"/>
      <c r="AF757" s="5"/>
      <c r="AG757" s="3">
        <f t="shared" si="64"/>
        <v>0</v>
      </c>
      <c r="AH757" s="3">
        <f t="shared" si="65"/>
        <v>0</v>
      </c>
      <c r="AI757" s="3"/>
      <c r="AJ757" s="27">
        <f t="shared" si="62"/>
        <v>520</v>
      </c>
      <c r="AK757" s="27">
        <f t="shared" si="63"/>
        <v>74</v>
      </c>
    </row>
    <row r="758" spans="1:39">
      <c r="A758" s="21">
        <v>38327</v>
      </c>
      <c r="B758" s="26"/>
      <c r="C758" s="26"/>
      <c r="D758" s="26"/>
      <c r="E758" s="26"/>
      <c r="F758" s="26"/>
      <c r="G758" s="26"/>
      <c r="I758" s="21">
        <v>38327</v>
      </c>
      <c r="J758" s="28"/>
      <c r="K758" s="28"/>
      <c r="L758" s="28"/>
      <c r="M758" s="28"/>
      <c r="N758" s="28"/>
      <c r="O758" s="28"/>
      <c r="Q758" s="22">
        <v>38327</v>
      </c>
      <c r="R758" s="28"/>
      <c r="S758" s="28"/>
      <c r="T758" s="28"/>
      <c r="U758" s="28"/>
      <c r="V758" s="28"/>
      <c r="W758" s="28"/>
      <c r="Y758" s="1">
        <v>38327</v>
      </c>
      <c r="Z758" s="28"/>
      <c r="AA758" s="28"/>
      <c r="AB758" s="28"/>
      <c r="AC758" s="28"/>
      <c r="AD758" s="28"/>
      <c r="AE758" s="5"/>
      <c r="AF758" s="5"/>
      <c r="AG758" s="3">
        <f t="shared" si="64"/>
        <v>0</v>
      </c>
      <c r="AH758" s="3">
        <f t="shared" si="65"/>
        <v>0</v>
      </c>
      <c r="AI758" s="3"/>
      <c r="AJ758" s="27">
        <f t="shared" si="62"/>
        <v>0</v>
      </c>
      <c r="AK758" s="27">
        <f t="shared" si="63"/>
        <v>0</v>
      </c>
    </row>
    <row r="759" spans="1:39">
      <c r="A759" s="21">
        <v>38326</v>
      </c>
      <c r="B759" s="26"/>
      <c r="C759" s="26"/>
      <c r="D759" s="26"/>
      <c r="E759" s="26"/>
      <c r="F759" s="26"/>
      <c r="G759" s="26"/>
      <c r="I759" s="21">
        <v>38326</v>
      </c>
      <c r="J759" s="28"/>
      <c r="K759" s="28"/>
      <c r="L759" s="28"/>
      <c r="M759" s="28"/>
      <c r="N759" s="28"/>
      <c r="O759" s="28"/>
      <c r="Q759" s="22">
        <v>38326</v>
      </c>
      <c r="R759" s="28"/>
      <c r="S759" s="28"/>
      <c r="T759" s="28"/>
      <c r="U759" s="28"/>
      <c r="V759" s="28"/>
      <c r="W759" s="28"/>
      <c r="Y759" s="1">
        <v>38326</v>
      </c>
      <c r="Z759" s="28"/>
      <c r="AA759" s="28"/>
      <c r="AB759" s="28"/>
      <c r="AC759" s="28"/>
      <c r="AD759" s="28"/>
      <c r="AE759" s="5"/>
      <c r="AF759" s="5"/>
      <c r="AG759" s="3">
        <f t="shared" si="64"/>
        <v>0</v>
      </c>
      <c r="AH759" s="3">
        <f t="shared" si="65"/>
        <v>0</v>
      </c>
      <c r="AI759" s="3"/>
      <c r="AJ759" s="27">
        <f t="shared" si="62"/>
        <v>0</v>
      </c>
      <c r="AK759" s="27">
        <f t="shared" si="63"/>
        <v>0</v>
      </c>
    </row>
    <row r="760" spans="1:39">
      <c r="A760" s="21">
        <v>38325</v>
      </c>
      <c r="B760" s="26">
        <v>963</v>
      </c>
      <c r="C760" s="26">
        <v>217</v>
      </c>
      <c r="D760" s="26"/>
      <c r="E760" s="26"/>
      <c r="F760" s="26"/>
      <c r="G760" s="26"/>
      <c r="I760" s="21">
        <v>38325</v>
      </c>
      <c r="J760" s="28"/>
      <c r="K760" s="28"/>
      <c r="L760" s="28"/>
      <c r="M760" s="28"/>
      <c r="N760" s="28"/>
      <c r="O760" s="28"/>
      <c r="Q760" s="22">
        <v>38325</v>
      </c>
      <c r="R760" s="28"/>
      <c r="S760" s="28"/>
      <c r="T760" s="28"/>
      <c r="U760" s="28"/>
      <c r="V760" s="28"/>
      <c r="W760" s="28"/>
      <c r="Y760" s="1">
        <v>38325</v>
      </c>
      <c r="Z760" s="28"/>
      <c r="AA760" s="28"/>
      <c r="AB760" s="28"/>
      <c r="AC760" s="28"/>
      <c r="AD760" s="28"/>
      <c r="AE760" s="5"/>
      <c r="AF760" s="5"/>
      <c r="AG760" s="3">
        <f t="shared" si="64"/>
        <v>0</v>
      </c>
      <c r="AH760" s="3">
        <f t="shared" si="65"/>
        <v>0</v>
      </c>
      <c r="AI760" s="3"/>
      <c r="AJ760" s="27">
        <f t="shared" si="62"/>
        <v>963</v>
      </c>
      <c r="AK760" s="27">
        <f t="shared" si="63"/>
        <v>217</v>
      </c>
    </row>
    <row r="761" spans="1:39">
      <c r="A761" s="21">
        <v>38324</v>
      </c>
      <c r="B761" s="26">
        <v>780</v>
      </c>
      <c r="C761" s="26">
        <v>201</v>
      </c>
      <c r="D761" s="26"/>
      <c r="E761" s="26"/>
      <c r="F761" s="26"/>
      <c r="G761" s="26"/>
      <c r="I761" s="21">
        <v>38324</v>
      </c>
      <c r="J761" s="28"/>
      <c r="K761" s="28"/>
      <c r="L761" s="28"/>
      <c r="M761" s="28"/>
      <c r="N761" s="28"/>
      <c r="O761" s="28"/>
      <c r="Q761" s="22">
        <v>38324</v>
      </c>
      <c r="R761" s="28"/>
      <c r="S761" s="28"/>
      <c r="T761" s="28"/>
      <c r="U761" s="28"/>
      <c r="V761" s="28"/>
      <c r="W761" s="28"/>
      <c r="Y761" s="1">
        <v>38324</v>
      </c>
      <c r="Z761" s="28"/>
      <c r="AA761" s="28"/>
      <c r="AB761" s="28"/>
      <c r="AC761" s="28"/>
      <c r="AD761" s="28"/>
      <c r="AE761" s="5"/>
      <c r="AF761" s="5"/>
      <c r="AG761" s="3">
        <f t="shared" si="64"/>
        <v>0</v>
      </c>
      <c r="AH761" s="3">
        <f t="shared" si="65"/>
        <v>0</v>
      </c>
      <c r="AI761" s="3"/>
      <c r="AJ761" s="27">
        <f t="shared" si="62"/>
        <v>780</v>
      </c>
      <c r="AK761" s="27">
        <f t="shared" si="63"/>
        <v>201</v>
      </c>
    </row>
    <row r="762" spans="1:39">
      <c r="A762" s="21">
        <v>38323</v>
      </c>
      <c r="B762" s="26">
        <v>4107</v>
      </c>
      <c r="C762" s="26">
        <v>806</v>
      </c>
      <c r="D762" s="26"/>
      <c r="E762" s="26"/>
      <c r="F762" s="26"/>
      <c r="G762" s="26"/>
      <c r="I762" s="21">
        <v>38323</v>
      </c>
      <c r="J762" s="28"/>
      <c r="K762" s="28"/>
      <c r="L762" s="28"/>
      <c r="M762" s="28"/>
      <c r="N762" s="28"/>
      <c r="O762" s="28"/>
      <c r="Q762" s="22">
        <v>38323</v>
      </c>
      <c r="R762" s="28"/>
      <c r="S762" s="28"/>
      <c r="T762" s="28"/>
      <c r="U762" s="28"/>
      <c r="V762" s="28"/>
      <c r="W762" s="28"/>
      <c r="Y762" s="1">
        <v>38323</v>
      </c>
      <c r="Z762" s="28"/>
      <c r="AA762" s="28"/>
      <c r="AB762" s="28"/>
      <c r="AC762" s="28"/>
      <c r="AD762" s="28"/>
      <c r="AE762" s="5"/>
      <c r="AF762" s="5"/>
      <c r="AG762" s="3">
        <f t="shared" si="64"/>
        <v>0</v>
      </c>
      <c r="AH762" s="3">
        <f t="shared" si="65"/>
        <v>0</v>
      </c>
      <c r="AI762" s="3"/>
      <c r="AJ762" s="27">
        <f t="shared" si="62"/>
        <v>4107</v>
      </c>
      <c r="AK762" s="27">
        <f t="shared" si="63"/>
        <v>806</v>
      </c>
    </row>
    <row r="763" spans="1:39">
      <c r="A763" s="21">
        <v>38322</v>
      </c>
      <c r="B763" s="26">
        <v>5900</v>
      </c>
      <c r="C763" s="26">
        <v>1369</v>
      </c>
      <c r="D763" s="26"/>
      <c r="E763" s="26"/>
      <c r="F763" s="26"/>
      <c r="G763" s="26"/>
      <c r="I763" s="21">
        <v>38322</v>
      </c>
      <c r="J763" s="28"/>
      <c r="K763" s="28"/>
      <c r="L763" s="28"/>
      <c r="M763" s="28"/>
      <c r="N763" s="28"/>
      <c r="O763" s="28"/>
      <c r="Q763" s="22">
        <v>38322</v>
      </c>
      <c r="R763" s="28"/>
      <c r="S763" s="28"/>
      <c r="T763" s="28"/>
      <c r="U763" s="28"/>
      <c r="V763" s="28"/>
      <c r="W763" s="28"/>
      <c r="Y763" s="1">
        <v>38322</v>
      </c>
      <c r="Z763" s="28"/>
      <c r="AA763" s="28"/>
      <c r="AB763" s="28"/>
      <c r="AC763" s="28"/>
      <c r="AD763" s="28"/>
      <c r="AE763" s="5"/>
      <c r="AF763" s="5"/>
      <c r="AG763" s="3">
        <f t="shared" si="64"/>
        <v>0</v>
      </c>
      <c r="AH763" s="3">
        <f t="shared" si="65"/>
        <v>0</v>
      </c>
      <c r="AI763" s="3"/>
      <c r="AJ763" s="27">
        <f t="shared" si="62"/>
        <v>5900</v>
      </c>
      <c r="AK763" s="27">
        <f t="shared" si="63"/>
        <v>1369</v>
      </c>
    </row>
    <row r="764" spans="1:39">
      <c r="A764" s="21">
        <v>38321</v>
      </c>
      <c r="B764" s="26">
        <v>8046</v>
      </c>
      <c r="C764" s="26">
        <v>2196</v>
      </c>
      <c r="D764" s="26"/>
      <c r="E764" s="26"/>
      <c r="F764" s="26"/>
      <c r="G764" s="26"/>
      <c r="I764" s="21">
        <v>38321</v>
      </c>
      <c r="J764" s="28"/>
      <c r="K764" s="28"/>
      <c r="L764" s="28"/>
      <c r="M764" s="28"/>
      <c r="N764" s="28"/>
      <c r="O764" s="28"/>
      <c r="Q764" s="22">
        <v>38321</v>
      </c>
      <c r="R764" s="28"/>
      <c r="S764" s="28"/>
      <c r="T764" s="28"/>
      <c r="U764" s="28"/>
      <c r="V764" s="28"/>
      <c r="W764" s="28"/>
      <c r="Y764" s="1">
        <v>38321</v>
      </c>
      <c r="Z764" s="28"/>
      <c r="AA764" s="28"/>
      <c r="AB764" s="28"/>
      <c r="AC764" s="28"/>
      <c r="AD764" s="28"/>
      <c r="AE764" s="5"/>
      <c r="AF764" s="5"/>
      <c r="AG764" s="3">
        <f t="shared" si="64"/>
        <v>0</v>
      </c>
      <c r="AH764" s="3">
        <f t="shared" si="65"/>
        <v>0</v>
      </c>
      <c r="AI764" s="3"/>
      <c r="AJ764" s="27">
        <f t="shared" si="62"/>
        <v>8046</v>
      </c>
      <c r="AK764" s="27">
        <f t="shared" si="63"/>
        <v>2196</v>
      </c>
    </row>
    <row r="765" spans="1:39">
      <c r="A765" s="21">
        <v>38320</v>
      </c>
      <c r="B765" s="26">
        <v>5450</v>
      </c>
      <c r="C765" s="26">
        <v>795</v>
      </c>
      <c r="D765" s="26"/>
      <c r="E765" s="26"/>
      <c r="F765" s="26"/>
      <c r="G765" s="26"/>
      <c r="I765" s="21">
        <v>38320</v>
      </c>
      <c r="J765" s="28"/>
      <c r="K765" s="28"/>
      <c r="L765" s="28"/>
      <c r="M765" s="28"/>
      <c r="N765" s="28"/>
      <c r="O765" s="28"/>
      <c r="Q765" s="22">
        <v>38320</v>
      </c>
      <c r="R765" s="28"/>
      <c r="S765" s="28"/>
      <c r="T765" s="28"/>
      <c r="U765" s="28"/>
      <c r="V765" s="28"/>
      <c r="W765" s="28"/>
      <c r="Y765" s="1">
        <v>38320</v>
      </c>
      <c r="Z765" s="28"/>
      <c r="AA765" s="28"/>
      <c r="AB765" s="28"/>
      <c r="AC765" s="28"/>
      <c r="AD765" s="28"/>
      <c r="AE765" s="5"/>
      <c r="AF765" s="5"/>
      <c r="AG765" s="3">
        <f t="shared" si="64"/>
        <v>0</v>
      </c>
      <c r="AH765" s="3">
        <f t="shared" si="65"/>
        <v>0</v>
      </c>
      <c r="AI765" s="3"/>
      <c r="AJ765" s="27">
        <f t="shared" si="62"/>
        <v>5450</v>
      </c>
      <c r="AK765" s="27">
        <f t="shared" si="63"/>
        <v>795</v>
      </c>
    </row>
    <row r="766" spans="1:39">
      <c r="A766" s="21">
        <v>38319</v>
      </c>
      <c r="B766" s="26">
        <v>4982</v>
      </c>
      <c r="C766" s="26">
        <v>794</v>
      </c>
      <c r="D766" s="26"/>
      <c r="E766" s="26"/>
      <c r="F766" s="26"/>
      <c r="G766" s="26"/>
      <c r="I766" s="21">
        <v>38319</v>
      </c>
      <c r="J766" s="28"/>
      <c r="K766" s="28"/>
      <c r="L766" s="28"/>
      <c r="M766" s="28"/>
      <c r="N766" s="28"/>
      <c r="O766" s="28"/>
      <c r="Q766" s="22">
        <v>38319</v>
      </c>
      <c r="R766" s="28"/>
      <c r="S766" s="28"/>
      <c r="T766" s="28"/>
      <c r="U766" s="28"/>
      <c r="V766" s="28"/>
      <c r="W766" s="28"/>
      <c r="Y766" s="1">
        <v>38319</v>
      </c>
      <c r="Z766" s="28"/>
      <c r="AA766" s="28"/>
      <c r="AB766" s="28"/>
      <c r="AC766" s="28"/>
      <c r="AD766" s="28"/>
      <c r="AE766" s="5"/>
      <c r="AF766" s="5"/>
      <c r="AG766" s="3">
        <f t="shared" si="64"/>
        <v>0</v>
      </c>
      <c r="AH766" s="3">
        <f t="shared" si="65"/>
        <v>0</v>
      </c>
      <c r="AI766" s="3"/>
      <c r="AJ766" s="27">
        <f t="shared" si="62"/>
        <v>4982</v>
      </c>
      <c r="AK766" s="27">
        <f t="shared" si="63"/>
        <v>794</v>
      </c>
    </row>
    <row r="767" spans="1:39">
      <c r="A767" s="21">
        <v>38318</v>
      </c>
      <c r="B767" s="26">
        <v>7784</v>
      </c>
      <c r="C767" s="26">
        <v>3223</v>
      </c>
      <c r="D767" s="26"/>
      <c r="E767" s="26"/>
      <c r="F767" s="26"/>
      <c r="G767" s="26"/>
      <c r="I767" s="21">
        <v>38318</v>
      </c>
      <c r="J767" s="28"/>
      <c r="K767" s="28"/>
      <c r="L767" s="28"/>
      <c r="M767" s="28"/>
      <c r="N767" s="28"/>
      <c r="O767" s="28"/>
      <c r="Q767" s="22">
        <v>38318</v>
      </c>
      <c r="R767" s="28"/>
      <c r="S767" s="28"/>
      <c r="T767" s="28"/>
      <c r="U767" s="28"/>
      <c r="V767" s="28"/>
      <c r="W767" s="28"/>
      <c r="Y767" s="1">
        <v>38318</v>
      </c>
      <c r="Z767" s="28"/>
      <c r="AA767" s="28"/>
      <c r="AB767" s="28"/>
      <c r="AC767" s="28"/>
      <c r="AD767" s="28"/>
      <c r="AE767" s="5"/>
      <c r="AF767" s="5"/>
      <c r="AG767" s="3">
        <f t="shared" si="64"/>
        <v>0</v>
      </c>
      <c r="AH767" s="3">
        <f t="shared" si="65"/>
        <v>0</v>
      </c>
      <c r="AI767" s="3"/>
      <c r="AJ767" s="27">
        <f t="shared" si="62"/>
        <v>7784</v>
      </c>
      <c r="AK767" s="27">
        <f t="shared" si="63"/>
        <v>3223</v>
      </c>
    </row>
    <row r="768" spans="1:39">
      <c r="A768" s="21">
        <v>38317</v>
      </c>
      <c r="B768" s="26">
        <v>4621</v>
      </c>
      <c r="C768" s="26">
        <v>735</v>
      </c>
      <c r="D768" s="26"/>
      <c r="E768" s="26"/>
      <c r="F768" s="26"/>
      <c r="G768" s="26"/>
      <c r="I768" s="21">
        <v>38317</v>
      </c>
      <c r="J768" s="28">
        <v>17</v>
      </c>
      <c r="K768" s="28"/>
      <c r="L768" s="28"/>
      <c r="M768" s="28"/>
      <c r="N768" s="28"/>
      <c r="O768" s="28"/>
      <c r="Q768" s="22">
        <v>38317</v>
      </c>
      <c r="R768" s="28">
        <v>102858</v>
      </c>
      <c r="S768" s="28">
        <v>73165</v>
      </c>
      <c r="T768" s="28"/>
      <c r="U768" s="28"/>
      <c r="V768" s="28"/>
      <c r="W768" s="28"/>
      <c r="Y768" s="1">
        <v>38317</v>
      </c>
      <c r="Z768" s="28">
        <v>102841</v>
      </c>
      <c r="AA768" s="28">
        <v>73165</v>
      </c>
      <c r="AB768" s="28"/>
      <c r="AC768" s="28"/>
      <c r="AD768" s="28"/>
      <c r="AE768" s="5"/>
      <c r="AF768" s="5"/>
      <c r="AG768" s="3">
        <f t="shared" si="64"/>
        <v>0</v>
      </c>
      <c r="AH768" s="3">
        <f t="shared" si="65"/>
        <v>0</v>
      </c>
      <c r="AI768" s="3"/>
      <c r="AJ768" s="27">
        <f t="shared" si="62"/>
        <v>107479</v>
      </c>
      <c r="AK768" s="27">
        <f t="shared" si="63"/>
        <v>73900</v>
      </c>
      <c r="AM768" s="1"/>
    </row>
    <row r="769" spans="1:39">
      <c r="A769" s="21">
        <v>38316</v>
      </c>
      <c r="B769" s="26">
        <v>7308</v>
      </c>
      <c r="C769" s="26">
        <v>1711</v>
      </c>
      <c r="D769" s="26"/>
      <c r="E769" s="26"/>
      <c r="F769" s="26"/>
      <c r="G769" s="26"/>
      <c r="I769" s="21">
        <v>38316</v>
      </c>
      <c r="J769" s="28">
        <v>9</v>
      </c>
      <c r="K769" s="28"/>
      <c r="L769" s="28"/>
      <c r="M769" s="28"/>
      <c r="N769" s="28"/>
      <c r="O769" s="28"/>
      <c r="Q769" s="22">
        <v>38316</v>
      </c>
      <c r="R769" s="28">
        <v>92708</v>
      </c>
      <c r="S769" s="28">
        <v>66050</v>
      </c>
      <c r="T769" s="28"/>
      <c r="U769" s="28"/>
      <c r="V769" s="28"/>
      <c r="W769" s="28"/>
      <c r="Y769" s="1">
        <v>38316</v>
      </c>
      <c r="Z769" s="28">
        <v>92699</v>
      </c>
      <c r="AA769" s="28">
        <v>66050</v>
      </c>
      <c r="AB769" s="28"/>
      <c r="AC769" s="28"/>
      <c r="AD769" s="28"/>
      <c r="AE769" s="5"/>
      <c r="AF769" s="5"/>
      <c r="AG769" s="3">
        <f t="shared" si="64"/>
        <v>0</v>
      </c>
      <c r="AH769" s="3">
        <f t="shared" si="65"/>
        <v>0</v>
      </c>
      <c r="AI769" s="3"/>
      <c r="AJ769" s="27">
        <f t="shared" si="62"/>
        <v>100016</v>
      </c>
      <c r="AK769" s="27">
        <f t="shared" si="63"/>
        <v>67761</v>
      </c>
      <c r="AM769" s="1"/>
    </row>
    <row r="770" spans="1:39">
      <c r="A770" s="21">
        <v>38315</v>
      </c>
      <c r="B770" s="26">
        <v>5852</v>
      </c>
      <c r="C770" s="26">
        <v>1307</v>
      </c>
      <c r="D770" s="26"/>
      <c r="E770" s="26"/>
      <c r="F770" s="26"/>
      <c r="G770" s="26"/>
      <c r="I770" s="21">
        <v>38315</v>
      </c>
      <c r="J770" s="28"/>
      <c r="K770" s="28"/>
      <c r="L770" s="28"/>
      <c r="M770" s="28"/>
      <c r="N770" s="28"/>
      <c r="O770" s="28"/>
      <c r="Q770" s="22">
        <v>38315</v>
      </c>
      <c r="R770" s="28"/>
      <c r="S770" s="28"/>
      <c r="T770" s="28"/>
      <c r="U770" s="28"/>
      <c r="V770" s="28"/>
      <c r="W770" s="28"/>
      <c r="Y770" s="1">
        <v>38315</v>
      </c>
      <c r="Z770" s="28"/>
      <c r="AA770" s="28"/>
      <c r="AB770" s="28"/>
      <c r="AC770" s="28"/>
      <c r="AD770" s="28"/>
      <c r="AE770" s="5"/>
      <c r="AF770" s="5"/>
      <c r="AG770" s="3">
        <f t="shared" si="64"/>
        <v>0</v>
      </c>
      <c r="AH770" s="3">
        <f t="shared" si="65"/>
        <v>0</v>
      </c>
      <c r="AI770" s="3"/>
      <c r="AJ770" s="27">
        <f t="shared" si="62"/>
        <v>5852</v>
      </c>
      <c r="AK770" s="27">
        <f t="shared" si="63"/>
        <v>1307</v>
      </c>
    </row>
    <row r="771" spans="1:39">
      <c r="A771" s="21">
        <v>38314</v>
      </c>
      <c r="B771" s="26">
        <v>4032</v>
      </c>
      <c r="C771" s="26">
        <v>1378</v>
      </c>
      <c r="D771" s="26"/>
      <c r="E771" s="26"/>
      <c r="F771" s="26"/>
      <c r="G771" s="26"/>
      <c r="I771" s="21">
        <v>38314</v>
      </c>
      <c r="J771" s="28"/>
      <c r="K771" s="28"/>
      <c r="L771" s="28"/>
      <c r="M771" s="28"/>
      <c r="N771" s="28"/>
      <c r="O771" s="28"/>
      <c r="Q771" s="22">
        <v>38314</v>
      </c>
      <c r="R771" s="28"/>
      <c r="S771" s="28"/>
      <c r="T771" s="28"/>
      <c r="U771" s="28"/>
      <c r="V771" s="28"/>
      <c r="W771" s="28"/>
      <c r="Y771" s="1">
        <v>38314</v>
      </c>
      <c r="Z771" s="28"/>
      <c r="AA771" s="28"/>
      <c r="AB771" s="28"/>
      <c r="AC771" s="28"/>
      <c r="AD771" s="28"/>
      <c r="AE771" s="5"/>
      <c r="AF771" s="5"/>
      <c r="AG771" s="3">
        <f t="shared" si="64"/>
        <v>0</v>
      </c>
      <c r="AH771" s="3">
        <f t="shared" si="65"/>
        <v>0</v>
      </c>
      <c r="AI771" s="3"/>
      <c r="AJ771" s="27">
        <f t="shared" si="62"/>
        <v>4032</v>
      </c>
      <c r="AK771" s="27">
        <f t="shared" si="63"/>
        <v>1378</v>
      </c>
    </row>
    <row r="772" spans="1:39">
      <c r="A772" s="21">
        <v>38313</v>
      </c>
      <c r="B772" s="26">
        <v>1099</v>
      </c>
      <c r="C772" s="26">
        <v>289</v>
      </c>
      <c r="D772" s="26"/>
      <c r="E772" s="26"/>
      <c r="F772" s="26"/>
      <c r="G772" s="26"/>
      <c r="I772" s="21">
        <v>38313</v>
      </c>
      <c r="J772" s="28"/>
      <c r="K772" s="28"/>
      <c r="L772" s="28"/>
      <c r="M772" s="28"/>
      <c r="N772" s="28"/>
      <c r="O772" s="28"/>
      <c r="Q772" s="22">
        <v>38313</v>
      </c>
      <c r="R772" s="28"/>
      <c r="S772" s="28"/>
      <c r="T772" s="28"/>
      <c r="U772" s="28"/>
      <c r="V772" s="28"/>
      <c r="W772" s="28"/>
      <c r="Y772" s="1">
        <v>38313</v>
      </c>
      <c r="Z772" s="28"/>
      <c r="AA772" s="28"/>
      <c r="AB772" s="28"/>
      <c r="AC772" s="28"/>
      <c r="AD772" s="28"/>
      <c r="AE772" s="5"/>
      <c r="AF772" s="5"/>
      <c r="AG772" s="3">
        <f t="shared" si="64"/>
        <v>0</v>
      </c>
      <c r="AH772" s="3">
        <f t="shared" si="65"/>
        <v>0</v>
      </c>
      <c r="AI772" s="3"/>
      <c r="AJ772" s="27">
        <f t="shared" si="62"/>
        <v>1099</v>
      </c>
      <c r="AK772" s="27">
        <f t="shared" si="63"/>
        <v>289</v>
      </c>
    </row>
    <row r="773" spans="1:39">
      <c r="A773" s="21">
        <v>38312</v>
      </c>
      <c r="B773" s="26">
        <v>2106</v>
      </c>
      <c r="C773" s="26">
        <v>186</v>
      </c>
      <c r="D773" s="26"/>
      <c r="E773" s="26"/>
      <c r="F773" s="26"/>
      <c r="G773" s="26"/>
      <c r="I773" s="21">
        <v>38312</v>
      </c>
      <c r="J773" s="28"/>
      <c r="K773" s="28"/>
      <c r="L773" s="28"/>
      <c r="M773" s="28"/>
      <c r="N773" s="28"/>
      <c r="O773" s="28"/>
      <c r="Q773" s="22">
        <v>38312</v>
      </c>
      <c r="R773" s="28"/>
      <c r="S773" s="28"/>
      <c r="T773" s="28"/>
      <c r="U773" s="28"/>
      <c r="V773" s="28"/>
      <c r="W773" s="28"/>
      <c r="Y773" s="1">
        <v>38312</v>
      </c>
      <c r="Z773" s="28"/>
      <c r="AA773" s="28"/>
      <c r="AB773" s="28"/>
      <c r="AC773" s="28"/>
      <c r="AD773" s="28"/>
      <c r="AE773" s="5"/>
      <c r="AF773" s="5"/>
      <c r="AG773" s="3">
        <f t="shared" si="64"/>
        <v>0</v>
      </c>
      <c r="AH773" s="3">
        <f t="shared" si="65"/>
        <v>0</v>
      </c>
      <c r="AI773" s="3"/>
      <c r="AJ773" s="27">
        <f t="shared" si="62"/>
        <v>2106</v>
      </c>
      <c r="AK773" s="27">
        <f t="shared" si="63"/>
        <v>186</v>
      </c>
    </row>
    <row r="774" spans="1:39">
      <c r="A774" s="21">
        <v>38311</v>
      </c>
      <c r="B774" s="26">
        <v>9573</v>
      </c>
      <c r="C774" s="26">
        <v>2496</v>
      </c>
      <c r="D774" s="26"/>
      <c r="E774" s="26"/>
      <c r="F774" s="26"/>
      <c r="G774" s="26"/>
      <c r="I774" s="21">
        <v>38311</v>
      </c>
      <c r="J774" s="28">
        <v>3157</v>
      </c>
      <c r="K774" s="28">
        <v>1185</v>
      </c>
      <c r="L774" s="28"/>
      <c r="M774" s="28"/>
      <c r="N774" s="28"/>
      <c r="O774" s="28"/>
      <c r="Q774" s="22">
        <v>38311</v>
      </c>
      <c r="R774" s="28">
        <v>284525</v>
      </c>
      <c r="S774" s="28">
        <v>166863</v>
      </c>
      <c r="T774" s="28"/>
      <c r="U774" s="28"/>
      <c r="V774" s="28"/>
      <c r="W774" s="28"/>
      <c r="Y774" s="1">
        <v>38311</v>
      </c>
      <c r="Z774" s="28">
        <v>281368</v>
      </c>
      <c r="AA774" s="28">
        <v>165678</v>
      </c>
      <c r="AB774" s="28"/>
      <c r="AC774" s="28"/>
      <c r="AD774" s="28"/>
      <c r="AE774" s="5"/>
      <c r="AF774" s="5"/>
      <c r="AG774" s="3">
        <f t="shared" si="64"/>
        <v>0</v>
      </c>
      <c r="AH774" s="3">
        <f t="shared" si="65"/>
        <v>0</v>
      </c>
      <c r="AI774" s="3"/>
      <c r="AJ774" s="27">
        <f t="shared" si="62"/>
        <v>294098</v>
      </c>
      <c r="AK774" s="27">
        <f t="shared" si="63"/>
        <v>169359</v>
      </c>
      <c r="AM774" s="1"/>
    </row>
    <row r="775" spans="1:39">
      <c r="A775" s="21">
        <v>38310</v>
      </c>
      <c r="B775" s="26">
        <v>9387</v>
      </c>
      <c r="C775" s="26">
        <v>2556</v>
      </c>
      <c r="D775" s="26"/>
      <c r="E775" s="26"/>
      <c r="F775" s="26"/>
      <c r="G775" s="26"/>
      <c r="I775" s="21">
        <v>38310</v>
      </c>
      <c r="J775" s="28">
        <v>6588</v>
      </c>
      <c r="K775" s="28">
        <v>3636</v>
      </c>
      <c r="L775" s="28"/>
      <c r="M775" s="28"/>
      <c r="N775" s="28"/>
      <c r="O775" s="28"/>
      <c r="Q775" s="22">
        <v>38310</v>
      </c>
      <c r="R775" s="28">
        <v>307979</v>
      </c>
      <c r="S775" s="28">
        <v>207639</v>
      </c>
      <c r="T775" s="28"/>
      <c r="U775" s="28"/>
      <c r="V775" s="28"/>
      <c r="W775" s="28"/>
      <c r="Y775" s="1">
        <v>38310</v>
      </c>
      <c r="Z775" s="28">
        <v>301391</v>
      </c>
      <c r="AA775" s="28">
        <v>204003</v>
      </c>
      <c r="AB775" s="28"/>
      <c r="AC775" s="28"/>
      <c r="AD775" s="28"/>
      <c r="AE775" s="5"/>
      <c r="AF775" s="5"/>
      <c r="AG775" s="3">
        <f t="shared" si="64"/>
        <v>0</v>
      </c>
      <c r="AH775" s="3">
        <f t="shared" si="65"/>
        <v>0</v>
      </c>
      <c r="AI775" s="3"/>
      <c r="AJ775" s="27">
        <f t="shared" ref="AJ775:AJ838" si="66">R775+B775</f>
        <v>317366</v>
      </c>
      <c r="AK775" s="27">
        <f t="shared" ref="AK775:AK838" si="67">S775+C775</f>
        <v>210195</v>
      </c>
      <c r="AM775" s="1"/>
    </row>
    <row r="776" spans="1:39">
      <c r="A776" s="21">
        <v>38309</v>
      </c>
      <c r="B776" s="26">
        <v>7056</v>
      </c>
      <c r="C776" s="26">
        <v>2917</v>
      </c>
      <c r="D776" s="26"/>
      <c r="E776" s="26"/>
      <c r="F776" s="26"/>
      <c r="G776" s="26"/>
      <c r="I776" s="21">
        <v>38309</v>
      </c>
      <c r="J776" s="28">
        <v>20</v>
      </c>
      <c r="K776" s="28"/>
      <c r="L776" s="28"/>
      <c r="M776" s="28"/>
      <c r="N776" s="28"/>
      <c r="O776" s="28"/>
      <c r="Q776" s="22">
        <v>38309</v>
      </c>
      <c r="R776" s="28">
        <v>89421</v>
      </c>
      <c r="S776" s="28">
        <v>63556</v>
      </c>
      <c r="T776" s="28"/>
      <c r="U776" s="28"/>
      <c r="V776" s="28"/>
      <c r="W776" s="28"/>
      <c r="Y776" s="1">
        <v>38309</v>
      </c>
      <c r="Z776" s="28">
        <v>89401</v>
      </c>
      <c r="AA776" s="28">
        <v>63556</v>
      </c>
      <c r="AB776" s="28"/>
      <c r="AC776" s="28"/>
      <c r="AD776" s="28"/>
      <c r="AE776" s="5"/>
      <c r="AF776" s="5"/>
      <c r="AG776" s="3">
        <f t="shared" si="64"/>
        <v>0</v>
      </c>
      <c r="AH776" s="3">
        <f t="shared" si="65"/>
        <v>0</v>
      </c>
      <c r="AI776" s="3"/>
      <c r="AJ776" s="27">
        <f t="shared" si="66"/>
        <v>96477</v>
      </c>
      <c r="AK776" s="27">
        <f t="shared" si="67"/>
        <v>66473</v>
      </c>
      <c r="AM776" s="1"/>
    </row>
    <row r="777" spans="1:39">
      <c r="A777" s="21">
        <v>38308</v>
      </c>
      <c r="B777" s="26">
        <v>4623</v>
      </c>
      <c r="C777" s="26">
        <v>1235</v>
      </c>
      <c r="D777" s="26"/>
      <c r="E777" s="26"/>
      <c r="F777" s="26"/>
      <c r="G777" s="26"/>
      <c r="I777" s="21">
        <v>38308</v>
      </c>
      <c r="J777" s="28">
        <v>2232</v>
      </c>
      <c r="K777" s="28"/>
      <c r="L777" s="28"/>
      <c r="M777" s="28"/>
      <c r="N777" s="28"/>
      <c r="O777" s="28"/>
      <c r="Q777" s="22">
        <v>38308</v>
      </c>
      <c r="R777" s="28">
        <v>46038</v>
      </c>
      <c r="S777" s="28">
        <v>29780</v>
      </c>
      <c r="T777" s="28"/>
      <c r="U777" s="28"/>
      <c r="V777" s="28"/>
      <c r="W777" s="28"/>
      <c r="Y777" s="1">
        <v>38308</v>
      </c>
      <c r="Z777" s="28">
        <v>43806</v>
      </c>
      <c r="AA777" s="28">
        <v>29780</v>
      </c>
      <c r="AB777" s="28"/>
      <c r="AC777" s="28"/>
      <c r="AD777" s="28"/>
      <c r="AE777" s="5"/>
      <c r="AF777" s="5"/>
      <c r="AG777" s="3">
        <f t="shared" si="64"/>
        <v>0</v>
      </c>
      <c r="AH777" s="3">
        <f t="shared" si="65"/>
        <v>0</v>
      </c>
      <c r="AI777" s="3"/>
      <c r="AJ777" s="27">
        <f t="shared" si="66"/>
        <v>50661</v>
      </c>
      <c r="AK777" s="27">
        <f t="shared" si="67"/>
        <v>31015</v>
      </c>
      <c r="AM777" s="1"/>
    </row>
    <row r="778" spans="1:39">
      <c r="A778" s="21">
        <v>38307</v>
      </c>
      <c r="B778" s="26">
        <v>3139</v>
      </c>
      <c r="C778" s="26">
        <v>1085</v>
      </c>
      <c r="D778" s="26"/>
      <c r="E778" s="26"/>
      <c r="F778" s="26"/>
      <c r="G778" s="26"/>
      <c r="I778" s="21">
        <v>38307</v>
      </c>
      <c r="J778" s="28">
        <v>3952</v>
      </c>
      <c r="K778" s="28">
        <v>24</v>
      </c>
      <c r="L778" s="28"/>
      <c r="M778" s="28"/>
      <c r="N778" s="28"/>
      <c r="O778" s="28"/>
      <c r="Q778" s="22">
        <v>38307</v>
      </c>
      <c r="R778" s="28">
        <v>60866</v>
      </c>
      <c r="S778" s="28">
        <v>40247</v>
      </c>
      <c r="T778" s="28"/>
      <c r="U778" s="28"/>
      <c r="V778" s="28"/>
      <c r="W778" s="28"/>
      <c r="Y778" s="1">
        <v>38307</v>
      </c>
      <c r="Z778" s="28">
        <v>56914</v>
      </c>
      <c r="AA778" s="28">
        <v>40223</v>
      </c>
      <c r="AB778" s="28"/>
      <c r="AC778" s="28"/>
      <c r="AD778" s="28"/>
      <c r="AE778" s="5"/>
      <c r="AF778" s="5"/>
      <c r="AG778" s="3">
        <f t="shared" si="64"/>
        <v>0</v>
      </c>
      <c r="AH778" s="3">
        <f t="shared" si="65"/>
        <v>0</v>
      </c>
      <c r="AI778" s="3"/>
      <c r="AJ778" s="27">
        <f t="shared" si="66"/>
        <v>64005</v>
      </c>
      <c r="AK778" s="27">
        <f t="shared" si="67"/>
        <v>41332</v>
      </c>
      <c r="AM778" s="1"/>
    </row>
    <row r="779" spans="1:39">
      <c r="A779" s="21">
        <v>38306</v>
      </c>
      <c r="B779" s="26">
        <v>1138</v>
      </c>
      <c r="C779" s="26">
        <v>378</v>
      </c>
      <c r="D779" s="26"/>
      <c r="E779" s="26"/>
      <c r="F779" s="26"/>
      <c r="G779" s="26"/>
      <c r="I779" s="21">
        <v>38306</v>
      </c>
      <c r="J779" s="28">
        <v>4026</v>
      </c>
      <c r="K779" s="28"/>
      <c r="L779" s="28"/>
      <c r="M779" s="28"/>
      <c r="N779" s="28"/>
      <c r="O779" s="28"/>
      <c r="Q779" s="22">
        <v>38306</v>
      </c>
      <c r="R779" s="28">
        <v>48122</v>
      </c>
      <c r="S779" s="28">
        <v>31974</v>
      </c>
      <c r="T779" s="28"/>
      <c r="U779" s="28"/>
      <c r="V779" s="28"/>
      <c r="W779" s="28"/>
      <c r="Y779" s="1">
        <v>38306</v>
      </c>
      <c r="Z779" s="28">
        <v>44096</v>
      </c>
      <c r="AA779" s="28">
        <v>31974</v>
      </c>
      <c r="AB779" s="28"/>
      <c r="AC779" s="28"/>
      <c r="AD779" s="28"/>
      <c r="AE779" s="5"/>
      <c r="AF779" s="5"/>
      <c r="AG779" s="3">
        <f t="shared" si="64"/>
        <v>0</v>
      </c>
      <c r="AH779" s="3">
        <f t="shared" si="65"/>
        <v>0</v>
      </c>
      <c r="AI779" s="3"/>
      <c r="AJ779" s="27">
        <f t="shared" si="66"/>
        <v>49260</v>
      </c>
      <c r="AK779" s="27">
        <f t="shared" si="67"/>
        <v>32352</v>
      </c>
      <c r="AM779" s="1"/>
    </row>
    <row r="780" spans="1:39">
      <c r="A780" s="21">
        <v>38305</v>
      </c>
      <c r="B780" s="26">
        <v>1037</v>
      </c>
      <c r="C780" s="26">
        <v>369</v>
      </c>
      <c r="D780" s="26"/>
      <c r="E780" s="26"/>
      <c r="F780" s="26"/>
      <c r="G780" s="26"/>
      <c r="I780" s="21">
        <v>38305</v>
      </c>
      <c r="J780" s="28">
        <v>5735</v>
      </c>
      <c r="K780" s="28"/>
      <c r="L780" s="28"/>
      <c r="M780" s="28"/>
      <c r="N780" s="28"/>
      <c r="O780" s="28"/>
      <c r="Q780" s="22">
        <v>38305</v>
      </c>
      <c r="R780" s="28">
        <v>52281</v>
      </c>
      <c r="S780" s="28">
        <v>32243</v>
      </c>
      <c r="T780" s="28"/>
      <c r="U780" s="28"/>
      <c r="V780" s="28"/>
      <c r="W780" s="28"/>
      <c r="Y780" s="1">
        <v>38305</v>
      </c>
      <c r="Z780" s="28">
        <v>46546</v>
      </c>
      <c r="AA780" s="28">
        <v>32243</v>
      </c>
      <c r="AB780" s="28"/>
      <c r="AC780" s="28"/>
      <c r="AD780" s="28"/>
      <c r="AE780" s="5"/>
      <c r="AF780" s="5"/>
      <c r="AG780" s="3">
        <f t="shared" si="64"/>
        <v>0</v>
      </c>
      <c r="AH780" s="3">
        <f t="shared" si="65"/>
        <v>0</v>
      </c>
      <c r="AI780" s="3"/>
      <c r="AJ780" s="27">
        <f t="shared" si="66"/>
        <v>53318</v>
      </c>
      <c r="AK780" s="27">
        <f t="shared" si="67"/>
        <v>32612</v>
      </c>
      <c r="AM780" s="1"/>
    </row>
    <row r="781" spans="1:39">
      <c r="A781" s="21">
        <v>38304</v>
      </c>
      <c r="B781" s="26">
        <v>5214</v>
      </c>
      <c r="C781" s="26">
        <v>2333</v>
      </c>
      <c r="D781" s="26"/>
      <c r="E781" s="26"/>
      <c r="F781" s="26"/>
      <c r="G781" s="26"/>
      <c r="I781" s="21">
        <v>38304</v>
      </c>
      <c r="J781" s="28">
        <v>2626</v>
      </c>
      <c r="K781" s="28">
        <v>199</v>
      </c>
      <c r="L781" s="28"/>
      <c r="M781" s="28"/>
      <c r="N781" s="28"/>
      <c r="O781" s="28"/>
      <c r="Q781" s="22">
        <v>38304</v>
      </c>
      <c r="R781" s="28">
        <v>67954</v>
      </c>
      <c r="S781" s="28">
        <v>41504</v>
      </c>
      <c r="T781" s="28"/>
      <c r="U781" s="28"/>
      <c r="V781" s="28"/>
      <c r="W781" s="28"/>
      <c r="Y781" s="1">
        <v>38304</v>
      </c>
      <c r="Z781" s="28">
        <v>65328</v>
      </c>
      <c r="AA781" s="28">
        <v>41305</v>
      </c>
      <c r="AB781" s="28"/>
      <c r="AC781" s="28"/>
      <c r="AD781" s="28"/>
      <c r="AE781" s="5"/>
      <c r="AF781" s="5"/>
      <c r="AG781" s="3">
        <f t="shared" si="64"/>
        <v>0</v>
      </c>
      <c r="AH781" s="3">
        <f t="shared" si="65"/>
        <v>0</v>
      </c>
      <c r="AI781" s="3"/>
      <c r="AJ781" s="27">
        <f t="shared" si="66"/>
        <v>73168</v>
      </c>
      <c r="AK781" s="27">
        <f t="shared" si="67"/>
        <v>43837</v>
      </c>
      <c r="AM781" s="1"/>
    </row>
    <row r="782" spans="1:39">
      <c r="A782" s="21">
        <v>38303</v>
      </c>
      <c r="B782" s="26">
        <v>5000</v>
      </c>
      <c r="C782" s="26">
        <v>2925</v>
      </c>
      <c r="D782" s="26"/>
      <c r="E782" s="26"/>
      <c r="F782" s="26"/>
      <c r="G782" s="26"/>
      <c r="I782" s="21">
        <v>38303</v>
      </c>
      <c r="J782" s="28">
        <v>198</v>
      </c>
      <c r="K782" s="28">
        <v>10</v>
      </c>
      <c r="L782" s="28"/>
      <c r="M782" s="28"/>
      <c r="N782" s="28"/>
      <c r="O782" s="28"/>
      <c r="Q782" s="22">
        <v>38303</v>
      </c>
      <c r="R782" s="28">
        <v>54516</v>
      </c>
      <c r="S782" s="28">
        <v>39947</v>
      </c>
      <c r="T782" s="28"/>
      <c r="U782" s="28"/>
      <c r="V782" s="28"/>
      <c r="W782" s="28"/>
      <c r="Y782" s="1">
        <v>38303</v>
      </c>
      <c r="Z782" s="28">
        <v>54318</v>
      </c>
      <c r="AA782" s="28">
        <v>39937</v>
      </c>
      <c r="AB782" s="28"/>
      <c r="AC782" s="28"/>
      <c r="AD782" s="28"/>
      <c r="AE782" s="5"/>
      <c r="AF782" s="5"/>
      <c r="AG782" s="3">
        <f t="shared" si="64"/>
        <v>0</v>
      </c>
      <c r="AH782" s="3">
        <f t="shared" si="65"/>
        <v>0</v>
      </c>
      <c r="AI782" s="3"/>
      <c r="AJ782" s="27">
        <f t="shared" si="66"/>
        <v>59516</v>
      </c>
      <c r="AK782" s="27">
        <f t="shared" si="67"/>
        <v>42872</v>
      </c>
      <c r="AM782" s="1"/>
    </row>
    <row r="783" spans="1:39">
      <c r="A783" s="21">
        <v>38302</v>
      </c>
      <c r="B783" s="26">
        <v>4249</v>
      </c>
      <c r="C783" s="26">
        <v>1665</v>
      </c>
      <c r="D783" s="26"/>
      <c r="E783" s="26"/>
      <c r="F783" s="26"/>
      <c r="G783" s="26"/>
      <c r="I783" s="21">
        <v>38302</v>
      </c>
      <c r="J783" s="28">
        <v>130</v>
      </c>
      <c r="K783" s="28">
        <v>63</v>
      </c>
      <c r="L783" s="28"/>
      <c r="M783" s="28"/>
      <c r="N783" s="28"/>
      <c r="O783" s="28"/>
      <c r="Q783" s="22">
        <v>38302</v>
      </c>
      <c r="R783" s="28">
        <v>16011</v>
      </c>
      <c r="S783" s="28">
        <v>12513</v>
      </c>
      <c r="T783" s="28"/>
      <c r="U783" s="28"/>
      <c r="V783" s="28"/>
      <c r="W783" s="28"/>
      <c r="Y783" s="1">
        <v>38302</v>
      </c>
      <c r="Z783" s="28">
        <v>15881</v>
      </c>
      <c r="AA783" s="28">
        <v>12450</v>
      </c>
      <c r="AB783" s="28"/>
      <c r="AC783" s="28"/>
      <c r="AD783" s="28"/>
      <c r="AE783" s="5"/>
      <c r="AF783" s="5"/>
      <c r="AG783" s="3">
        <f t="shared" si="64"/>
        <v>0</v>
      </c>
      <c r="AH783" s="3">
        <f t="shared" si="65"/>
        <v>0</v>
      </c>
      <c r="AI783" s="3"/>
      <c r="AJ783" s="27">
        <f t="shared" si="66"/>
        <v>20260</v>
      </c>
      <c r="AK783" s="27">
        <f t="shared" si="67"/>
        <v>14178</v>
      </c>
      <c r="AM783" s="1"/>
    </row>
    <row r="784" spans="1:39">
      <c r="A784" s="21">
        <v>38301</v>
      </c>
      <c r="B784" s="26">
        <v>12317</v>
      </c>
      <c r="C784" s="26">
        <v>6270</v>
      </c>
      <c r="D784" s="26"/>
      <c r="E784" s="26"/>
      <c r="F784" s="26"/>
      <c r="G784" s="26"/>
      <c r="I784" s="21">
        <v>38301</v>
      </c>
      <c r="J784" s="28">
        <v>13894</v>
      </c>
      <c r="K784" s="28">
        <v>8436</v>
      </c>
      <c r="L784" s="28"/>
      <c r="M784" s="28"/>
      <c r="N784" s="28"/>
      <c r="O784" s="28"/>
      <c r="Q784" s="22">
        <v>38301</v>
      </c>
      <c r="R784" s="28">
        <v>301918</v>
      </c>
      <c r="S784" s="28">
        <v>224252</v>
      </c>
      <c r="T784" s="28"/>
      <c r="U784" s="28"/>
      <c r="V784" s="28"/>
      <c r="W784" s="28"/>
      <c r="Y784" s="1">
        <v>38301</v>
      </c>
      <c r="Z784" s="28">
        <v>288024</v>
      </c>
      <c r="AA784" s="28">
        <v>215816</v>
      </c>
      <c r="AB784" s="28"/>
      <c r="AC784" s="28"/>
      <c r="AD784" s="28"/>
      <c r="AE784" s="5"/>
      <c r="AF784" s="5"/>
      <c r="AG784" s="3">
        <f t="shared" si="64"/>
        <v>0</v>
      </c>
      <c r="AH784" s="3">
        <f t="shared" si="65"/>
        <v>0</v>
      </c>
      <c r="AI784" s="3"/>
      <c r="AJ784" s="27">
        <f t="shared" si="66"/>
        <v>314235</v>
      </c>
      <c r="AK784" s="27">
        <f t="shared" si="67"/>
        <v>230522</v>
      </c>
      <c r="AM784" s="1"/>
    </row>
    <row r="785" spans="1:39">
      <c r="A785" s="21">
        <v>38300</v>
      </c>
      <c r="B785" s="26">
        <v>7046</v>
      </c>
      <c r="C785" s="26">
        <v>3396</v>
      </c>
      <c r="D785" s="26"/>
      <c r="E785" s="26"/>
      <c r="F785" s="26"/>
      <c r="G785" s="26"/>
      <c r="I785" s="21">
        <v>38300</v>
      </c>
      <c r="J785" s="28">
        <v>11397</v>
      </c>
      <c r="K785" s="28">
        <v>6523</v>
      </c>
      <c r="L785" s="28"/>
      <c r="M785" s="28"/>
      <c r="N785" s="28"/>
      <c r="O785" s="28"/>
      <c r="Q785" s="22">
        <v>38300</v>
      </c>
      <c r="R785" s="28">
        <v>371570</v>
      </c>
      <c r="S785" s="28">
        <v>286549</v>
      </c>
      <c r="T785" s="28"/>
      <c r="U785" s="28"/>
      <c r="V785" s="28"/>
      <c r="W785" s="28"/>
      <c r="Y785" s="1">
        <v>38300</v>
      </c>
      <c r="Z785" s="28">
        <v>360173</v>
      </c>
      <c r="AA785" s="28">
        <v>280026</v>
      </c>
      <c r="AB785" s="28"/>
      <c r="AC785" s="28"/>
      <c r="AD785" s="28"/>
      <c r="AE785" s="5"/>
      <c r="AF785" s="5"/>
      <c r="AG785" s="3">
        <f t="shared" si="64"/>
        <v>0</v>
      </c>
      <c r="AH785" s="3">
        <f t="shared" si="65"/>
        <v>0</v>
      </c>
      <c r="AI785" s="3"/>
      <c r="AJ785" s="27">
        <f t="shared" si="66"/>
        <v>378616</v>
      </c>
      <c r="AK785" s="27">
        <f t="shared" si="67"/>
        <v>289945</v>
      </c>
      <c r="AM785" s="1"/>
    </row>
    <row r="786" spans="1:39">
      <c r="A786" s="21">
        <v>38299</v>
      </c>
      <c r="B786" s="26">
        <v>5107</v>
      </c>
      <c r="C786" s="26">
        <v>2338</v>
      </c>
      <c r="D786" s="26"/>
      <c r="E786" s="26"/>
      <c r="F786" s="26"/>
      <c r="G786" s="26"/>
      <c r="I786" s="21">
        <v>38299</v>
      </c>
      <c r="J786" s="28">
        <v>77435</v>
      </c>
      <c r="K786" s="28">
        <v>58213</v>
      </c>
      <c r="L786" s="28"/>
      <c r="M786" s="28"/>
      <c r="N786" s="28"/>
      <c r="O786" s="28"/>
      <c r="Q786" s="22">
        <v>38299</v>
      </c>
      <c r="R786" s="28">
        <v>535505</v>
      </c>
      <c r="S786" s="28">
        <v>426411</v>
      </c>
      <c r="T786" s="28"/>
      <c r="U786" s="28"/>
      <c r="V786" s="28"/>
      <c r="W786" s="28"/>
      <c r="Y786" s="1">
        <v>38299</v>
      </c>
      <c r="Z786" s="28">
        <v>458070</v>
      </c>
      <c r="AA786" s="28">
        <v>368198</v>
      </c>
      <c r="AB786" s="28"/>
      <c r="AC786" s="28"/>
      <c r="AD786" s="28"/>
      <c r="AE786" s="5"/>
      <c r="AF786" s="5"/>
      <c r="AG786" s="3">
        <f t="shared" si="64"/>
        <v>0</v>
      </c>
      <c r="AH786" s="3">
        <f t="shared" si="65"/>
        <v>0</v>
      </c>
      <c r="AI786" s="3"/>
      <c r="AJ786" s="27">
        <f t="shared" si="66"/>
        <v>540612</v>
      </c>
      <c r="AK786" s="27">
        <f t="shared" si="67"/>
        <v>428749</v>
      </c>
      <c r="AM786" s="1"/>
    </row>
    <row r="787" spans="1:39">
      <c r="A787" s="21">
        <v>38298</v>
      </c>
      <c r="B787" s="26">
        <v>5708</v>
      </c>
      <c r="C787" s="26">
        <v>2742</v>
      </c>
      <c r="D787" s="26"/>
      <c r="E787" s="26"/>
      <c r="F787" s="26"/>
      <c r="G787" s="26"/>
      <c r="I787" s="21">
        <v>38298</v>
      </c>
      <c r="J787" s="28">
        <v>48212</v>
      </c>
      <c r="K787" s="28">
        <v>33532</v>
      </c>
      <c r="L787" s="28"/>
      <c r="M787" s="28"/>
      <c r="N787" s="28"/>
      <c r="O787" s="28"/>
      <c r="Q787" s="22">
        <v>38298</v>
      </c>
      <c r="R787" s="28">
        <v>386571</v>
      </c>
      <c r="S787" s="28">
        <v>278071</v>
      </c>
      <c r="T787" s="28"/>
      <c r="U787" s="28"/>
      <c r="V787" s="28"/>
      <c r="W787" s="28"/>
      <c r="Y787" s="1">
        <v>38298</v>
      </c>
      <c r="Z787" s="28">
        <v>338359</v>
      </c>
      <c r="AA787" s="28">
        <v>244539</v>
      </c>
      <c r="AB787" s="28"/>
      <c r="AC787" s="28"/>
      <c r="AD787" s="28"/>
      <c r="AE787" s="5"/>
      <c r="AF787" s="5"/>
      <c r="AG787" s="3">
        <f t="shared" si="64"/>
        <v>0</v>
      </c>
      <c r="AH787" s="3">
        <f t="shared" si="65"/>
        <v>0</v>
      </c>
      <c r="AI787" s="3"/>
      <c r="AJ787" s="27">
        <f t="shared" si="66"/>
        <v>392279</v>
      </c>
      <c r="AK787" s="27">
        <f t="shared" si="67"/>
        <v>280813</v>
      </c>
      <c r="AM787" s="1"/>
    </row>
    <row r="788" spans="1:39">
      <c r="A788" s="21">
        <v>38297</v>
      </c>
      <c r="B788" s="26">
        <v>7278</v>
      </c>
      <c r="C788" s="26">
        <v>3506</v>
      </c>
      <c r="D788" s="26"/>
      <c r="E788" s="26"/>
      <c r="F788" s="26"/>
      <c r="G788" s="26"/>
      <c r="I788" s="21">
        <v>38297</v>
      </c>
      <c r="J788" s="28">
        <v>22263</v>
      </c>
      <c r="K788" s="28">
        <v>15020</v>
      </c>
      <c r="L788" s="28"/>
      <c r="M788" s="28"/>
      <c r="N788" s="28"/>
      <c r="O788" s="28"/>
      <c r="Q788" s="22">
        <v>38297</v>
      </c>
      <c r="R788" s="28">
        <v>551683</v>
      </c>
      <c r="S788" s="28">
        <v>430521</v>
      </c>
      <c r="T788" s="28"/>
      <c r="U788" s="28"/>
      <c r="V788" s="28"/>
      <c r="W788" s="28"/>
      <c r="Y788" s="1">
        <v>38297</v>
      </c>
      <c r="Z788" s="28">
        <v>529420</v>
      </c>
      <c r="AA788" s="28">
        <v>415501</v>
      </c>
      <c r="AB788" s="28"/>
      <c r="AC788" s="28"/>
      <c r="AD788" s="28"/>
      <c r="AE788" s="5"/>
      <c r="AF788" s="5"/>
      <c r="AG788" s="3">
        <f t="shared" si="64"/>
        <v>0</v>
      </c>
      <c r="AH788" s="3">
        <f t="shared" si="65"/>
        <v>0</v>
      </c>
      <c r="AI788" s="3"/>
      <c r="AJ788" s="27">
        <f t="shared" si="66"/>
        <v>558961</v>
      </c>
      <c r="AK788" s="27">
        <f t="shared" si="67"/>
        <v>434027</v>
      </c>
      <c r="AM788" s="1"/>
    </row>
    <row r="789" spans="1:39">
      <c r="A789" s="21">
        <v>38296</v>
      </c>
      <c r="B789" s="26">
        <v>9480</v>
      </c>
      <c r="C789" s="26">
        <v>4981</v>
      </c>
      <c r="D789" s="26"/>
      <c r="E789" s="26"/>
      <c r="F789" s="26"/>
      <c r="G789" s="26"/>
      <c r="I789" s="21">
        <v>38296</v>
      </c>
      <c r="J789" s="28">
        <v>3338</v>
      </c>
      <c r="K789" s="28">
        <v>1567</v>
      </c>
      <c r="L789" s="28"/>
      <c r="M789" s="28"/>
      <c r="N789" s="28"/>
      <c r="O789" s="28"/>
      <c r="Q789" s="22">
        <v>38296</v>
      </c>
      <c r="R789" s="28">
        <v>351556</v>
      </c>
      <c r="S789" s="28">
        <v>226475</v>
      </c>
      <c r="T789" s="28"/>
      <c r="U789" s="28"/>
      <c r="V789" s="28"/>
      <c r="W789" s="28"/>
      <c r="Y789" s="1">
        <v>38296</v>
      </c>
      <c r="Z789" s="28">
        <v>348218</v>
      </c>
      <c r="AA789" s="28">
        <v>224908</v>
      </c>
      <c r="AB789" s="28"/>
      <c r="AC789" s="28"/>
      <c r="AD789" s="28"/>
      <c r="AE789" s="5"/>
      <c r="AF789" s="5"/>
      <c r="AG789" s="3">
        <f t="shared" si="64"/>
        <v>0</v>
      </c>
      <c r="AH789" s="3">
        <f t="shared" si="65"/>
        <v>0</v>
      </c>
      <c r="AI789" s="3"/>
      <c r="AJ789" s="27">
        <f t="shared" si="66"/>
        <v>361036</v>
      </c>
      <c r="AK789" s="27">
        <f t="shared" si="67"/>
        <v>231456</v>
      </c>
      <c r="AM789" s="1"/>
    </row>
    <row r="790" spans="1:39">
      <c r="A790" s="21">
        <v>38295</v>
      </c>
      <c r="B790" s="26">
        <v>8679</v>
      </c>
      <c r="C790" s="26">
        <v>4464</v>
      </c>
      <c r="D790" s="26"/>
      <c r="E790" s="26"/>
      <c r="F790" s="26"/>
      <c r="G790" s="26"/>
      <c r="I790" s="21">
        <v>38295</v>
      </c>
      <c r="J790" s="28">
        <v>43110</v>
      </c>
      <c r="K790" s="28">
        <v>37559</v>
      </c>
      <c r="L790" s="28"/>
      <c r="M790" s="28"/>
      <c r="N790" s="28"/>
      <c r="O790" s="28"/>
      <c r="Q790" s="22">
        <v>38295</v>
      </c>
      <c r="R790" s="28">
        <v>800611</v>
      </c>
      <c r="S790" s="28">
        <v>603092</v>
      </c>
      <c r="T790" s="28"/>
      <c r="U790" s="28"/>
      <c r="V790" s="28"/>
      <c r="W790" s="28"/>
      <c r="Y790" s="1">
        <v>38295</v>
      </c>
      <c r="Z790" s="28">
        <v>757501</v>
      </c>
      <c r="AA790" s="28">
        <v>565533</v>
      </c>
      <c r="AB790" s="28"/>
      <c r="AC790" s="28"/>
      <c r="AD790" s="28"/>
      <c r="AE790" s="5"/>
      <c r="AF790" s="5"/>
      <c r="AG790" s="3">
        <f t="shared" si="64"/>
        <v>0</v>
      </c>
      <c r="AH790" s="3">
        <f t="shared" si="65"/>
        <v>0</v>
      </c>
      <c r="AI790" s="3"/>
      <c r="AJ790" s="27">
        <f t="shared" si="66"/>
        <v>809290</v>
      </c>
      <c r="AK790" s="27">
        <f t="shared" si="67"/>
        <v>607556</v>
      </c>
      <c r="AM790" s="1"/>
    </row>
    <row r="791" spans="1:39">
      <c r="A791" s="21">
        <v>38294</v>
      </c>
      <c r="B791" s="26">
        <v>7992</v>
      </c>
      <c r="C791" s="26">
        <v>3278</v>
      </c>
      <c r="D791" s="26"/>
      <c r="E791" s="26"/>
      <c r="F791" s="26"/>
      <c r="G791" s="26"/>
      <c r="I791" s="21">
        <v>38294</v>
      </c>
      <c r="J791" s="28">
        <v>5766</v>
      </c>
      <c r="K791" s="28">
        <v>3329</v>
      </c>
      <c r="L791" s="28"/>
      <c r="M791" s="28"/>
      <c r="N791" s="28"/>
      <c r="O791" s="28"/>
      <c r="Q791" s="22">
        <v>38294</v>
      </c>
      <c r="R791" s="28">
        <v>559969</v>
      </c>
      <c r="S791" s="28">
        <v>384592</v>
      </c>
      <c r="T791" s="28"/>
      <c r="U791" s="28"/>
      <c r="V791" s="28"/>
      <c r="W791" s="28"/>
      <c r="Y791" s="1">
        <v>38294</v>
      </c>
      <c r="Z791" s="28">
        <v>554203</v>
      </c>
      <c r="AA791" s="28">
        <v>381263</v>
      </c>
      <c r="AB791" s="28"/>
      <c r="AC791" s="28"/>
      <c r="AD791" s="28"/>
      <c r="AE791" s="5"/>
      <c r="AF791" s="5"/>
      <c r="AG791" s="3">
        <f t="shared" si="64"/>
        <v>0</v>
      </c>
      <c r="AH791" s="3">
        <f t="shared" si="65"/>
        <v>0</v>
      </c>
      <c r="AI791" s="3"/>
      <c r="AJ791" s="27">
        <f t="shared" si="66"/>
        <v>567961</v>
      </c>
      <c r="AK791" s="27">
        <f t="shared" si="67"/>
        <v>387870</v>
      </c>
      <c r="AM791" s="1"/>
    </row>
    <row r="792" spans="1:39">
      <c r="A792" s="21">
        <v>38293</v>
      </c>
      <c r="B792" s="26">
        <v>7181</v>
      </c>
      <c r="C792" s="26">
        <v>3041</v>
      </c>
      <c r="D792" s="26"/>
      <c r="E792" s="26"/>
      <c r="F792" s="26"/>
      <c r="G792" s="26"/>
      <c r="I792" s="21">
        <v>38293</v>
      </c>
      <c r="J792" s="28">
        <v>24542</v>
      </c>
      <c r="K792" s="28">
        <v>15142</v>
      </c>
      <c r="L792" s="28"/>
      <c r="M792" s="28"/>
      <c r="N792" s="28"/>
      <c r="O792" s="28"/>
      <c r="Q792" s="22">
        <v>38293</v>
      </c>
      <c r="R792" s="28">
        <v>525735</v>
      </c>
      <c r="S792" s="28">
        <v>381509</v>
      </c>
      <c r="T792" s="28"/>
      <c r="U792" s="28"/>
      <c r="V792" s="28"/>
      <c r="W792" s="28"/>
      <c r="Y792" s="1">
        <v>38293</v>
      </c>
      <c r="Z792" s="28">
        <v>501193</v>
      </c>
      <c r="AA792" s="28">
        <v>366367</v>
      </c>
      <c r="AB792" s="28"/>
      <c r="AC792" s="28"/>
      <c r="AD792" s="28"/>
      <c r="AE792" s="5"/>
      <c r="AF792" s="5"/>
      <c r="AG792" s="3">
        <f t="shared" si="64"/>
        <v>0</v>
      </c>
      <c r="AH792" s="3">
        <f t="shared" si="65"/>
        <v>0</v>
      </c>
      <c r="AI792" s="3"/>
      <c r="AJ792" s="27">
        <f t="shared" si="66"/>
        <v>532916</v>
      </c>
      <c r="AK792" s="27">
        <f t="shared" si="67"/>
        <v>384550</v>
      </c>
      <c r="AM792" s="1"/>
    </row>
    <row r="793" spans="1:39">
      <c r="A793" s="21">
        <v>38292</v>
      </c>
      <c r="B793" s="26">
        <v>7463</v>
      </c>
      <c r="C793" s="26">
        <v>3920</v>
      </c>
      <c r="D793" s="26"/>
      <c r="E793" s="26"/>
      <c r="F793" s="26"/>
      <c r="G793" s="26"/>
      <c r="I793" s="21">
        <v>38292</v>
      </c>
      <c r="J793" s="28">
        <v>93044</v>
      </c>
      <c r="K793" s="28">
        <v>81730</v>
      </c>
      <c r="L793" s="28"/>
      <c r="M793" s="28"/>
      <c r="N793" s="28"/>
      <c r="O793" s="28"/>
      <c r="Q793" s="22">
        <v>38292</v>
      </c>
      <c r="R793" s="28">
        <v>689868</v>
      </c>
      <c r="S793" s="28">
        <v>568597</v>
      </c>
      <c r="T793" s="28"/>
      <c r="U793" s="28"/>
      <c r="V793" s="28"/>
      <c r="W793" s="28"/>
      <c r="Y793" s="1">
        <v>38292</v>
      </c>
      <c r="Z793" s="28">
        <v>596824</v>
      </c>
      <c r="AA793" s="28">
        <v>486867</v>
      </c>
      <c r="AB793" s="28"/>
      <c r="AC793" s="28"/>
      <c r="AD793" s="28"/>
      <c r="AE793" s="5"/>
      <c r="AF793" s="5"/>
      <c r="AG793" s="3">
        <f t="shared" si="64"/>
        <v>0</v>
      </c>
      <c r="AH793" s="3">
        <f t="shared" si="65"/>
        <v>0</v>
      </c>
      <c r="AI793" s="3"/>
      <c r="AJ793" s="27">
        <f t="shared" si="66"/>
        <v>697331</v>
      </c>
      <c r="AK793" s="27">
        <f t="shared" si="67"/>
        <v>572517</v>
      </c>
      <c r="AM793" s="1"/>
    </row>
    <row r="794" spans="1:39">
      <c r="A794" s="21">
        <v>38291</v>
      </c>
      <c r="B794" s="26">
        <v>5013</v>
      </c>
      <c r="C794" s="26">
        <v>2320</v>
      </c>
      <c r="D794" s="26"/>
      <c r="E794" s="26"/>
      <c r="F794" s="26"/>
      <c r="G794" s="26"/>
      <c r="I794" s="21">
        <v>38291</v>
      </c>
      <c r="J794" s="28">
        <v>55205</v>
      </c>
      <c r="K794" s="28">
        <v>48902</v>
      </c>
      <c r="L794" s="28"/>
      <c r="M794" s="28"/>
      <c r="N794" s="28"/>
      <c r="O794" s="28"/>
      <c r="Q794" s="22">
        <v>38291</v>
      </c>
      <c r="R794" s="28">
        <v>642388</v>
      </c>
      <c r="S794" s="28">
        <v>532770</v>
      </c>
      <c r="T794" s="28"/>
      <c r="U794" s="28"/>
      <c r="V794" s="28"/>
      <c r="W794" s="28"/>
      <c r="Y794" s="1">
        <v>38291</v>
      </c>
      <c r="Z794" s="28">
        <v>587183</v>
      </c>
      <c r="AA794" s="28">
        <v>483868</v>
      </c>
      <c r="AB794" s="28"/>
      <c r="AC794" s="28"/>
      <c r="AD794" s="28"/>
      <c r="AE794" s="5"/>
      <c r="AF794" s="5"/>
      <c r="AG794" s="3">
        <f t="shared" si="64"/>
        <v>0</v>
      </c>
      <c r="AH794" s="3">
        <f t="shared" si="65"/>
        <v>0</v>
      </c>
      <c r="AI794" s="3"/>
      <c r="AJ794" s="27">
        <f t="shared" si="66"/>
        <v>647401</v>
      </c>
      <c r="AK794" s="27">
        <f t="shared" si="67"/>
        <v>535090</v>
      </c>
      <c r="AM794" s="1"/>
    </row>
    <row r="795" spans="1:39">
      <c r="A795" s="21">
        <v>38290</v>
      </c>
      <c r="B795" s="26">
        <v>10736</v>
      </c>
      <c r="C795" s="26">
        <v>5410</v>
      </c>
      <c r="D795" s="26"/>
      <c r="E795" s="26"/>
      <c r="F795" s="26"/>
      <c r="G795" s="26"/>
      <c r="I795" s="21">
        <v>38290</v>
      </c>
      <c r="J795" s="28">
        <v>75886</v>
      </c>
      <c r="K795" s="28">
        <v>56500</v>
      </c>
      <c r="L795" s="28"/>
      <c r="M795" s="28"/>
      <c r="N795" s="28"/>
      <c r="O795" s="28"/>
      <c r="Q795" s="22">
        <v>38290</v>
      </c>
      <c r="R795" s="28">
        <v>677292</v>
      </c>
      <c r="S795" s="28">
        <v>472110</v>
      </c>
      <c r="T795" s="28"/>
      <c r="U795" s="28"/>
      <c r="V795" s="28"/>
      <c r="W795" s="28"/>
      <c r="Y795" s="1">
        <v>38290</v>
      </c>
      <c r="Z795" s="28">
        <v>601406</v>
      </c>
      <c r="AA795" s="28">
        <v>415610</v>
      </c>
      <c r="AB795" s="28"/>
      <c r="AC795" s="28"/>
      <c r="AD795" s="28"/>
      <c r="AE795" s="5"/>
      <c r="AF795" s="5"/>
      <c r="AG795" s="3">
        <f t="shared" ref="AG795:AG858" si="68">R795-J795-Z795</f>
        <v>0</v>
      </c>
      <c r="AH795" s="3">
        <f t="shared" ref="AH795:AH858" si="69">S795-K795-AA795</f>
        <v>0</v>
      </c>
      <c r="AI795" s="3"/>
      <c r="AJ795" s="27">
        <f t="shared" si="66"/>
        <v>688028</v>
      </c>
      <c r="AK795" s="27">
        <f t="shared" si="67"/>
        <v>477520</v>
      </c>
      <c r="AM795" s="1"/>
    </row>
    <row r="796" spans="1:39">
      <c r="A796" s="21">
        <v>38289</v>
      </c>
      <c r="B796" s="26">
        <v>12258</v>
      </c>
      <c r="C796" s="26">
        <v>6861</v>
      </c>
      <c r="D796" s="26"/>
      <c r="E796" s="26"/>
      <c r="F796" s="26"/>
      <c r="G796" s="26"/>
      <c r="I796" s="21">
        <v>38289</v>
      </c>
      <c r="J796" s="28">
        <v>120837</v>
      </c>
      <c r="K796" s="28">
        <v>100677</v>
      </c>
      <c r="L796" s="28"/>
      <c r="M796" s="28"/>
      <c r="N796" s="28"/>
      <c r="O796" s="28"/>
      <c r="Q796" s="22">
        <v>38289</v>
      </c>
      <c r="R796" s="28">
        <v>753973</v>
      </c>
      <c r="S796" s="28">
        <v>549177</v>
      </c>
      <c r="T796" s="28"/>
      <c r="U796" s="28"/>
      <c r="V796" s="28"/>
      <c r="W796" s="28"/>
      <c r="Y796" s="1">
        <v>38289</v>
      </c>
      <c r="Z796" s="28">
        <v>633136</v>
      </c>
      <c r="AA796" s="28">
        <v>448500</v>
      </c>
      <c r="AB796" s="28"/>
      <c r="AC796" s="28"/>
      <c r="AD796" s="28"/>
      <c r="AE796" s="5"/>
      <c r="AF796" s="5"/>
      <c r="AG796" s="3">
        <f t="shared" si="68"/>
        <v>0</v>
      </c>
      <c r="AH796" s="3">
        <f t="shared" si="69"/>
        <v>0</v>
      </c>
      <c r="AI796" s="3"/>
      <c r="AJ796" s="27">
        <f t="shared" si="66"/>
        <v>766231</v>
      </c>
      <c r="AK796" s="27">
        <f t="shared" si="67"/>
        <v>556038</v>
      </c>
      <c r="AM796" s="1"/>
    </row>
    <row r="797" spans="1:39">
      <c r="A797" s="21">
        <v>38288</v>
      </c>
      <c r="B797" s="26">
        <v>9884</v>
      </c>
      <c r="C797" s="26">
        <v>5863</v>
      </c>
      <c r="D797" s="26"/>
      <c r="E797" s="26"/>
      <c r="F797" s="26"/>
      <c r="G797" s="26"/>
      <c r="I797" s="21">
        <v>38288</v>
      </c>
      <c r="J797" s="28">
        <v>81218</v>
      </c>
      <c r="K797" s="28">
        <v>62872</v>
      </c>
      <c r="L797" s="28"/>
      <c r="M797" s="28"/>
      <c r="N797" s="28"/>
      <c r="O797" s="28"/>
      <c r="Q797" s="22">
        <v>38288</v>
      </c>
      <c r="R797" s="28">
        <v>646479</v>
      </c>
      <c r="S797" s="28">
        <v>479535</v>
      </c>
      <c r="T797" s="28"/>
      <c r="U797" s="28"/>
      <c r="V797" s="28"/>
      <c r="W797" s="28"/>
      <c r="Y797" s="1">
        <v>38288</v>
      </c>
      <c r="Z797" s="28">
        <v>565261</v>
      </c>
      <c r="AA797" s="28">
        <v>416663</v>
      </c>
      <c r="AB797" s="28"/>
      <c r="AC797" s="28"/>
      <c r="AD797" s="28"/>
      <c r="AE797" s="5"/>
      <c r="AF797" s="5"/>
      <c r="AG797" s="3">
        <f t="shared" si="68"/>
        <v>0</v>
      </c>
      <c r="AH797" s="3">
        <f t="shared" si="69"/>
        <v>0</v>
      </c>
      <c r="AI797" s="3"/>
      <c r="AJ797" s="27">
        <f t="shared" si="66"/>
        <v>656363</v>
      </c>
      <c r="AK797" s="27">
        <f t="shared" si="67"/>
        <v>485398</v>
      </c>
      <c r="AM797" s="1"/>
    </row>
    <row r="798" spans="1:39">
      <c r="A798" s="21">
        <v>38287</v>
      </c>
      <c r="B798" s="26">
        <v>8107</v>
      </c>
      <c r="C798" s="26">
        <v>3652</v>
      </c>
      <c r="D798" s="26"/>
      <c r="E798" s="26"/>
      <c r="F798" s="26"/>
      <c r="G798" s="26"/>
      <c r="I798" s="21">
        <v>38287</v>
      </c>
      <c r="J798" s="28">
        <v>74161</v>
      </c>
      <c r="K798" s="28">
        <v>59733</v>
      </c>
      <c r="L798" s="28"/>
      <c r="M798" s="28"/>
      <c r="N798" s="28"/>
      <c r="O798" s="28"/>
      <c r="Q798" s="22">
        <v>38287</v>
      </c>
      <c r="R798" s="28">
        <v>657753</v>
      </c>
      <c r="S798" s="28">
        <v>493304</v>
      </c>
      <c r="T798" s="28"/>
      <c r="U798" s="28"/>
      <c r="V798" s="28"/>
      <c r="W798" s="28"/>
      <c r="Y798" s="1">
        <v>38287</v>
      </c>
      <c r="Z798" s="28">
        <v>583592</v>
      </c>
      <c r="AA798" s="28">
        <v>433571</v>
      </c>
      <c r="AB798" s="28"/>
      <c r="AC798" s="28"/>
      <c r="AD798" s="28"/>
      <c r="AE798" s="5"/>
      <c r="AF798" s="5"/>
      <c r="AG798" s="3">
        <f t="shared" si="68"/>
        <v>0</v>
      </c>
      <c r="AH798" s="3">
        <f t="shared" si="69"/>
        <v>0</v>
      </c>
      <c r="AI798" s="3"/>
      <c r="AJ798" s="27">
        <f t="shared" si="66"/>
        <v>665860</v>
      </c>
      <c r="AK798" s="27">
        <f t="shared" si="67"/>
        <v>496956</v>
      </c>
      <c r="AM798" s="1"/>
    </row>
    <row r="799" spans="1:39">
      <c r="A799" s="21">
        <v>38286</v>
      </c>
      <c r="B799" s="26">
        <v>8903</v>
      </c>
      <c r="C799" s="26">
        <v>3617</v>
      </c>
      <c r="D799" s="26"/>
      <c r="E799" s="26"/>
      <c r="F799" s="26"/>
      <c r="G799" s="26"/>
      <c r="I799" s="21">
        <v>38286</v>
      </c>
      <c r="J799" s="28">
        <v>16477</v>
      </c>
      <c r="K799" s="28">
        <v>6370</v>
      </c>
      <c r="L799" s="28"/>
      <c r="M799" s="28"/>
      <c r="N799" s="28"/>
      <c r="O799" s="28"/>
      <c r="Q799" s="22">
        <v>38286</v>
      </c>
      <c r="R799" s="28">
        <v>196606</v>
      </c>
      <c r="S799" s="28">
        <v>98019</v>
      </c>
      <c r="T799" s="28"/>
      <c r="U799" s="28"/>
      <c r="V799" s="28"/>
      <c r="W799" s="28"/>
      <c r="Y799" s="1">
        <v>38286</v>
      </c>
      <c r="Z799" s="28">
        <v>180129</v>
      </c>
      <c r="AA799" s="28">
        <v>91649</v>
      </c>
      <c r="AB799" s="28"/>
      <c r="AC799" s="28"/>
      <c r="AD799" s="28"/>
      <c r="AE799" s="5"/>
      <c r="AF799" s="5"/>
      <c r="AG799" s="3">
        <f t="shared" si="68"/>
        <v>0</v>
      </c>
      <c r="AH799" s="3">
        <f t="shared" si="69"/>
        <v>0</v>
      </c>
      <c r="AI799" s="3"/>
      <c r="AJ799" s="27">
        <f t="shared" si="66"/>
        <v>205509</v>
      </c>
      <c r="AK799" s="27">
        <f t="shared" si="67"/>
        <v>101636</v>
      </c>
      <c r="AM799" s="1"/>
    </row>
    <row r="800" spans="1:39">
      <c r="A800" s="21">
        <v>38285</v>
      </c>
      <c r="B800" s="26">
        <v>8367</v>
      </c>
      <c r="C800" s="26">
        <v>2202</v>
      </c>
      <c r="D800" s="26"/>
      <c r="E800" s="26"/>
      <c r="F800" s="26"/>
      <c r="G800" s="26"/>
      <c r="I800" s="21">
        <v>38285</v>
      </c>
      <c r="J800" s="28">
        <v>47306</v>
      </c>
      <c r="K800" s="28">
        <v>30495</v>
      </c>
      <c r="L800" s="28"/>
      <c r="M800" s="28"/>
      <c r="N800" s="28"/>
      <c r="O800" s="28"/>
      <c r="Q800" s="22">
        <v>38285</v>
      </c>
      <c r="R800" s="28">
        <v>452324</v>
      </c>
      <c r="S800" s="28">
        <v>312807</v>
      </c>
      <c r="T800" s="28"/>
      <c r="U800" s="28"/>
      <c r="V800" s="28"/>
      <c r="W800" s="28"/>
      <c r="Y800" s="1">
        <v>38285</v>
      </c>
      <c r="Z800" s="28">
        <v>405018</v>
      </c>
      <c r="AA800" s="28">
        <v>282312</v>
      </c>
      <c r="AB800" s="28"/>
      <c r="AC800" s="28"/>
      <c r="AD800" s="28"/>
      <c r="AE800" s="5"/>
      <c r="AF800" s="5"/>
      <c r="AG800" s="3">
        <f t="shared" si="68"/>
        <v>0</v>
      </c>
      <c r="AH800" s="3">
        <f t="shared" si="69"/>
        <v>0</v>
      </c>
      <c r="AI800" s="3"/>
      <c r="AJ800" s="27">
        <f t="shared" si="66"/>
        <v>460691</v>
      </c>
      <c r="AK800" s="27">
        <f t="shared" si="67"/>
        <v>315009</v>
      </c>
      <c r="AM800" s="1"/>
    </row>
    <row r="801" spans="1:39">
      <c r="A801" s="21">
        <v>38284</v>
      </c>
      <c r="B801" s="26">
        <v>6191</v>
      </c>
      <c r="C801" s="26">
        <v>1854</v>
      </c>
      <c r="D801" s="26"/>
      <c r="E801" s="26"/>
      <c r="F801" s="26"/>
      <c r="G801" s="26"/>
      <c r="I801" s="21">
        <v>38284</v>
      </c>
      <c r="J801" s="28">
        <v>52831</v>
      </c>
      <c r="K801" s="28">
        <v>36594</v>
      </c>
      <c r="L801" s="28"/>
      <c r="M801" s="28"/>
      <c r="N801" s="28"/>
      <c r="O801" s="28"/>
      <c r="Q801" s="22">
        <v>38284</v>
      </c>
      <c r="R801" s="28">
        <v>485703</v>
      </c>
      <c r="S801" s="28">
        <v>326521</v>
      </c>
      <c r="T801" s="28"/>
      <c r="U801" s="28"/>
      <c r="V801" s="28"/>
      <c r="W801" s="28"/>
      <c r="Y801" s="1">
        <v>38284</v>
      </c>
      <c r="Z801" s="28">
        <v>432872</v>
      </c>
      <c r="AA801" s="28">
        <v>289927</v>
      </c>
      <c r="AB801" s="28"/>
      <c r="AC801" s="28"/>
      <c r="AD801" s="28"/>
      <c r="AE801" s="5"/>
      <c r="AF801" s="5"/>
      <c r="AG801" s="3">
        <f t="shared" si="68"/>
        <v>0</v>
      </c>
      <c r="AH801" s="3">
        <f t="shared" si="69"/>
        <v>0</v>
      </c>
      <c r="AI801" s="3"/>
      <c r="AJ801" s="27">
        <f t="shared" si="66"/>
        <v>491894</v>
      </c>
      <c r="AK801" s="27">
        <f t="shared" si="67"/>
        <v>328375</v>
      </c>
      <c r="AM801" s="1"/>
    </row>
    <row r="802" spans="1:39">
      <c r="A802" s="21">
        <v>38283</v>
      </c>
      <c r="B802" s="26">
        <v>14751</v>
      </c>
      <c r="C802" s="26">
        <v>6624</v>
      </c>
      <c r="D802" s="26"/>
      <c r="E802" s="26"/>
      <c r="F802" s="26"/>
      <c r="G802" s="26"/>
      <c r="I802" s="21">
        <v>38283</v>
      </c>
      <c r="J802" s="28">
        <v>34530</v>
      </c>
      <c r="K802" s="28">
        <v>14403</v>
      </c>
      <c r="L802" s="28"/>
      <c r="M802" s="28"/>
      <c r="N802" s="28"/>
      <c r="O802" s="28"/>
      <c r="Q802" s="22">
        <v>38283</v>
      </c>
      <c r="R802" s="28">
        <v>338868</v>
      </c>
      <c r="S802" s="28">
        <v>197430</v>
      </c>
      <c r="T802" s="28"/>
      <c r="U802" s="28"/>
      <c r="V802" s="28"/>
      <c r="W802" s="28"/>
      <c r="Y802" s="1">
        <v>38283</v>
      </c>
      <c r="Z802" s="28">
        <v>304338</v>
      </c>
      <c r="AA802" s="28">
        <v>183027</v>
      </c>
      <c r="AB802" s="28"/>
      <c r="AC802" s="28"/>
      <c r="AD802" s="28"/>
      <c r="AE802" s="5"/>
      <c r="AF802" s="5"/>
      <c r="AG802" s="3">
        <f t="shared" si="68"/>
        <v>0</v>
      </c>
      <c r="AH802" s="3">
        <f t="shared" si="69"/>
        <v>0</v>
      </c>
      <c r="AI802" s="3"/>
      <c r="AJ802" s="27">
        <f t="shared" si="66"/>
        <v>353619</v>
      </c>
      <c r="AK802" s="27">
        <f t="shared" si="67"/>
        <v>204054</v>
      </c>
      <c r="AM802" s="1"/>
    </row>
    <row r="803" spans="1:39">
      <c r="A803" s="21">
        <v>38282</v>
      </c>
      <c r="B803" s="26">
        <v>14096</v>
      </c>
      <c r="C803" s="26">
        <v>5636</v>
      </c>
      <c r="D803" s="26"/>
      <c r="E803" s="26"/>
      <c r="F803" s="26"/>
      <c r="G803" s="26"/>
      <c r="I803" s="21">
        <v>38282</v>
      </c>
      <c r="J803" s="28">
        <v>54942</v>
      </c>
      <c r="K803" s="28">
        <v>38905</v>
      </c>
      <c r="L803" s="28"/>
      <c r="M803" s="28"/>
      <c r="N803" s="28"/>
      <c r="O803" s="28"/>
      <c r="Q803" s="22">
        <v>38282</v>
      </c>
      <c r="R803" s="28">
        <v>737881</v>
      </c>
      <c r="S803" s="28">
        <v>493729</v>
      </c>
      <c r="T803" s="28"/>
      <c r="U803" s="28"/>
      <c r="V803" s="28"/>
      <c r="W803" s="28"/>
      <c r="Y803" s="1">
        <v>38282</v>
      </c>
      <c r="Z803" s="28">
        <v>682939</v>
      </c>
      <c r="AA803" s="28">
        <v>454824</v>
      </c>
      <c r="AB803" s="28"/>
      <c r="AC803" s="28"/>
      <c r="AD803" s="28"/>
      <c r="AE803" s="5"/>
      <c r="AF803" s="5"/>
      <c r="AG803" s="3">
        <f t="shared" si="68"/>
        <v>0</v>
      </c>
      <c r="AH803" s="3">
        <f t="shared" si="69"/>
        <v>0</v>
      </c>
      <c r="AI803" s="3"/>
      <c r="AJ803" s="27">
        <f t="shared" si="66"/>
        <v>751977</v>
      </c>
      <c r="AK803" s="27">
        <f t="shared" si="67"/>
        <v>499365</v>
      </c>
      <c r="AM803" s="1"/>
    </row>
    <row r="804" spans="1:39">
      <c r="A804" s="21">
        <v>38281</v>
      </c>
      <c r="B804" s="26">
        <v>16559</v>
      </c>
      <c r="C804" s="26">
        <v>8820</v>
      </c>
      <c r="D804" s="26"/>
      <c r="E804" s="26"/>
      <c r="F804" s="26"/>
      <c r="G804" s="26"/>
      <c r="I804" s="21">
        <v>38281</v>
      </c>
      <c r="J804" s="28">
        <v>58747</v>
      </c>
      <c r="K804" s="28">
        <v>39290</v>
      </c>
      <c r="L804" s="28"/>
      <c r="M804" s="28"/>
      <c r="N804" s="28"/>
      <c r="O804" s="28"/>
      <c r="Q804" s="22">
        <v>38281</v>
      </c>
      <c r="R804" s="28">
        <v>817359</v>
      </c>
      <c r="S804" s="28">
        <v>569975</v>
      </c>
      <c r="T804" s="28"/>
      <c r="U804" s="28"/>
      <c r="V804" s="28"/>
      <c r="W804" s="28"/>
      <c r="Y804" s="1">
        <v>38281</v>
      </c>
      <c r="Z804" s="28">
        <v>758612</v>
      </c>
      <c r="AA804" s="28">
        <v>530685</v>
      </c>
      <c r="AB804" s="28"/>
      <c r="AC804" s="28"/>
      <c r="AD804" s="28"/>
      <c r="AE804" s="5"/>
      <c r="AF804" s="5"/>
      <c r="AG804" s="3">
        <f t="shared" si="68"/>
        <v>0</v>
      </c>
      <c r="AH804" s="3">
        <f t="shared" si="69"/>
        <v>0</v>
      </c>
      <c r="AI804" s="3"/>
      <c r="AJ804" s="27">
        <f t="shared" si="66"/>
        <v>833918</v>
      </c>
      <c r="AK804" s="27">
        <f t="shared" si="67"/>
        <v>578795</v>
      </c>
      <c r="AM804" s="1"/>
    </row>
    <row r="805" spans="1:39">
      <c r="A805" s="21">
        <v>38280</v>
      </c>
      <c r="B805" s="26">
        <v>12747</v>
      </c>
      <c r="C805" s="26">
        <v>7152</v>
      </c>
      <c r="D805" s="26"/>
      <c r="E805" s="26"/>
      <c r="F805" s="26"/>
      <c r="G805" s="26"/>
      <c r="I805" s="21">
        <v>38280</v>
      </c>
      <c r="J805" s="28">
        <v>41927</v>
      </c>
      <c r="K805" s="28">
        <v>20722</v>
      </c>
      <c r="L805" s="28"/>
      <c r="M805" s="28"/>
      <c r="N805" s="28"/>
      <c r="O805" s="28"/>
      <c r="Q805" s="22">
        <v>38280</v>
      </c>
      <c r="R805" s="28">
        <v>445191</v>
      </c>
      <c r="S805" s="28">
        <v>286984</v>
      </c>
      <c r="T805" s="28"/>
      <c r="U805" s="28"/>
      <c r="V805" s="28"/>
      <c r="W805" s="28"/>
      <c r="Y805" s="1">
        <v>38280</v>
      </c>
      <c r="Z805" s="28">
        <v>403264</v>
      </c>
      <c r="AA805" s="28">
        <v>266262</v>
      </c>
      <c r="AB805" s="28"/>
      <c r="AC805" s="28"/>
      <c r="AD805" s="28"/>
      <c r="AE805" s="5"/>
      <c r="AF805" s="5"/>
      <c r="AG805" s="3">
        <f t="shared" si="68"/>
        <v>0</v>
      </c>
      <c r="AH805" s="3">
        <f t="shared" si="69"/>
        <v>0</v>
      </c>
      <c r="AI805" s="3"/>
      <c r="AJ805" s="27">
        <f t="shared" si="66"/>
        <v>457938</v>
      </c>
      <c r="AK805" s="27">
        <f t="shared" si="67"/>
        <v>294136</v>
      </c>
      <c r="AM805" s="1"/>
    </row>
    <row r="806" spans="1:39">
      <c r="A806" s="21">
        <v>38279</v>
      </c>
      <c r="B806" s="26">
        <v>17035</v>
      </c>
      <c r="C806" s="26">
        <v>11770</v>
      </c>
      <c r="D806" s="26"/>
      <c r="E806" s="26"/>
      <c r="F806" s="26"/>
      <c r="G806" s="26"/>
      <c r="I806" s="21">
        <v>38279</v>
      </c>
      <c r="J806" s="28">
        <v>79742</v>
      </c>
      <c r="K806" s="28">
        <v>56090</v>
      </c>
      <c r="L806" s="28"/>
      <c r="M806" s="28"/>
      <c r="N806" s="28"/>
      <c r="O806" s="28"/>
      <c r="Q806" s="22">
        <v>38279</v>
      </c>
      <c r="R806" s="28">
        <v>632323</v>
      </c>
      <c r="S806" s="28">
        <v>464929</v>
      </c>
      <c r="T806" s="28"/>
      <c r="U806" s="28"/>
      <c r="V806" s="28"/>
      <c r="W806" s="28"/>
      <c r="Y806" s="1">
        <v>38279</v>
      </c>
      <c r="Z806" s="28">
        <v>552581</v>
      </c>
      <c r="AA806" s="28">
        <v>408839</v>
      </c>
      <c r="AB806" s="28"/>
      <c r="AC806" s="28"/>
      <c r="AD806" s="28"/>
      <c r="AE806" s="5"/>
      <c r="AF806" s="5"/>
      <c r="AG806" s="3">
        <f t="shared" si="68"/>
        <v>0</v>
      </c>
      <c r="AH806" s="3">
        <f t="shared" si="69"/>
        <v>0</v>
      </c>
      <c r="AI806" s="3"/>
      <c r="AJ806" s="27">
        <f t="shared" si="66"/>
        <v>649358</v>
      </c>
      <c r="AK806" s="27">
        <f t="shared" si="67"/>
        <v>476699</v>
      </c>
      <c r="AM806" s="1"/>
    </row>
    <row r="807" spans="1:39">
      <c r="A807" s="21">
        <v>38278</v>
      </c>
      <c r="B807" s="26">
        <v>6394</v>
      </c>
      <c r="C807" s="26">
        <v>3667</v>
      </c>
      <c r="D807" s="26"/>
      <c r="E807" s="26"/>
      <c r="F807" s="26"/>
      <c r="G807" s="26"/>
      <c r="I807" s="21">
        <v>38278</v>
      </c>
      <c r="J807" s="28">
        <v>38949</v>
      </c>
      <c r="K807" s="28">
        <v>30724</v>
      </c>
      <c r="L807" s="28"/>
      <c r="M807" s="28"/>
      <c r="N807" s="28"/>
      <c r="O807" s="28"/>
      <c r="Q807" s="22">
        <v>38278</v>
      </c>
      <c r="R807" s="28">
        <v>653406</v>
      </c>
      <c r="S807" s="28">
        <v>517060</v>
      </c>
      <c r="T807" s="28"/>
      <c r="U807" s="28"/>
      <c r="V807" s="28"/>
      <c r="W807" s="28"/>
      <c r="Y807" s="1">
        <v>38278</v>
      </c>
      <c r="Z807" s="28">
        <v>614457</v>
      </c>
      <c r="AA807" s="28">
        <v>486336</v>
      </c>
      <c r="AB807" s="28"/>
      <c r="AC807" s="28"/>
      <c r="AD807" s="28"/>
      <c r="AE807" s="5"/>
      <c r="AF807" s="5"/>
      <c r="AG807" s="3">
        <f t="shared" si="68"/>
        <v>0</v>
      </c>
      <c r="AH807" s="3">
        <f t="shared" si="69"/>
        <v>0</v>
      </c>
      <c r="AI807" s="3"/>
      <c r="AJ807" s="27">
        <f t="shared" si="66"/>
        <v>659800</v>
      </c>
      <c r="AK807" s="27">
        <f t="shared" si="67"/>
        <v>520727</v>
      </c>
      <c r="AM807" s="1"/>
    </row>
    <row r="808" spans="1:39">
      <c r="A808" s="21">
        <v>38277</v>
      </c>
      <c r="B808" s="26">
        <v>9709</v>
      </c>
      <c r="C808" s="26">
        <v>5805</v>
      </c>
      <c r="D808" s="26"/>
      <c r="E808" s="26"/>
      <c r="F808" s="26"/>
      <c r="G808" s="26"/>
      <c r="I808" s="21">
        <v>38277</v>
      </c>
      <c r="J808" s="28">
        <v>39941</v>
      </c>
      <c r="K808" s="28">
        <v>29335</v>
      </c>
      <c r="L808" s="28"/>
      <c r="M808" s="28"/>
      <c r="N808" s="28"/>
      <c r="O808" s="28"/>
      <c r="Q808" s="22">
        <v>38277</v>
      </c>
      <c r="R808" s="28">
        <v>719907</v>
      </c>
      <c r="S808" s="28">
        <v>554084</v>
      </c>
      <c r="T808" s="28"/>
      <c r="U808" s="28"/>
      <c r="V808" s="28"/>
      <c r="W808" s="28"/>
      <c r="Y808" s="1">
        <v>38277</v>
      </c>
      <c r="Z808" s="28">
        <v>679966</v>
      </c>
      <c r="AA808" s="28">
        <v>524749</v>
      </c>
      <c r="AB808" s="28"/>
      <c r="AC808" s="28"/>
      <c r="AD808" s="28"/>
      <c r="AE808" s="5"/>
      <c r="AF808" s="5"/>
      <c r="AG808" s="3">
        <f t="shared" si="68"/>
        <v>0</v>
      </c>
      <c r="AH808" s="3">
        <f t="shared" si="69"/>
        <v>0</v>
      </c>
      <c r="AI808" s="3"/>
      <c r="AJ808" s="27">
        <f t="shared" si="66"/>
        <v>729616</v>
      </c>
      <c r="AK808" s="27">
        <f t="shared" si="67"/>
        <v>559889</v>
      </c>
      <c r="AM808" s="1"/>
    </row>
    <row r="809" spans="1:39">
      <c r="A809" s="21">
        <v>38276</v>
      </c>
      <c r="B809" s="26">
        <v>13205</v>
      </c>
      <c r="C809" s="26">
        <v>5889</v>
      </c>
      <c r="D809" s="26"/>
      <c r="E809" s="26"/>
      <c r="F809" s="26"/>
      <c r="G809" s="26"/>
      <c r="I809" s="21">
        <v>38276</v>
      </c>
      <c r="J809" s="28">
        <v>75194</v>
      </c>
      <c r="K809" s="28">
        <v>52918</v>
      </c>
      <c r="L809" s="28"/>
      <c r="M809" s="28"/>
      <c r="N809" s="28"/>
      <c r="O809" s="28"/>
      <c r="Q809" s="22">
        <v>38276</v>
      </c>
      <c r="R809" s="28">
        <v>584036</v>
      </c>
      <c r="S809" s="28">
        <v>449524</v>
      </c>
      <c r="T809" s="28"/>
      <c r="U809" s="28"/>
      <c r="V809" s="28"/>
      <c r="W809" s="28"/>
      <c r="Y809" s="1">
        <v>38276</v>
      </c>
      <c r="Z809" s="28">
        <v>508842</v>
      </c>
      <c r="AA809" s="28">
        <v>396606</v>
      </c>
      <c r="AB809" s="28"/>
      <c r="AC809" s="28"/>
      <c r="AD809" s="28"/>
      <c r="AE809" s="5"/>
      <c r="AF809" s="5"/>
      <c r="AG809" s="3">
        <f t="shared" si="68"/>
        <v>0</v>
      </c>
      <c r="AH809" s="3">
        <f t="shared" si="69"/>
        <v>0</v>
      </c>
      <c r="AI809" s="3"/>
      <c r="AJ809" s="27">
        <f t="shared" si="66"/>
        <v>597241</v>
      </c>
      <c r="AK809" s="27">
        <f t="shared" si="67"/>
        <v>455413</v>
      </c>
      <c r="AM809" s="1"/>
    </row>
    <row r="810" spans="1:39">
      <c r="A810" s="21">
        <v>38275</v>
      </c>
      <c r="B810" s="26">
        <v>6631</v>
      </c>
      <c r="C810" s="26">
        <v>1925</v>
      </c>
      <c r="D810" s="26"/>
      <c r="E810" s="26"/>
      <c r="F810" s="26"/>
      <c r="G810" s="26"/>
      <c r="I810" s="21">
        <v>38275</v>
      </c>
      <c r="J810" s="28">
        <v>42377</v>
      </c>
      <c r="K810" s="28">
        <v>28582</v>
      </c>
      <c r="L810" s="28"/>
      <c r="M810" s="28"/>
      <c r="N810" s="28"/>
      <c r="O810" s="28"/>
      <c r="Q810" s="22">
        <v>38275</v>
      </c>
      <c r="R810" s="28">
        <v>560074</v>
      </c>
      <c r="S810" s="28">
        <v>410166</v>
      </c>
      <c r="T810" s="28"/>
      <c r="U810" s="28"/>
      <c r="V810" s="28"/>
      <c r="W810" s="28"/>
      <c r="Y810" s="1">
        <v>38275</v>
      </c>
      <c r="Z810" s="28">
        <v>517697</v>
      </c>
      <c r="AA810" s="28">
        <v>381584</v>
      </c>
      <c r="AB810" s="28"/>
      <c r="AC810" s="28"/>
      <c r="AD810" s="28"/>
      <c r="AE810" s="5"/>
      <c r="AF810" s="5"/>
      <c r="AG810" s="3">
        <f t="shared" si="68"/>
        <v>0</v>
      </c>
      <c r="AH810" s="3">
        <f t="shared" si="69"/>
        <v>0</v>
      </c>
      <c r="AI810" s="3"/>
      <c r="AJ810" s="27">
        <f t="shared" si="66"/>
        <v>566705</v>
      </c>
      <c r="AK810" s="27">
        <f t="shared" si="67"/>
        <v>412091</v>
      </c>
      <c r="AM810" s="1"/>
    </row>
    <row r="811" spans="1:39">
      <c r="A811" s="21">
        <v>38274</v>
      </c>
      <c r="B811" s="26">
        <v>8384</v>
      </c>
      <c r="C811" s="26">
        <v>4122</v>
      </c>
      <c r="D811" s="26"/>
      <c r="E811" s="26"/>
      <c r="F811" s="26"/>
      <c r="G811" s="26"/>
      <c r="I811" s="21">
        <v>38274</v>
      </c>
      <c r="J811" s="28">
        <v>38443</v>
      </c>
      <c r="K811" s="28">
        <v>23814</v>
      </c>
      <c r="L811" s="28"/>
      <c r="M811" s="28"/>
      <c r="N811" s="28"/>
      <c r="O811" s="28"/>
      <c r="Q811" s="22">
        <v>38274</v>
      </c>
      <c r="R811" s="28">
        <v>450337</v>
      </c>
      <c r="S811" s="28">
        <v>326045</v>
      </c>
      <c r="T811" s="28"/>
      <c r="U811" s="28"/>
      <c r="V811" s="28"/>
      <c r="W811" s="28"/>
      <c r="Y811" s="1">
        <v>38274</v>
      </c>
      <c r="Z811" s="28">
        <v>411894</v>
      </c>
      <c r="AA811" s="28">
        <v>302231</v>
      </c>
      <c r="AB811" s="28"/>
      <c r="AC811" s="28"/>
      <c r="AD811" s="28"/>
      <c r="AE811" s="5"/>
      <c r="AF811" s="5"/>
      <c r="AG811" s="3">
        <f t="shared" si="68"/>
        <v>0</v>
      </c>
      <c r="AH811" s="3">
        <f t="shared" si="69"/>
        <v>0</v>
      </c>
      <c r="AI811" s="3"/>
      <c r="AJ811" s="27">
        <f t="shared" si="66"/>
        <v>458721</v>
      </c>
      <c r="AK811" s="27">
        <f t="shared" si="67"/>
        <v>330167</v>
      </c>
      <c r="AM811" s="1"/>
    </row>
    <row r="812" spans="1:39">
      <c r="A812" s="21">
        <v>38273</v>
      </c>
      <c r="B812" s="26">
        <v>3486</v>
      </c>
      <c r="C812" s="26">
        <v>1379</v>
      </c>
      <c r="D812" s="26"/>
      <c r="E812" s="26"/>
      <c r="F812" s="26"/>
      <c r="G812" s="26"/>
      <c r="I812" s="21">
        <v>38273</v>
      </c>
      <c r="J812" s="28">
        <v>32952</v>
      </c>
      <c r="K812" s="28">
        <v>20887</v>
      </c>
      <c r="L812" s="28"/>
      <c r="M812" s="28"/>
      <c r="N812" s="28"/>
      <c r="O812" s="28"/>
      <c r="Q812" s="22">
        <v>38273</v>
      </c>
      <c r="R812" s="28">
        <v>422009</v>
      </c>
      <c r="S812" s="28">
        <v>296666</v>
      </c>
      <c r="T812" s="28"/>
      <c r="U812" s="28"/>
      <c r="V812" s="28"/>
      <c r="W812" s="28"/>
      <c r="Y812" s="1">
        <v>38273</v>
      </c>
      <c r="Z812" s="28">
        <v>389057</v>
      </c>
      <c r="AA812" s="28">
        <v>275779</v>
      </c>
      <c r="AB812" s="28"/>
      <c r="AC812" s="28"/>
      <c r="AD812" s="28"/>
      <c r="AE812" s="5"/>
      <c r="AF812" s="5"/>
      <c r="AG812" s="3">
        <f t="shared" si="68"/>
        <v>0</v>
      </c>
      <c r="AH812" s="3">
        <f t="shared" si="69"/>
        <v>0</v>
      </c>
      <c r="AI812" s="3"/>
      <c r="AJ812" s="27">
        <f t="shared" si="66"/>
        <v>425495</v>
      </c>
      <c r="AK812" s="27">
        <f t="shared" si="67"/>
        <v>298045</v>
      </c>
      <c r="AM812" s="1"/>
    </row>
    <row r="813" spans="1:39">
      <c r="A813" s="21">
        <v>38272</v>
      </c>
      <c r="B813" s="26">
        <v>6204</v>
      </c>
      <c r="C813" s="26">
        <v>2742</v>
      </c>
      <c r="D813" s="26"/>
      <c r="E813" s="26"/>
      <c r="F813" s="26"/>
      <c r="G813" s="26"/>
      <c r="I813" s="21">
        <v>38272</v>
      </c>
      <c r="J813" s="28">
        <v>12991</v>
      </c>
      <c r="K813" s="28">
        <v>6222</v>
      </c>
      <c r="L813" s="28"/>
      <c r="M813" s="28"/>
      <c r="N813" s="28"/>
      <c r="O813" s="28"/>
      <c r="Q813" s="22">
        <v>38272</v>
      </c>
      <c r="R813" s="28">
        <v>215950</v>
      </c>
      <c r="S813" s="28">
        <v>149869</v>
      </c>
      <c r="T813" s="28"/>
      <c r="U813" s="28"/>
      <c r="V813" s="28"/>
      <c r="W813" s="28"/>
      <c r="Y813" s="1">
        <v>38272</v>
      </c>
      <c r="Z813" s="28">
        <v>202959</v>
      </c>
      <c r="AA813" s="28">
        <v>143647</v>
      </c>
      <c r="AB813" s="28"/>
      <c r="AC813" s="28"/>
      <c r="AD813" s="28"/>
      <c r="AE813" s="5"/>
      <c r="AF813" s="5"/>
      <c r="AG813" s="3">
        <f t="shared" si="68"/>
        <v>0</v>
      </c>
      <c r="AH813" s="3">
        <f t="shared" si="69"/>
        <v>0</v>
      </c>
      <c r="AI813" s="3"/>
      <c r="AJ813" s="27">
        <f t="shared" si="66"/>
        <v>222154</v>
      </c>
      <c r="AK813" s="27">
        <f t="shared" si="67"/>
        <v>152611</v>
      </c>
      <c r="AM813" s="1"/>
    </row>
    <row r="814" spans="1:39">
      <c r="A814" s="21">
        <v>38271</v>
      </c>
      <c r="B814" s="26">
        <v>1613</v>
      </c>
      <c r="C814" s="26">
        <v>162</v>
      </c>
      <c r="D814" s="26"/>
      <c r="E814" s="26"/>
      <c r="F814" s="26"/>
      <c r="G814" s="26"/>
      <c r="I814" s="21">
        <v>38271</v>
      </c>
      <c r="J814" s="28">
        <v>14</v>
      </c>
      <c r="K814" s="28"/>
      <c r="L814" s="28"/>
      <c r="M814" s="28"/>
      <c r="N814" s="28"/>
      <c r="O814" s="28"/>
      <c r="Q814" s="22">
        <v>38271</v>
      </c>
      <c r="R814" s="28">
        <v>4013</v>
      </c>
      <c r="S814" s="28">
        <v>1011</v>
      </c>
      <c r="T814" s="28"/>
      <c r="U814" s="28"/>
      <c r="V814" s="28"/>
      <c r="W814" s="28"/>
      <c r="Y814" s="1">
        <v>38271</v>
      </c>
      <c r="Z814" s="28">
        <v>3999</v>
      </c>
      <c r="AA814" s="28">
        <v>1011</v>
      </c>
      <c r="AB814" s="28"/>
      <c r="AC814" s="28"/>
      <c r="AD814" s="28"/>
      <c r="AE814" s="5"/>
      <c r="AF814" s="5"/>
      <c r="AG814" s="3">
        <f t="shared" si="68"/>
        <v>0</v>
      </c>
      <c r="AH814" s="3">
        <f t="shared" si="69"/>
        <v>0</v>
      </c>
      <c r="AI814" s="3"/>
      <c r="AJ814" s="27">
        <f t="shared" si="66"/>
        <v>5626</v>
      </c>
      <c r="AK814" s="27">
        <f t="shared" si="67"/>
        <v>1173</v>
      </c>
      <c r="AM814" s="1"/>
    </row>
    <row r="815" spans="1:39">
      <c r="A815" s="21">
        <v>38270</v>
      </c>
      <c r="B815" s="26">
        <v>1662</v>
      </c>
      <c r="C815" s="26">
        <v>145</v>
      </c>
      <c r="D815" s="26"/>
      <c r="E815" s="26"/>
      <c r="F815" s="26"/>
      <c r="G815" s="26"/>
      <c r="I815" s="21">
        <v>38270</v>
      </c>
      <c r="J815" s="28">
        <v>2118</v>
      </c>
      <c r="K815" s="28"/>
      <c r="L815" s="28"/>
      <c r="M815" s="28"/>
      <c r="N815" s="28"/>
      <c r="O815" s="28"/>
      <c r="Q815" s="22">
        <v>38270</v>
      </c>
      <c r="R815" s="28">
        <v>161307</v>
      </c>
      <c r="S815" s="28">
        <v>121480</v>
      </c>
      <c r="T815" s="28"/>
      <c r="U815" s="28"/>
      <c r="V815" s="28"/>
      <c r="W815" s="28"/>
      <c r="Y815" s="1">
        <v>38270</v>
      </c>
      <c r="Z815" s="28">
        <v>159189</v>
      </c>
      <c r="AA815" s="28">
        <v>121480</v>
      </c>
      <c r="AB815" s="28"/>
      <c r="AC815" s="28"/>
      <c r="AD815" s="28"/>
      <c r="AE815" s="5"/>
      <c r="AF815" s="5"/>
      <c r="AG815" s="3">
        <f t="shared" si="68"/>
        <v>0</v>
      </c>
      <c r="AH815" s="3">
        <f t="shared" si="69"/>
        <v>0</v>
      </c>
      <c r="AI815" s="3"/>
      <c r="AJ815" s="27">
        <f t="shared" si="66"/>
        <v>162969</v>
      </c>
      <c r="AK815" s="27">
        <f t="shared" si="67"/>
        <v>121625</v>
      </c>
      <c r="AM815" s="1"/>
    </row>
    <row r="816" spans="1:39">
      <c r="A816" s="21">
        <v>38269</v>
      </c>
      <c r="B816" s="26">
        <v>4778</v>
      </c>
      <c r="C816" s="26">
        <v>1716</v>
      </c>
      <c r="D816" s="26"/>
      <c r="E816" s="26"/>
      <c r="F816" s="26"/>
      <c r="G816" s="26"/>
      <c r="I816" s="21">
        <v>38269</v>
      </c>
      <c r="J816" s="28">
        <v>4651</v>
      </c>
      <c r="K816" s="28">
        <v>33</v>
      </c>
      <c r="L816" s="28"/>
      <c r="M816" s="28"/>
      <c r="N816" s="28"/>
      <c r="O816" s="28"/>
      <c r="Q816" s="22">
        <v>38269</v>
      </c>
      <c r="R816" s="28">
        <v>184128</v>
      </c>
      <c r="S816" s="28">
        <v>136023</v>
      </c>
      <c r="T816" s="28"/>
      <c r="U816" s="28"/>
      <c r="V816" s="28"/>
      <c r="W816" s="28"/>
      <c r="Y816" s="1">
        <v>38269</v>
      </c>
      <c r="Z816" s="28">
        <v>179477</v>
      </c>
      <c r="AA816" s="28">
        <v>135990</v>
      </c>
      <c r="AB816" s="28"/>
      <c r="AC816" s="28"/>
      <c r="AD816" s="28"/>
      <c r="AE816" s="5"/>
      <c r="AF816" s="5"/>
      <c r="AG816" s="3">
        <f t="shared" si="68"/>
        <v>0</v>
      </c>
      <c r="AH816" s="3">
        <f t="shared" si="69"/>
        <v>0</v>
      </c>
      <c r="AI816" s="3"/>
      <c r="AJ816" s="27">
        <f t="shared" si="66"/>
        <v>188906</v>
      </c>
      <c r="AK816" s="27">
        <f t="shared" si="67"/>
        <v>137739</v>
      </c>
      <c r="AM816" s="1"/>
    </row>
    <row r="817" spans="1:39">
      <c r="A817" s="21">
        <v>38268</v>
      </c>
      <c r="B817" s="26">
        <v>9546</v>
      </c>
      <c r="C817" s="26">
        <v>6100</v>
      </c>
      <c r="D817" s="26"/>
      <c r="E817" s="26"/>
      <c r="F817" s="26"/>
      <c r="G817" s="26"/>
      <c r="I817" s="21">
        <v>38268</v>
      </c>
      <c r="J817" s="28">
        <v>6475</v>
      </c>
      <c r="K817" s="28">
        <v>313</v>
      </c>
      <c r="L817" s="28"/>
      <c r="M817" s="28"/>
      <c r="N817" s="28"/>
      <c r="O817" s="28"/>
      <c r="Q817" s="22">
        <v>38268</v>
      </c>
      <c r="R817" s="28">
        <v>196410</v>
      </c>
      <c r="S817" s="28">
        <v>137331</v>
      </c>
      <c r="T817" s="28"/>
      <c r="U817" s="28"/>
      <c r="V817" s="28"/>
      <c r="W817" s="28"/>
      <c r="Y817" s="1">
        <v>38268</v>
      </c>
      <c r="Z817" s="28">
        <v>189935</v>
      </c>
      <c r="AA817" s="28">
        <v>137018</v>
      </c>
      <c r="AB817" s="28"/>
      <c r="AC817" s="28"/>
      <c r="AD817" s="28"/>
      <c r="AE817" s="5"/>
      <c r="AF817" s="5"/>
      <c r="AG817" s="3">
        <f t="shared" si="68"/>
        <v>0</v>
      </c>
      <c r="AH817" s="3">
        <f t="shared" si="69"/>
        <v>0</v>
      </c>
      <c r="AI817" s="3"/>
      <c r="AJ817" s="27">
        <f t="shared" si="66"/>
        <v>205956</v>
      </c>
      <c r="AK817" s="27">
        <f t="shared" si="67"/>
        <v>143431</v>
      </c>
      <c r="AM817" s="1"/>
    </row>
    <row r="818" spans="1:39">
      <c r="A818" s="21">
        <v>38267</v>
      </c>
      <c r="B818" s="26">
        <v>2631</v>
      </c>
      <c r="C818" s="26">
        <v>796</v>
      </c>
      <c r="D818" s="26"/>
      <c r="E818" s="26"/>
      <c r="F818" s="26"/>
      <c r="G818" s="26"/>
      <c r="I818" s="21">
        <v>38267</v>
      </c>
      <c r="J818" s="28">
        <v>31724</v>
      </c>
      <c r="K818" s="28">
        <v>23003</v>
      </c>
      <c r="L818" s="28"/>
      <c r="M818" s="28"/>
      <c r="N818" s="28"/>
      <c r="O818" s="28"/>
      <c r="Q818" s="22">
        <v>38267</v>
      </c>
      <c r="R818" s="28">
        <v>461589</v>
      </c>
      <c r="S818" s="28">
        <v>327187</v>
      </c>
      <c r="T818" s="28"/>
      <c r="U818" s="28"/>
      <c r="V818" s="28"/>
      <c r="W818" s="28"/>
      <c r="Y818" s="1">
        <v>38267</v>
      </c>
      <c r="Z818" s="28">
        <v>429865</v>
      </c>
      <c r="AA818" s="28">
        <v>304184</v>
      </c>
      <c r="AB818" s="28"/>
      <c r="AC818" s="28"/>
      <c r="AD818" s="28"/>
      <c r="AE818" s="5"/>
      <c r="AF818" s="5"/>
      <c r="AG818" s="3">
        <f t="shared" si="68"/>
        <v>0</v>
      </c>
      <c r="AH818" s="3">
        <f t="shared" si="69"/>
        <v>0</v>
      </c>
      <c r="AI818" s="3"/>
      <c r="AJ818" s="27">
        <f t="shared" si="66"/>
        <v>464220</v>
      </c>
      <c r="AK818" s="27">
        <f t="shared" si="67"/>
        <v>327983</v>
      </c>
      <c r="AM818" s="1"/>
    </row>
    <row r="819" spans="1:39">
      <c r="A819" s="21">
        <v>38266</v>
      </c>
      <c r="B819" s="26">
        <v>1339</v>
      </c>
      <c r="C819" s="26">
        <v>744</v>
      </c>
      <c r="D819" s="26"/>
      <c r="E819" s="26"/>
      <c r="F819" s="26"/>
      <c r="G819" s="26"/>
      <c r="I819" s="21">
        <v>38266</v>
      </c>
      <c r="J819" s="28">
        <v>25474</v>
      </c>
      <c r="K819" s="28">
        <v>13066</v>
      </c>
      <c r="L819" s="28"/>
      <c r="M819" s="28"/>
      <c r="N819" s="28"/>
      <c r="O819" s="28"/>
      <c r="Q819" s="22">
        <v>38266</v>
      </c>
      <c r="R819" s="28">
        <v>364755</v>
      </c>
      <c r="S819" s="28">
        <v>257149</v>
      </c>
      <c r="T819" s="28"/>
      <c r="U819" s="28"/>
      <c r="V819" s="28"/>
      <c r="W819" s="28"/>
      <c r="Y819" s="1">
        <v>38266</v>
      </c>
      <c r="Z819" s="28">
        <v>339281</v>
      </c>
      <c r="AA819" s="28">
        <v>244083</v>
      </c>
      <c r="AB819" s="28"/>
      <c r="AC819" s="28"/>
      <c r="AD819" s="28"/>
      <c r="AE819" s="5"/>
      <c r="AF819" s="5"/>
      <c r="AG819" s="3">
        <f t="shared" si="68"/>
        <v>0</v>
      </c>
      <c r="AH819" s="3">
        <f t="shared" si="69"/>
        <v>0</v>
      </c>
      <c r="AI819" s="3"/>
      <c r="AJ819" s="27">
        <f t="shared" si="66"/>
        <v>366094</v>
      </c>
      <c r="AK819" s="27">
        <f t="shared" si="67"/>
        <v>257893</v>
      </c>
      <c r="AM819" s="1"/>
    </row>
    <row r="820" spans="1:39">
      <c r="A820" s="21">
        <v>38265</v>
      </c>
      <c r="B820" s="26">
        <v>1450</v>
      </c>
      <c r="C820" s="26">
        <v>691</v>
      </c>
      <c r="D820" s="26"/>
      <c r="E820" s="26"/>
      <c r="F820" s="26"/>
      <c r="G820" s="26"/>
      <c r="I820" s="21">
        <v>38265</v>
      </c>
      <c r="J820" s="28">
        <v>8597</v>
      </c>
      <c r="K820" s="28"/>
      <c r="L820" s="28"/>
      <c r="M820" s="28"/>
      <c r="N820" s="28"/>
      <c r="O820" s="28"/>
      <c r="Q820" s="22">
        <v>38265</v>
      </c>
      <c r="R820" s="28">
        <v>185316</v>
      </c>
      <c r="S820" s="28">
        <v>135105</v>
      </c>
      <c r="T820" s="28"/>
      <c r="U820" s="28"/>
      <c r="V820" s="28"/>
      <c r="W820" s="28"/>
      <c r="Y820" s="1">
        <v>38265</v>
      </c>
      <c r="Z820" s="28">
        <v>176719</v>
      </c>
      <c r="AA820" s="28">
        <v>135105</v>
      </c>
      <c r="AB820" s="28"/>
      <c r="AC820" s="28"/>
      <c r="AD820" s="28"/>
      <c r="AE820" s="5"/>
      <c r="AF820" s="5"/>
      <c r="AG820" s="3">
        <f t="shared" si="68"/>
        <v>0</v>
      </c>
      <c r="AH820" s="3">
        <f t="shared" si="69"/>
        <v>0</v>
      </c>
      <c r="AI820" s="3"/>
      <c r="AJ820" s="27">
        <f t="shared" si="66"/>
        <v>186766</v>
      </c>
      <c r="AK820" s="27">
        <f t="shared" si="67"/>
        <v>135796</v>
      </c>
      <c r="AM820" s="1"/>
    </row>
    <row r="821" spans="1:39">
      <c r="A821" s="21">
        <v>38264</v>
      </c>
      <c r="B821" s="26">
        <v>300</v>
      </c>
      <c r="C821" s="26"/>
      <c r="D821" s="26"/>
      <c r="E821" s="26"/>
      <c r="F821" s="26"/>
      <c r="G821" s="26"/>
      <c r="I821" s="21">
        <v>38264</v>
      </c>
      <c r="J821" s="28">
        <v>8600</v>
      </c>
      <c r="K821" s="28"/>
      <c r="L821" s="28"/>
      <c r="M821" s="28"/>
      <c r="N821" s="28"/>
      <c r="O821" s="28"/>
      <c r="Q821" s="22">
        <v>38264</v>
      </c>
      <c r="R821" s="28">
        <v>183081</v>
      </c>
      <c r="S821" s="28">
        <v>134262</v>
      </c>
      <c r="T821" s="28"/>
      <c r="U821" s="28"/>
      <c r="V821" s="28"/>
      <c r="W821" s="28"/>
      <c r="Y821" s="1">
        <v>38264</v>
      </c>
      <c r="Z821" s="28">
        <v>174481</v>
      </c>
      <c r="AA821" s="28">
        <v>134262</v>
      </c>
      <c r="AB821" s="28"/>
      <c r="AC821" s="28"/>
      <c r="AD821" s="28"/>
      <c r="AE821" s="5"/>
      <c r="AF821" s="5"/>
      <c r="AG821" s="3">
        <f t="shared" si="68"/>
        <v>0</v>
      </c>
      <c r="AH821" s="3">
        <f t="shared" si="69"/>
        <v>0</v>
      </c>
      <c r="AI821" s="3"/>
      <c r="AJ821" s="27">
        <f t="shared" si="66"/>
        <v>183381</v>
      </c>
      <c r="AK821" s="27">
        <f t="shared" si="67"/>
        <v>134262</v>
      </c>
      <c r="AM821" s="1"/>
    </row>
    <row r="822" spans="1:39">
      <c r="A822" s="21">
        <v>38263</v>
      </c>
      <c r="B822" s="26">
        <v>280</v>
      </c>
      <c r="C822" s="26"/>
      <c r="D822" s="26"/>
      <c r="E822" s="26"/>
      <c r="F822" s="26"/>
      <c r="G822" s="26"/>
      <c r="I822" s="21">
        <v>38263</v>
      </c>
      <c r="J822" s="28">
        <v>8597</v>
      </c>
      <c r="K822" s="28"/>
      <c r="L822" s="28"/>
      <c r="M822" s="28"/>
      <c r="N822" s="28"/>
      <c r="O822" s="28"/>
      <c r="Q822" s="22">
        <v>38263</v>
      </c>
      <c r="R822" s="28">
        <v>183101</v>
      </c>
      <c r="S822" s="28">
        <v>134179</v>
      </c>
      <c r="T822" s="28"/>
      <c r="U822" s="28"/>
      <c r="V822" s="28"/>
      <c r="W822" s="28"/>
      <c r="Y822" s="1">
        <v>38263</v>
      </c>
      <c r="Z822" s="28">
        <v>174504</v>
      </c>
      <c r="AA822" s="28">
        <v>134179</v>
      </c>
      <c r="AB822" s="28"/>
      <c r="AC822" s="28"/>
      <c r="AD822" s="28"/>
      <c r="AE822" s="5"/>
      <c r="AF822" s="5"/>
      <c r="AG822" s="3">
        <f t="shared" si="68"/>
        <v>0</v>
      </c>
      <c r="AH822" s="3">
        <f t="shared" si="69"/>
        <v>0</v>
      </c>
      <c r="AI822" s="3"/>
      <c r="AJ822" s="27">
        <f t="shared" si="66"/>
        <v>183381</v>
      </c>
      <c r="AK822" s="27">
        <f t="shared" si="67"/>
        <v>134179</v>
      </c>
      <c r="AM822" s="1"/>
    </row>
    <row r="823" spans="1:39">
      <c r="A823" s="21">
        <v>38262</v>
      </c>
      <c r="B823" s="26">
        <v>3523</v>
      </c>
      <c r="C823" s="26">
        <v>2111</v>
      </c>
      <c r="D823" s="26"/>
      <c r="E823" s="26"/>
      <c r="F823" s="26"/>
      <c r="G823" s="26"/>
      <c r="I823" s="21">
        <v>38262</v>
      </c>
      <c r="J823" s="28">
        <v>8817</v>
      </c>
      <c r="K823" s="28">
        <v>200</v>
      </c>
      <c r="L823" s="28"/>
      <c r="M823" s="28"/>
      <c r="N823" s="28"/>
      <c r="O823" s="28"/>
      <c r="Q823" s="22">
        <v>38262</v>
      </c>
      <c r="R823" s="28">
        <v>198220</v>
      </c>
      <c r="S823" s="28">
        <v>138525</v>
      </c>
      <c r="T823" s="28"/>
      <c r="U823" s="28"/>
      <c r="V823" s="28"/>
      <c r="W823" s="28"/>
      <c r="Y823" s="1">
        <v>38262</v>
      </c>
      <c r="Z823" s="28">
        <v>189394</v>
      </c>
      <c r="AA823" s="28">
        <v>138325</v>
      </c>
      <c r="AB823" s="28"/>
      <c r="AC823" s="28"/>
      <c r="AD823" s="28"/>
      <c r="AE823" s="5"/>
      <c r="AF823" s="5"/>
      <c r="AG823" s="3">
        <f t="shared" si="68"/>
        <v>9</v>
      </c>
      <c r="AH823" s="3">
        <f t="shared" si="69"/>
        <v>0</v>
      </c>
      <c r="AI823" s="3"/>
      <c r="AJ823" s="27">
        <f t="shared" si="66"/>
        <v>201743</v>
      </c>
      <c r="AK823" s="27">
        <f t="shared" si="67"/>
        <v>140636</v>
      </c>
      <c r="AM823" s="1"/>
    </row>
    <row r="824" spans="1:39">
      <c r="A824" s="21">
        <v>38261</v>
      </c>
      <c r="B824" s="26">
        <v>7538</v>
      </c>
      <c r="C824" s="26">
        <v>4798</v>
      </c>
      <c r="D824" s="26"/>
      <c r="E824" s="26"/>
      <c r="F824" s="26"/>
      <c r="G824" s="26"/>
      <c r="I824" s="21">
        <v>38261</v>
      </c>
      <c r="J824" s="28">
        <v>45187</v>
      </c>
      <c r="K824" s="28">
        <v>35426</v>
      </c>
      <c r="L824" s="28"/>
      <c r="M824" s="28"/>
      <c r="N824" s="28"/>
      <c r="O824" s="28"/>
      <c r="Q824" s="22">
        <v>38261</v>
      </c>
      <c r="R824" s="28">
        <v>479674</v>
      </c>
      <c r="S824" s="28">
        <v>361319</v>
      </c>
      <c r="T824" s="28"/>
      <c r="U824" s="28"/>
      <c r="V824" s="28"/>
      <c r="W824" s="28"/>
      <c r="Y824" s="1">
        <v>38261</v>
      </c>
      <c r="Z824" s="28">
        <v>434487</v>
      </c>
      <c r="AA824" s="28">
        <v>325893</v>
      </c>
      <c r="AB824" s="28"/>
      <c r="AC824" s="28"/>
      <c r="AD824" s="28"/>
      <c r="AE824" s="5"/>
      <c r="AF824" s="5"/>
      <c r="AG824" s="3">
        <f t="shared" si="68"/>
        <v>0</v>
      </c>
      <c r="AH824" s="3">
        <f t="shared" si="69"/>
        <v>0</v>
      </c>
      <c r="AI824" s="3"/>
      <c r="AJ824" s="27">
        <f t="shared" si="66"/>
        <v>487212</v>
      </c>
      <c r="AK824" s="27">
        <f t="shared" si="67"/>
        <v>366117</v>
      </c>
      <c r="AM824" s="1"/>
    </row>
    <row r="825" spans="1:39">
      <c r="A825" s="21">
        <v>38260</v>
      </c>
      <c r="B825" s="26">
        <v>3576</v>
      </c>
      <c r="C825" s="26">
        <v>1383</v>
      </c>
      <c r="D825" s="26"/>
      <c r="E825" s="26"/>
      <c r="F825" s="26"/>
      <c r="G825" s="26"/>
      <c r="I825" s="21">
        <v>38260</v>
      </c>
      <c r="J825" s="28">
        <v>22181</v>
      </c>
      <c r="K825" s="28">
        <v>16274</v>
      </c>
      <c r="L825" s="28"/>
      <c r="M825" s="28"/>
      <c r="N825" s="28"/>
      <c r="O825" s="28"/>
      <c r="Q825" s="22">
        <v>38260</v>
      </c>
      <c r="R825" s="28">
        <v>327906</v>
      </c>
      <c r="S825" s="28">
        <v>242648</v>
      </c>
      <c r="T825" s="28"/>
      <c r="U825" s="28"/>
      <c r="V825" s="28"/>
      <c r="W825" s="28"/>
      <c r="Y825" s="1">
        <v>38260</v>
      </c>
      <c r="Z825" s="28">
        <v>305725</v>
      </c>
      <c r="AA825" s="28">
        <v>226374</v>
      </c>
      <c r="AB825" s="28"/>
      <c r="AC825" s="28"/>
      <c r="AD825" s="28"/>
      <c r="AE825" s="5"/>
      <c r="AF825" s="5"/>
      <c r="AG825" s="3">
        <f t="shared" si="68"/>
        <v>0</v>
      </c>
      <c r="AH825" s="3">
        <f t="shared" si="69"/>
        <v>0</v>
      </c>
      <c r="AI825" s="3"/>
      <c r="AJ825" s="27">
        <f t="shared" si="66"/>
        <v>331482</v>
      </c>
      <c r="AK825" s="27">
        <f t="shared" si="67"/>
        <v>244031</v>
      </c>
      <c r="AM825" s="1"/>
    </row>
    <row r="826" spans="1:39">
      <c r="A826" s="21">
        <v>38259</v>
      </c>
      <c r="B826" s="26">
        <v>5899</v>
      </c>
      <c r="C826" s="26">
        <v>1620</v>
      </c>
      <c r="D826" s="26"/>
      <c r="E826" s="26"/>
      <c r="F826" s="26"/>
      <c r="G826" s="26"/>
      <c r="I826" s="21">
        <v>38259</v>
      </c>
      <c r="J826" s="28">
        <v>56</v>
      </c>
      <c r="K826" s="28">
        <v>29</v>
      </c>
      <c r="L826" s="28"/>
      <c r="M826" s="28"/>
      <c r="N826" s="28"/>
      <c r="O826" s="28"/>
      <c r="Q826" s="22">
        <v>38259</v>
      </c>
      <c r="R826" s="28">
        <v>171241</v>
      </c>
      <c r="S826" s="28">
        <v>134302</v>
      </c>
      <c r="T826" s="28"/>
      <c r="U826" s="28"/>
      <c r="V826" s="28"/>
      <c r="W826" s="28"/>
      <c r="Y826" s="1">
        <v>38259</v>
      </c>
      <c r="Z826" s="28">
        <v>171185</v>
      </c>
      <c r="AA826" s="28">
        <v>134273</v>
      </c>
      <c r="AB826" s="28"/>
      <c r="AC826" s="28"/>
      <c r="AD826" s="28"/>
      <c r="AE826" s="5"/>
      <c r="AF826" s="5"/>
      <c r="AG826" s="3">
        <f t="shared" si="68"/>
        <v>0</v>
      </c>
      <c r="AH826" s="3">
        <f t="shared" si="69"/>
        <v>0</v>
      </c>
      <c r="AI826" s="3"/>
      <c r="AJ826" s="27">
        <f t="shared" si="66"/>
        <v>177140</v>
      </c>
      <c r="AK826" s="27">
        <f t="shared" si="67"/>
        <v>135922</v>
      </c>
      <c r="AM826" s="1"/>
    </row>
    <row r="827" spans="1:39">
      <c r="A827" s="21">
        <v>38258</v>
      </c>
      <c r="B827" s="26">
        <v>2099</v>
      </c>
      <c r="C827" s="26">
        <v>642</v>
      </c>
      <c r="D827" s="26"/>
      <c r="E827" s="26"/>
      <c r="F827" s="26"/>
      <c r="G827" s="26"/>
      <c r="I827" s="21">
        <v>38258</v>
      </c>
      <c r="J827" s="28">
        <v>12</v>
      </c>
      <c r="K827" s="28"/>
      <c r="L827" s="28"/>
      <c r="M827" s="28"/>
      <c r="N827" s="28"/>
      <c r="O827" s="28"/>
      <c r="Q827" s="22">
        <v>38258</v>
      </c>
      <c r="R827" s="28">
        <v>55533</v>
      </c>
      <c r="S827" s="28">
        <v>43472</v>
      </c>
      <c r="T827" s="28"/>
      <c r="U827" s="28"/>
      <c r="V827" s="28"/>
      <c r="W827" s="28"/>
      <c r="Y827" s="1">
        <v>38258</v>
      </c>
      <c r="Z827" s="28">
        <v>55521</v>
      </c>
      <c r="AA827" s="28">
        <v>43472</v>
      </c>
      <c r="AB827" s="28"/>
      <c r="AC827" s="28"/>
      <c r="AD827" s="28"/>
      <c r="AE827" s="5"/>
      <c r="AF827" s="5"/>
      <c r="AG827" s="3">
        <f t="shared" si="68"/>
        <v>0</v>
      </c>
      <c r="AH827" s="3">
        <f t="shared" si="69"/>
        <v>0</v>
      </c>
      <c r="AI827" s="3"/>
      <c r="AJ827" s="27">
        <f t="shared" si="66"/>
        <v>57632</v>
      </c>
      <c r="AK827" s="27">
        <f t="shared" si="67"/>
        <v>44114</v>
      </c>
      <c r="AM827" s="1"/>
    </row>
    <row r="828" spans="1:39">
      <c r="A828" s="21">
        <v>38257</v>
      </c>
      <c r="B828" s="26">
        <v>385</v>
      </c>
      <c r="C828" s="26">
        <v>44</v>
      </c>
      <c r="D828" s="26"/>
      <c r="E828" s="26"/>
      <c r="F828" s="26"/>
      <c r="G828" s="26"/>
      <c r="I828" s="21">
        <v>38257</v>
      </c>
      <c r="J828" s="28"/>
      <c r="K828" s="28"/>
      <c r="L828" s="28"/>
      <c r="M828" s="28"/>
      <c r="N828" s="28"/>
      <c r="O828" s="28"/>
      <c r="Q828" s="22">
        <v>38257</v>
      </c>
      <c r="R828" s="28"/>
      <c r="S828" s="28"/>
      <c r="T828" s="28"/>
      <c r="U828" s="28"/>
      <c r="V828" s="28"/>
      <c r="W828" s="28"/>
      <c r="Y828" s="1">
        <v>38257</v>
      </c>
      <c r="Z828" s="28"/>
      <c r="AA828" s="28"/>
      <c r="AB828" s="28"/>
      <c r="AC828" s="28"/>
      <c r="AD828" s="28"/>
      <c r="AE828" s="5"/>
      <c r="AF828" s="5"/>
      <c r="AG828" s="3">
        <f t="shared" si="68"/>
        <v>0</v>
      </c>
      <c r="AH828" s="3">
        <f t="shared" si="69"/>
        <v>0</v>
      </c>
      <c r="AI828" s="3"/>
      <c r="AJ828" s="27">
        <f t="shared" si="66"/>
        <v>385</v>
      </c>
      <c r="AK828" s="27">
        <f t="shared" si="67"/>
        <v>44</v>
      </c>
    </row>
    <row r="829" spans="1:39">
      <c r="A829" s="21">
        <v>38256</v>
      </c>
      <c r="B829" s="26">
        <v>287</v>
      </c>
      <c r="C829" s="26"/>
      <c r="D829" s="26"/>
      <c r="E829" s="26"/>
      <c r="F829" s="26"/>
      <c r="G829" s="26"/>
      <c r="I829" s="21">
        <v>38256</v>
      </c>
      <c r="J829" s="28"/>
      <c r="K829" s="28"/>
      <c r="L829" s="28"/>
      <c r="M829" s="28"/>
      <c r="N829" s="28"/>
      <c r="O829" s="28"/>
      <c r="Q829" s="22">
        <v>38256</v>
      </c>
      <c r="R829" s="28"/>
      <c r="S829" s="28"/>
      <c r="T829" s="28"/>
      <c r="U829" s="28"/>
      <c r="V829" s="28"/>
      <c r="W829" s="28"/>
      <c r="Y829" s="1">
        <v>38256</v>
      </c>
      <c r="Z829" s="28"/>
      <c r="AA829" s="28"/>
      <c r="AB829" s="28"/>
      <c r="AC829" s="28"/>
      <c r="AD829" s="28"/>
      <c r="AE829" s="5"/>
      <c r="AF829" s="5"/>
      <c r="AG829" s="3">
        <f t="shared" si="68"/>
        <v>0</v>
      </c>
      <c r="AH829" s="3">
        <f t="shared" si="69"/>
        <v>0</v>
      </c>
      <c r="AI829" s="3"/>
      <c r="AJ829" s="27">
        <f t="shared" si="66"/>
        <v>287</v>
      </c>
      <c r="AK829" s="27">
        <f t="shared" si="67"/>
        <v>0</v>
      </c>
    </row>
    <row r="830" spans="1:39">
      <c r="A830" s="21">
        <v>38255</v>
      </c>
      <c r="B830" s="26">
        <v>1211</v>
      </c>
      <c r="C830" s="26">
        <v>171</v>
      </c>
      <c r="D830" s="26"/>
      <c r="E830" s="26"/>
      <c r="F830" s="26"/>
      <c r="G830" s="26"/>
      <c r="I830" s="21">
        <v>38255</v>
      </c>
      <c r="J830" s="28"/>
      <c r="K830" s="28"/>
      <c r="L830" s="28"/>
      <c r="M830" s="28"/>
      <c r="N830" s="28"/>
      <c r="O830" s="28"/>
      <c r="Q830" s="22">
        <v>38255</v>
      </c>
      <c r="R830" s="28"/>
      <c r="S830" s="28"/>
      <c r="T830" s="28"/>
      <c r="U830" s="28"/>
      <c r="V830" s="28"/>
      <c r="W830" s="28"/>
      <c r="Y830" s="1">
        <v>38255</v>
      </c>
      <c r="Z830" s="28"/>
      <c r="AA830" s="28"/>
      <c r="AB830" s="28"/>
      <c r="AC830" s="28"/>
      <c r="AD830" s="28"/>
      <c r="AE830" s="5"/>
      <c r="AF830" s="5"/>
      <c r="AG830" s="3">
        <f t="shared" si="68"/>
        <v>0</v>
      </c>
      <c r="AH830" s="3">
        <f t="shared" si="69"/>
        <v>0</v>
      </c>
      <c r="AI830" s="3"/>
      <c r="AJ830" s="27">
        <f t="shared" si="66"/>
        <v>1211</v>
      </c>
      <c r="AK830" s="27">
        <f t="shared" si="67"/>
        <v>171</v>
      </c>
    </row>
    <row r="831" spans="1:39">
      <c r="A831" s="21">
        <v>38254</v>
      </c>
      <c r="B831" s="26">
        <v>2922</v>
      </c>
      <c r="C831" s="26">
        <v>1155</v>
      </c>
      <c r="D831" s="26"/>
      <c r="E831" s="26"/>
      <c r="F831" s="26"/>
      <c r="G831" s="26"/>
      <c r="I831" s="21">
        <v>38254</v>
      </c>
      <c r="J831" s="28">
        <v>2183</v>
      </c>
      <c r="K831" s="28">
        <v>74</v>
      </c>
      <c r="L831" s="28"/>
      <c r="M831" s="28"/>
      <c r="N831" s="28"/>
      <c r="O831" s="28"/>
      <c r="Q831" s="22">
        <v>38254</v>
      </c>
      <c r="R831" s="28">
        <v>130770</v>
      </c>
      <c r="S831" s="28">
        <v>89895</v>
      </c>
      <c r="T831" s="28"/>
      <c r="U831" s="28"/>
      <c r="V831" s="28"/>
      <c r="W831" s="28"/>
      <c r="Y831" s="1">
        <v>38254</v>
      </c>
      <c r="Z831" s="28">
        <v>128587</v>
      </c>
      <c r="AA831" s="28">
        <v>89821</v>
      </c>
      <c r="AB831" s="28"/>
      <c r="AC831" s="28"/>
      <c r="AD831" s="28"/>
      <c r="AE831" s="5"/>
      <c r="AF831" s="5"/>
      <c r="AG831" s="3">
        <f t="shared" si="68"/>
        <v>0</v>
      </c>
      <c r="AH831" s="3">
        <f t="shared" si="69"/>
        <v>0</v>
      </c>
      <c r="AI831" s="3"/>
      <c r="AJ831" s="27">
        <f t="shared" si="66"/>
        <v>133692</v>
      </c>
      <c r="AK831" s="27">
        <f t="shared" si="67"/>
        <v>91050</v>
      </c>
      <c r="AM831" s="1"/>
    </row>
    <row r="832" spans="1:39">
      <c r="A832" s="21">
        <v>38253</v>
      </c>
      <c r="B832" s="26">
        <v>6062</v>
      </c>
      <c r="C832" s="26">
        <v>1499</v>
      </c>
      <c r="D832" s="26"/>
      <c r="E832" s="26"/>
      <c r="F832" s="26"/>
      <c r="G832" s="26"/>
      <c r="I832" s="21">
        <v>38253</v>
      </c>
      <c r="J832" s="28">
        <v>7448</v>
      </c>
      <c r="K832" s="28">
        <v>58</v>
      </c>
      <c r="L832" s="28"/>
      <c r="M832" s="28"/>
      <c r="N832" s="28"/>
      <c r="O832" s="28"/>
      <c r="Q832" s="22">
        <v>38253</v>
      </c>
      <c r="R832" s="28">
        <v>202069</v>
      </c>
      <c r="S832" s="28">
        <v>134897</v>
      </c>
      <c r="T832" s="28"/>
      <c r="U832" s="28"/>
      <c r="V832" s="28"/>
      <c r="W832" s="28"/>
      <c r="Y832" s="1">
        <v>38253</v>
      </c>
      <c r="Z832" s="28">
        <v>194621</v>
      </c>
      <c r="AA832" s="28">
        <v>134839</v>
      </c>
      <c r="AB832" s="28"/>
      <c r="AC832" s="28"/>
      <c r="AD832" s="28"/>
      <c r="AE832" s="5"/>
      <c r="AF832" s="5"/>
      <c r="AG832" s="3">
        <f t="shared" si="68"/>
        <v>0</v>
      </c>
      <c r="AH832" s="3">
        <f t="shared" si="69"/>
        <v>0</v>
      </c>
      <c r="AI832" s="3"/>
      <c r="AJ832" s="27">
        <f t="shared" si="66"/>
        <v>208131</v>
      </c>
      <c r="AK832" s="27">
        <f t="shared" si="67"/>
        <v>136396</v>
      </c>
      <c r="AM832" s="1"/>
    </row>
    <row r="833" spans="1:39">
      <c r="A833" s="21">
        <v>38252</v>
      </c>
      <c r="B833" s="26">
        <v>8421</v>
      </c>
      <c r="C833" s="26">
        <v>4324</v>
      </c>
      <c r="D833" s="26"/>
      <c r="E833" s="26"/>
      <c r="F833" s="26"/>
      <c r="G833" s="26"/>
      <c r="I833" s="21">
        <v>38252</v>
      </c>
      <c r="J833" s="28">
        <v>7363</v>
      </c>
      <c r="K833" s="28">
        <v>443</v>
      </c>
      <c r="L833" s="28"/>
      <c r="M833" s="28"/>
      <c r="N833" s="28"/>
      <c r="O833" s="28"/>
      <c r="Q833" s="22">
        <v>38252</v>
      </c>
      <c r="R833" s="28">
        <v>139826</v>
      </c>
      <c r="S833" s="28">
        <v>74929</v>
      </c>
      <c r="T833" s="28"/>
      <c r="U833" s="28"/>
      <c r="V833" s="28"/>
      <c r="W833" s="28"/>
      <c r="Y833" s="1">
        <v>38252</v>
      </c>
      <c r="Z833" s="28">
        <v>132463</v>
      </c>
      <c r="AA833" s="28">
        <v>74486</v>
      </c>
      <c r="AB833" s="28"/>
      <c r="AC833" s="28"/>
      <c r="AD833" s="28"/>
      <c r="AE833" s="5"/>
      <c r="AF833" s="5"/>
      <c r="AG833" s="3">
        <f t="shared" si="68"/>
        <v>0</v>
      </c>
      <c r="AH833" s="3">
        <f t="shared" si="69"/>
        <v>0</v>
      </c>
      <c r="AI833" s="3"/>
      <c r="AJ833" s="27">
        <f t="shared" si="66"/>
        <v>148247</v>
      </c>
      <c r="AK833" s="27">
        <f t="shared" si="67"/>
        <v>79253</v>
      </c>
      <c r="AM833" s="1"/>
    </row>
    <row r="834" spans="1:39">
      <c r="A834" s="21">
        <v>38251</v>
      </c>
      <c r="B834" s="26">
        <v>2442</v>
      </c>
      <c r="C834" s="26">
        <v>414</v>
      </c>
      <c r="D834" s="26"/>
      <c r="E834" s="26"/>
      <c r="F834" s="26"/>
      <c r="G834" s="26"/>
      <c r="I834" s="21">
        <v>38251</v>
      </c>
      <c r="J834" s="28">
        <v>6009</v>
      </c>
      <c r="K834" s="28">
        <v>161</v>
      </c>
      <c r="L834" s="28"/>
      <c r="M834" s="28"/>
      <c r="N834" s="28"/>
      <c r="O834" s="28"/>
      <c r="Q834" s="22">
        <v>38251</v>
      </c>
      <c r="R834" s="28">
        <v>59472</v>
      </c>
      <c r="S834" s="28">
        <v>3408</v>
      </c>
      <c r="T834" s="28"/>
      <c r="U834" s="28"/>
      <c r="V834" s="28"/>
      <c r="W834" s="28"/>
      <c r="Y834" s="1">
        <v>38251</v>
      </c>
      <c r="Z834" s="28">
        <v>53463</v>
      </c>
      <c r="AA834" s="28">
        <v>3247</v>
      </c>
      <c r="AB834" s="28"/>
      <c r="AC834" s="28"/>
      <c r="AD834" s="28"/>
      <c r="AE834" s="5"/>
      <c r="AF834" s="5"/>
      <c r="AG834" s="3">
        <f t="shared" si="68"/>
        <v>0</v>
      </c>
      <c r="AH834" s="3">
        <f t="shared" si="69"/>
        <v>0</v>
      </c>
      <c r="AI834" s="3"/>
      <c r="AJ834" s="27">
        <f t="shared" si="66"/>
        <v>61914</v>
      </c>
      <c r="AK834" s="27">
        <f t="shared" si="67"/>
        <v>3822</v>
      </c>
      <c r="AM834" s="1"/>
    </row>
    <row r="835" spans="1:39">
      <c r="A835" s="21">
        <v>38250</v>
      </c>
      <c r="B835" s="26">
        <v>455</v>
      </c>
      <c r="C835" s="26"/>
      <c r="D835" s="26"/>
      <c r="E835" s="26"/>
      <c r="F835" s="26"/>
      <c r="G835" s="26"/>
      <c r="I835" s="21">
        <v>38250</v>
      </c>
      <c r="J835" s="28">
        <v>6223</v>
      </c>
      <c r="K835" s="28">
        <v>260</v>
      </c>
      <c r="L835" s="28"/>
      <c r="M835" s="28"/>
      <c r="N835" s="28"/>
      <c r="O835" s="28"/>
      <c r="Q835" s="22">
        <v>38250</v>
      </c>
      <c r="R835" s="28">
        <v>59701</v>
      </c>
      <c r="S835" s="28">
        <v>2338</v>
      </c>
      <c r="T835" s="28"/>
      <c r="U835" s="28"/>
      <c r="V835" s="28"/>
      <c r="W835" s="28"/>
      <c r="Y835" s="1">
        <v>38250</v>
      </c>
      <c r="Z835" s="28">
        <v>53478</v>
      </c>
      <c r="AA835" s="28">
        <v>2078</v>
      </c>
      <c r="AB835" s="28"/>
      <c r="AC835" s="28"/>
      <c r="AD835" s="28"/>
      <c r="AE835" s="5"/>
      <c r="AF835" s="5"/>
      <c r="AG835" s="3">
        <f t="shared" si="68"/>
        <v>0</v>
      </c>
      <c r="AH835" s="3">
        <f t="shared" si="69"/>
        <v>0</v>
      </c>
      <c r="AI835" s="3"/>
      <c r="AJ835" s="27">
        <f t="shared" si="66"/>
        <v>60156</v>
      </c>
      <c r="AK835" s="27">
        <f t="shared" si="67"/>
        <v>2338</v>
      </c>
      <c r="AM835" s="1"/>
    </row>
    <row r="836" spans="1:39">
      <c r="A836" s="21">
        <v>38249</v>
      </c>
      <c r="B836" s="26">
        <v>391</v>
      </c>
      <c r="C836" s="26">
        <v>15</v>
      </c>
      <c r="D836" s="26"/>
      <c r="E836" s="26"/>
      <c r="F836" s="26"/>
      <c r="G836" s="26"/>
      <c r="I836" s="21">
        <v>38249</v>
      </c>
      <c r="J836" s="28">
        <v>17453</v>
      </c>
      <c r="K836" s="28">
        <v>11156</v>
      </c>
      <c r="L836" s="28"/>
      <c r="M836" s="28"/>
      <c r="N836" s="28"/>
      <c r="O836" s="28"/>
      <c r="Q836" s="22">
        <v>38249</v>
      </c>
      <c r="R836" s="28">
        <v>215168</v>
      </c>
      <c r="S836" s="28">
        <v>145541</v>
      </c>
      <c r="T836" s="28"/>
      <c r="U836" s="28"/>
      <c r="V836" s="28"/>
      <c r="W836" s="28"/>
      <c r="Y836" s="1">
        <v>38249</v>
      </c>
      <c r="Z836" s="28">
        <v>197715</v>
      </c>
      <c r="AA836" s="28">
        <v>134385</v>
      </c>
      <c r="AB836" s="28"/>
      <c r="AC836" s="28"/>
      <c r="AD836" s="28"/>
      <c r="AE836" s="5"/>
      <c r="AF836" s="5"/>
      <c r="AG836" s="3">
        <f t="shared" si="68"/>
        <v>0</v>
      </c>
      <c r="AH836" s="3">
        <f t="shared" si="69"/>
        <v>0</v>
      </c>
      <c r="AI836" s="3"/>
      <c r="AJ836" s="27">
        <f t="shared" si="66"/>
        <v>215559</v>
      </c>
      <c r="AK836" s="27">
        <f t="shared" si="67"/>
        <v>145556</v>
      </c>
      <c r="AM836" s="1"/>
    </row>
    <row r="837" spans="1:39">
      <c r="A837" s="21">
        <v>38248</v>
      </c>
      <c r="B837" s="26">
        <v>3132</v>
      </c>
      <c r="C837" s="26">
        <v>1113</v>
      </c>
      <c r="D837" s="26"/>
      <c r="E837" s="26"/>
      <c r="F837" s="26"/>
      <c r="G837" s="26"/>
      <c r="I837" s="21">
        <v>38248</v>
      </c>
      <c r="J837" s="28">
        <v>22321</v>
      </c>
      <c r="K837" s="28">
        <v>16513</v>
      </c>
      <c r="L837" s="28"/>
      <c r="M837" s="28"/>
      <c r="N837" s="28"/>
      <c r="O837" s="28"/>
      <c r="Q837" s="22">
        <v>38248</v>
      </c>
      <c r="R837" s="28">
        <v>237092</v>
      </c>
      <c r="S837" s="28">
        <v>163527</v>
      </c>
      <c r="T837" s="28"/>
      <c r="U837" s="28"/>
      <c r="V837" s="28"/>
      <c r="W837" s="28"/>
      <c r="Y837" s="1">
        <v>38248</v>
      </c>
      <c r="Z837" s="28">
        <v>214771</v>
      </c>
      <c r="AA837" s="28">
        <v>147014</v>
      </c>
      <c r="AB837" s="28"/>
      <c r="AC837" s="28"/>
      <c r="AD837" s="28"/>
      <c r="AE837" s="5"/>
      <c r="AF837" s="5"/>
      <c r="AG837" s="3">
        <f t="shared" si="68"/>
        <v>0</v>
      </c>
      <c r="AH837" s="3">
        <f t="shared" si="69"/>
        <v>0</v>
      </c>
      <c r="AI837" s="3"/>
      <c r="AJ837" s="27">
        <f t="shared" si="66"/>
        <v>240224</v>
      </c>
      <c r="AK837" s="27">
        <f t="shared" si="67"/>
        <v>164640</v>
      </c>
      <c r="AM837" s="1"/>
    </row>
    <row r="838" spans="1:39">
      <c r="A838" s="21">
        <v>38247</v>
      </c>
      <c r="B838" s="26">
        <v>8170</v>
      </c>
      <c r="C838" s="26">
        <v>2410</v>
      </c>
      <c r="D838" s="26"/>
      <c r="E838" s="26"/>
      <c r="F838" s="26"/>
      <c r="G838" s="26"/>
      <c r="I838" s="21">
        <v>38247</v>
      </c>
      <c r="J838" s="28">
        <v>20675</v>
      </c>
      <c r="K838" s="28">
        <v>14510</v>
      </c>
      <c r="L838" s="28"/>
      <c r="M838" s="28"/>
      <c r="N838" s="28"/>
      <c r="O838" s="28"/>
      <c r="Q838" s="22">
        <v>38247</v>
      </c>
      <c r="R838" s="28">
        <v>189672</v>
      </c>
      <c r="S838" s="28">
        <v>117635</v>
      </c>
      <c r="T838" s="28"/>
      <c r="U838" s="28"/>
      <c r="V838" s="28"/>
      <c r="W838" s="28"/>
      <c r="Y838" s="1">
        <v>38247</v>
      </c>
      <c r="Z838" s="28">
        <v>168997</v>
      </c>
      <c r="AA838" s="28">
        <v>103125</v>
      </c>
      <c r="AB838" s="28"/>
      <c r="AC838" s="28"/>
      <c r="AD838" s="28"/>
      <c r="AE838" s="5"/>
      <c r="AF838" s="5"/>
      <c r="AG838" s="3">
        <f t="shared" si="68"/>
        <v>0</v>
      </c>
      <c r="AH838" s="3">
        <f t="shared" si="69"/>
        <v>0</v>
      </c>
      <c r="AI838" s="3"/>
      <c r="AJ838" s="27">
        <f t="shared" si="66"/>
        <v>197842</v>
      </c>
      <c r="AK838" s="27">
        <f t="shared" si="67"/>
        <v>120045</v>
      </c>
      <c r="AM838" s="1"/>
    </row>
    <row r="839" spans="1:39">
      <c r="A839" s="21">
        <v>38246</v>
      </c>
      <c r="B839" s="26">
        <v>6387</v>
      </c>
      <c r="C839" s="26">
        <v>3087</v>
      </c>
      <c r="D839" s="26"/>
      <c r="E839" s="26"/>
      <c r="F839" s="26"/>
      <c r="G839" s="26"/>
      <c r="I839" s="21">
        <v>38246</v>
      </c>
      <c r="J839" s="28">
        <v>11618</v>
      </c>
      <c r="K839" s="28">
        <v>7816</v>
      </c>
      <c r="L839" s="28"/>
      <c r="M839" s="28"/>
      <c r="N839" s="28"/>
      <c r="O839" s="28"/>
      <c r="Q839" s="22">
        <v>38246</v>
      </c>
      <c r="R839" s="28">
        <v>236383</v>
      </c>
      <c r="S839" s="28">
        <v>160705</v>
      </c>
      <c r="T839" s="28"/>
      <c r="U839" s="28"/>
      <c r="V839" s="28"/>
      <c r="W839" s="28"/>
      <c r="Y839" s="1">
        <v>38246</v>
      </c>
      <c r="Z839" s="28">
        <v>224765</v>
      </c>
      <c r="AA839" s="28">
        <v>152889</v>
      </c>
      <c r="AB839" s="28"/>
      <c r="AC839" s="28"/>
      <c r="AD839" s="28"/>
      <c r="AE839" s="5"/>
      <c r="AF839" s="5"/>
      <c r="AG839" s="3">
        <f t="shared" si="68"/>
        <v>0</v>
      </c>
      <c r="AH839" s="3">
        <f t="shared" si="69"/>
        <v>0</v>
      </c>
      <c r="AI839" s="3"/>
      <c r="AJ839" s="27">
        <f t="shared" ref="AJ839:AJ902" si="70">R839+B839</f>
        <v>242770</v>
      </c>
      <c r="AK839" s="27">
        <f t="shared" ref="AK839:AK902" si="71">S839+C839</f>
        <v>163792</v>
      </c>
      <c r="AM839" s="1"/>
    </row>
    <row r="840" spans="1:39">
      <c r="A840" s="21">
        <v>38245</v>
      </c>
      <c r="B840" s="26">
        <v>7774</v>
      </c>
      <c r="C840" s="26">
        <v>4529</v>
      </c>
      <c r="D840" s="26"/>
      <c r="E840" s="26"/>
      <c r="F840" s="26"/>
      <c r="G840" s="26"/>
      <c r="I840" s="21">
        <v>38245</v>
      </c>
      <c r="J840" s="28">
        <v>70865</v>
      </c>
      <c r="K840" s="28">
        <v>59765</v>
      </c>
      <c r="L840" s="28"/>
      <c r="M840" s="28"/>
      <c r="N840" s="28"/>
      <c r="O840" s="28"/>
      <c r="Q840" s="22">
        <v>38245</v>
      </c>
      <c r="R840" s="28">
        <v>241971</v>
      </c>
      <c r="S840" s="28">
        <v>183402</v>
      </c>
      <c r="T840" s="28"/>
      <c r="U840" s="28"/>
      <c r="V840" s="28"/>
      <c r="W840" s="28"/>
      <c r="Y840" s="1">
        <v>38245</v>
      </c>
      <c r="Z840" s="28">
        <v>171106</v>
      </c>
      <c r="AA840" s="28">
        <v>123637</v>
      </c>
      <c r="AB840" s="28"/>
      <c r="AC840" s="28"/>
      <c r="AD840" s="28"/>
      <c r="AE840" s="5"/>
      <c r="AF840" s="5"/>
      <c r="AG840" s="3">
        <f t="shared" si="68"/>
        <v>0</v>
      </c>
      <c r="AH840" s="3">
        <f t="shared" si="69"/>
        <v>0</v>
      </c>
      <c r="AI840" s="3"/>
      <c r="AJ840" s="27">
        <f t="shared" si="70"/>
        <v>249745</v>
      </c>
      <c r="AK840" s="27">
        <f t="shared" si="71"/>
        <v>187931</v>
      </c>
      <c r="AM840" s="1"/>
    </row>
    <row r="841" spans="1:39">
      <c r="A841" s="21">
        <v>38244</v>
      </c>
      <c r="B841" s="26">
        <v>3668</v>
      </c>
      <c r="C841" s="26">
        <v>1503</v>
      </c>
      <c r="D841" s="26"/>
      <c r="E841" s="26"/>
      <c r="F841" s="26"/>
      <c r="G841" s="26"/>
      <c r="I841" s="21">
        <v>38244</v>
      </c>
      <c r="J841" s="28">
        <v>30249</v>
      </c>
      <c r="K841" s="28">
        <v>20277</v>
      </c>
      <c r="L841" s="28"/>
      <c r="M841" s="28"/>
      <c r="N841" s="28"/>
      <c r="O841" s="28"/>
      <c r="Q841" s="22">
        <v>38244</v>
      </c>
      <c r="R841" s="28">
        <v>132016</v>
      </c>
      <c r="S841" s="28">
        <v>77202</v>
      </c>
      <c r="T841" s="28"/>
      <c r="U841" s="28"/>
      <c r="V841" s="28"/>
      <c r="W841" s="28"/>
      <c r="Y841" s="1">
        <v>38244</v>
      </c>
      <c r="Z841" s="28">
        <v>101767</v>
      </c>
      <c r="AA841" s="28">
        <v>56925</v>
      </c>
      <c r="AB841" s="28"/>
      <c r="AC841" s="28"/>
      <c r="AD841" s="28"/>
      <c r="AE841" s="5"/>
      <c r="AF841" s="5"/>
      <c r="AG841" s="3">
        <f t="shared" si="68"/>
        <v>0</v>
      </c>
      <c r="AH841" s="3">
        <f t="shared" si="69"/>
        <v>0</v>
      </c>
      <c r="AI841" s="3"/>
      <c r="AJ841" s="27">
        <f t="shared" si="70"/>
        <v>135684</v>
      </c>
      <c r="AK841" s="27">
        <f t="shared" si="71"/>
        <v>78705</v>
      </c>
      <c r="AM841" s="1"/>
    </row>
    <row r="842" spans="1:39">
      <c r="A842" s="21">
        <v>38243</v>
      </c>
      <c r="B842" s="26">
        <v>3136</v>
      </c>
      <c r="C842" s="26">
        <v>1511</v>
      </c>
      <c r="D842" s="26"/>
      <c r="E842" s="26"/>
      <c r="F842" s="26"/>
      <c r="G842" s="26"/>
      <c r="I842" s="21">
        <v>38243</v>
      </c>
      <c r="J842" s="28">
        <v>68104</v>
      </c>
      <c r="K842" s="28">
        <v>46338</v>
      </c>
      <c r="L842" s="28"/>
      <c r="M842" s="28"/>
      <c r="N842" s="28"/>
      <c r="O842" s="28"/>
      <c r="Q842" s="22">
        <v>38243</v>
      </c>
      <c r="R842" s="28">
        <v>232423</v>
      </c>
      <c r="S842" s="28">
        <v>160329</v>
      </c>
      <c r="T842" s="28"/>
      <c r="U842" s="28"/>
      <c r="V842" s="28"/>
      <c r="W842" s="28"/>
      <c r="Y842" s="1">
        <v>38243</v>
      </c>
      <c r="Z842" s="28">
        <v>164319</v>
      </c>
      <c r="AA842" s="28">
        <v>113991</v>
      </c>
      <c r="AB842" s="28"/>
      <c r="AC842" s="28"/>
      <c r="AD842" s="28"/>
      <c r="AE842" s="5"/>
      <c r="AF842" s="5"/>
      <c r="AG842" s="3">
        <f t="shared" si="68"/>
        <v>0</v>
      </c>
      <c r="AH842" s="3">
        <f t="shared" si="69"/>
        <v>0</v>
      </c>
      <c r="AI842" s="3"/>
      <c r="AJ842" s="27">
        <f t="shared" si="70"/>
        <v>235559</v>
      </c>
      <c r="AK842" s="27">
        <f t="shared" si="71"/>
        <v>161840</v>
      </c>
      <c r="AM842" s="1"/>
    </row>
    <row r="843" spans="1:39">
      <c r="A843" s="21">
        <v>38242</v>
      </c>
      <c r="B843" s="26">
        <v>2431</v>
      </c>
      <c r="C843" s="26">
        <v>827</v>
      </c>
      <c r="D843" s="26"/>
      <c r="E843" s="26"/>
      <c r="F843" s="26"/>
      <c r="G843" s="26"/>
      <c r="I843" s="21">
        <v>38242</v>
      </c>
      <c r="J843" s="28">
        <v>43966</v>
      </c>
      <c r="K843" s="28">
        <v>19844</v>
      </c>
      <c r="L843" s="28"/>
      <c r="M843" s="28"/>
      <c r="N843" s="28"/>
      <c r="O843" s="28"/>
      <c r="Q843" s="22">
        <v>38242</v>
      </c>
      <c r="R843" s="28">
        <v>91761</v>
      </c>
      <c r="S843" s="28">
        <v>48225</v>
      </c>
      <c r="T843" s="28"/>
      <c r="U843" s="28"/>
      <c r="V843" s="28"/>
      <c r="W843" s="28"/>
      <c r="Y843" s="1">
        <v>38242</v>
      </c>
      <c r="Z843" s="28">
        <v>47795</v>
      </c>
      <c r="AA843" s="28">
        <v>28381</v>
      </c>
      <c r="AB843" s="28"/>
      <c r="AC843" s="28"/>
      <c r="AD843" s="28"/>
      <c r="AE843" s="5"/>
      <c r="AF843" s="5"/>
      <c r="AG843" s="3">
        <f t="shared" si="68"/>
        <v>0</v>
      </c>
      <c r="AH843" s="3">
        <f t="shared" si="69"/>
        <v>0</v>
      </c>
      <c r="AI843" s="3"/>
      <c r="AJ843" s="27">
        <f t="shared" si="70"/>
        <v>94192</v>
      </c>
      <c r="AK843" s="27">
        <f t="shared" si="71"/>
        <v>49052</v>
      </c>
      <c r="AM843" s="1"/>
    </row>
    <row r="844" spans="1:39">
      <c r="A844" s="21">
        <v>38241</v>
      </c>
      <c r="B844" s="26">
        <v>3501</v>
      </c>
      <c r="C844" s="26">
        <v>1304</v>
      </c>
      <c r="D844" s="26"/>
      <c r="E844" s="26"/>
      <c r="F844" s="26"/>
      <c r="G844" s="26"/>
      <c r="I844" s="21">
        <v>38241</v>
      </c>
      <c r="J844" s="28">
        <v>74322</v>
      </c>
      <c r="K844" s="28">
        <v>46628</v>
      </c>
      <c r="L844" s="28"/>
      <c r="M844" s="28"/>
      <c r="N844" s="28"/>
      <c r="O844" s="28"/>
      <c r="Q844" s="22">
        <v>38241</v>
      </c>
      <c r="R844" s="28">
        <v>355461</v>
      </c>
      <c r="S844" s="28">
        <v>252293</v>
      </c>
      <c r="T844" s="28"/>
      <c r="U844" s="28"/>
      <c r="V844" s="28"/>
      <c r="W844" s="28"/>
      <c r="Y844" s="1">
        <v>38241</v>
      </c>
      <c r="Z844" s="28">
        <v>281139</v>
      </c>
      <c r="AA844" s="28">
        <v>205665</v>
      </c>
      <c r="AB844" s="28"/>
      <c r="AC844" s="28"/>
      <c r="AD844" s="28"/>
      <c r="AE844" s="5"/>
      <c r="AF844" s="5"/>
      <c r="AG844" s="3">
        <f t="shared" si="68"/>
        <v>0</v>
      </c>
      <c r="AH844" s="3">
        <f t="shared" si="69"/>
        <v>0</v>
      </c>
      <c r="AI844" s="3"/>
      <c r="AJ844" s="27">
        <f t="shared" si="70"/>
        <v>358962</v>
      </c>
      <c r="AK844" s="27">
        <f t="shared" si="71"/>
        <v>253597</v>
      </c>
      <c r="AM844" s="1"/>
    </row>
    <row r="845" spans="1:39">
      <c r="A845" s="21">
        <v>38240</v>
      </c>
      <c r="B845" s="26">
        <v>2250</v>
      </c>
      <c r="C845" s="26">
        <v>424</v>
      </c>
      <c r="D845" s="26"/>
      <c r="E845" s="26"/>
      <c r="F845" s="26"/>
      <c r="G845" s="26"/>
      <c r="I845" s="21">
        <v>38240</v>
      </c>
      <c r="J845" s="28">
        <v>68389</v>
      </c>
      <c r="K845" s="28">
        <v>44702</v>
      </c>
      <c r="L845" s="28"/>
      <c r="M845" s="28"/>
      <c r="N845" s="28"/>
      <c r="O845" s="28"/>
      <c r="Q845" s="22">
        <v>38240</v>
      </c>
      <c r="R845" s="28">
        <v>479136</v>
      </c>
      <c r="S845" s="28">
        <v>352189</v>
      </c>
      <c r="T845" s="28"/>
      <c r="U845" s="28"/>
      <c r="V845" s="28"/>
      <c r="W845" s="28"/>
      <c r="Y845" s="1">
        <v>38240</v>
      </c>
      <c r="Z845" s="28">
        <v>410747</v>
      </c>
      <c r="AA845" s="28">
        <v>307487</v>
      </c>
      <c r="AB845" s="28"/>
      <c r="AC845" s="28"/>
      <c r="AD845" s="28"/>
      <c r="AE845" s="5"/>
      <c r="AF845" s="5"/>
      <c r="AG845" s="3">
        <f t="shared" si="68"/>
        <v>0</v>
      </c>
      <c r="AH845" s="3">
        <f t="shared" si="69"/>
        <v>0</v>
      </c>
      <c r="AI845" s="3"/>
      <c r="AJ845" s="27">
        <f t="shared" si="70"/>
        <v>481386</v>
      </c>
      <c r="AK845" s="27">
        <f t="shared" si="71"/>
        <v>352613</v>
      </c>
      <c r="AM845" s="1"/>
    </row>
    <row r="846" spans="1:39">
      <c r="A846" s="21">
        <v>38239</v>
      </c>
      <c r="B846" s="26">
        <v>5043</v>
      </c>
      <c r="C846" s="26">
        <v>1987</v>
      </c>
      <c r="D846" s="26"/>
      <c r="E846" s="26"/>
      <c r="F846" s="26"/>
      <c r="G846" s="26"/>
      <c r="I846" s="21">
        <v>38239</v>
      </c>
      <c r="J846" s="28">
        <v>72300</v>
      </c>
      <c r="K846" s="28">
        <v>50371</v>
      </c>
      <c r="L846" s="28"/>
      <c r="M846" s="28"/>
      <c r="N846" s="28"/>
      <c r="O846" s="28"/>
      <c r="Q846" s="22">
        <v>38239</v>
      </c>
      <c r="R846" s="28">
        <v>736353</v>
      </c>
      <c r="S846" s="28">
        <v>543300</v>
      </c>
      <c r="T846" s="28"/>
      <c r="U846" s="28"/>
      <c r="V846" s="28"/>
      <c r="W846" s="28"/>
      <c r="Y846" s="1">
        <v>38239</v>
      </c>
      <c r="Z846" s="28">
        <v>664053</v>
      </c>
      <c r="AA846" s="28">
        <v>492929</v>
      </c>
      <c r="AB846" s="28"/>
      <c r="AC846" s="28"/>
      <c r="AD846" s="28"/>
      <c r="AE846" s="5"/>
      <c r="AF846" s="5"/>
      <c r="AG846" s="3">
        <f t="shared" si="68"/>
        <v>0</v>
      </c>
      <c r="AH846" s="3">
        <f t="shared" si="69"/>
        <v>0</v>
      </c>
      <c r="AI846" s="3"/>
      <c r="AJ846" s="27">
        <f t="shared" si="70"/>
        <v>741396</v>
      </c>
      <c r="AK846" s="27">
        <f t="shared" si="71"/>
        <v>545287</v>
      </c>
      <c r="AM846" s="1"/>
    </row>
    <row r="847" spans="1:39">
      <c r="A847" s="21">
        <v>38238</v>
      </c>
      <c r="B847" s="26">
        <v>2551</v>
      </c>
      <c r="C847" s="26">
        <v>964</v>
      </c>
      <c r="D847" s="26"/>
      <c r="E847" s="26"/>
      <c r="F847" s="26"/>
      <c r="G847" s="26"/>
      <c r="I847" s="21">
        <v>38238</v>
      </c>
      <c r="J847" s="28">
        <v>43537</v>
      </c>
      <c r="K847" s="28">
        <v>30590</v>
      </c>
      <c r="L847" s="28"/>
      <c r="M847" s="28"/>
      <c r="N847" s="28"/>
      <c r="O847" s="28"/>
      <c r="Q847" s="22">
        <v>38238</v>
      </c>
      <c r="R847" s="28">
        <v>418807</v>
      </c>
      <c r="S847" s="28">
        <v>285656</v>
      </c>
      <c r="T847" s="28"/>
      <c r="U847" s="28"/>
      <c r="V847" s="28"/>
      <c r="W847" s="28"/>
      <c r="Y847" s="1">
        <v>38238</v>
      </c>
      <c r="Z847" s="28">
        <v>375270</v>
      </c>
      <c r="AA847" s="28">
        <v>255066</v>
      </c>
      <c r="AB847" s="28"/>
      <c r="AC847" s="28"/>
      <c r="AD847" s="28"/>
      <c r="AE847" s="5"/>
      <c r="AF847" s="5"/>
      <c r="AG847" s="3">
        <f t="shared" si="68"/>
        <v>0</v>
      </c>
      <c r="AH847" s="3">
        <f t="shared" si="69"/>
        <v>0</v>
      </c>
      <c r="AI847" s="3"/>
      <c r="AJ847" s="27">
        <f t="shared" si="70"/>
        <v>421358</v>
      </c>
      <c r="AK847" s="27">
        <f t="shared" si="71"/>
        <v>286620</v>
      </c>
      <c r="AM847" s="1"/>
    </row>
    <row r="848" spans="1:39">
      <c r="A848" s="21">
        <v>38237</v>
      </c>
      <c r="B848" s="26">
        <v>2178</v>
      </c>
      <c r="C848" s="26">
        <v>715</v>
      </c>
      <c r="D848" s="26"/>
      <c r="E848" s="26"/>
      <c r="F848" s="26"/>
      <c r="G848" s="26"/>
      <c r="I848" s="21">
        <v>38237</v>
      </c>
      <c r="J848" s="28">
        <v>13389</v>
      </c>
      <c r="K848" s="28">
        <v>5996</v>
      </c>
      <c r="L848" s="28"/>
      <c r="M848" s="28"/>
      <c r="N848" s="28"/>
      <c r="O848" s="28"/>
      <c r="Q848" s="22">
        <v>38237</v>
      </c>
      <c r="R848" s="28">
        <v>299990</v>
      </c>
      <c r="S848" s="28">
        <v>182450</v>
      </c>
      <c r="T848" s="28"/>
      <c r="U848" s="28"/>
      <c r="V848" s="28"/>
      <c r="W848" s="28"/>
      <c r="Y848" s="1">
        <v>38237</v>
      </c>
      <c r="Z848" s="28">
        <v>286601</v>
      </c>
      <c r="AA848" s="28">
        <v>176454</v>
      </c>
      <c r="AB848" s="28"/>
      <c r="AC848" s="28"/>
      <c r="AD848" s="28"/>
      <c r="AE848" s="5"/>
      <c r="AF848" s="5"/>
      <c r="AG848" s="3">
        <f t="shared" si="68"/>
        <v>0</v>
      </c>
      <c r="AH848" s="3">
        <f t="shared" si="69"/>
        <v>0</v>
      </c>
      <c r="AI848" s="3"/>
      <c r="AJ848" s="27">
        <f t="shared" si="70"/>
        <v>302168</v>
      </c>
      <c r="AK848" s="27">
        <f t="shared" si="71"/>
        <v>183165</v>
      </c>
      <c r="AM848" s="1"/>
    </row>
    <row r="849" spans="1:39">
      <c r="A849" s="21">
        <v>38236</v>
      </c>
      <c r="B849" s="26">
        <v>51</v>
      </c>
      <c r="C849" s="26">
        <v>2</v>
      </c>
      <c r="D849" s="26"/>
      <c r="E849" s="26"/>
      <c r="F849" s="26"/>
      <c r="G849" s="26"/>
      <c r="I849" s="21">
        <v>38236</v>
      </c>
      <c r="J849" s="28">
        <v>14327</v>
      </c>
      <c r="K849" s="28">
        <v>5394</v>
      </c>
      <c r="L849" s="28"/>
      <c r="M849" s="28"/>
      <c r="N849" s="28"/>
      <c r="O849" s="28"/>
      <c r="Q849" s="22">
        <v>38236</v>
      </c>
      <c r="R849" s="28">
        <v>214633</v>
      </c>
      <c r="S849" s="28">
        <v>133920</v>
      </c>
      <c r="T849" s="28"/>
      <c r="U849" s="28"/>
      <c r="V849" s="28"/>
      <c r="W849" s="28"/>
      <c r="Y849" s="1">
        <v>38236</v>
      </c>
      <c r="Z849" s="28">
        <v>200306</v>
      </c>
      <c r="AA849" s="28">
        <v>128526</v>
      </c>
      <c r="AB849" s="28"/>
      <c r="AC849" s="28"/>
      <c r="AD849" s="28"/>
      <c r="AE849" s="5"/>
      <c r="AF849" s="5"/>
      <c r="AG849" s="3">
        <f t="shared" si="68"/>
        <v>0</v>
      </c>
      <c r="AH849" s="3">
        <f t="shared" si="69"/>
        <v>0</v>
      </c>
      <c r="AI849" s="3"/>
      <c r="AJ849" s="27">
        <f t="shared" si="70"/>
        <v>214684</v>
      </c>
      <c r="AK849" s="27">
        <f t="shared" si="71"/>
        <v>133922</v>
      </c>
      <c r="AM849" s="1"/>
    </row>
    <row r="850" spans="1:39">
      <c r="A850" s="21">
        <v>38235</v>
      </c>
      <c r="B850" s="26">
        <v>1718</v>
      </c>
      <c r="C850" s="26">
        <v>580</v>
      </c>
      <c r="D850" s="26"/>
      <c r="E850" s="26"/>
      <c r="F850" s="26"/>
      <c r="G850" s="26"/>
      <c r="I850" s="21">
        <v>38235</v>
      </c>
      <c r="J850" s="28">
        <v>3701</v>
      </c>
      <c r="K850" s="28"/>
      <c r="L850" s="28"/>
      <c r="M850" s="28"/>
      <c r="N850" s="28"/>
      <c r="O850" s="28"/>
      <c r="Q850" s="22">
        <v>38235</v>
      </c>
      <c r="R850" s="28">
        <v>175969</v>
      </c>
      <c r="S850" s="28">
        <v>97304</v>
      </c>
      <c r="T850" s="28"/>
      <c r="U850" s="28"/>
      <c r="V850" s="28"/>
      <c r="W850" s="28"/>
      <c r="Y850" s="1">
        <v>38235</v>
      </c>
      <c r="Z850" s="28">
        <v>172268</v>
      </c>
      <c r="AA850" s="28">
        <v>97304</v>
      </c>
      <c r="AB850" s="28"/>
      <c r="AC850" s="28"/>
      <c r="AD850" s="28"/>
      <c r="AE850" s="5"/>
      <c r="AF850" s="5"/>
      <c r="AG850" s="3">
        <f t="shared" si="68"/>
        <v>0</v>
      </c>
      <c r="AH850" s="3">
        <f t="shared" si="69"/>
        <v>0</v>
      </c>
      <c r="AI850" s="3"/>
      <c r="AJ850" s="27">
        <f t="shared" si="70"/>
        <v>177687</v>
      </c>
      <c r="AK850" s="27">
        <f t="shared" si="71"/>
        <v>97884</v>
      </c>
      <c r="AM850" s="1"/>
    </row>
    <row r="851" spans="1:39">
      <c r="A851" s="21">
        <v>38234</v>
      </c>
      <c r="B851" s="26">
        <v>3068</v>
      </c>
      <c r="C851" s="26">
        <v>1765</v>
      </c>
      <c r="D851" s="26"/>
      <c r="E851" s="26"/>
      <c r="F851" s="26"/>
      <c r="G851" s="26"/>
      <c r="I851" s="21">
        <v>38234</v>
      </c>
      <c r="J851" s="28">
        <v>7688</v>
      </c>
      <c r="K851" s="28">
        <v>958</v>
      </c>
      <c r="L851" s="28"/>
      <c r="M851" s="28"/>
      <c r="N851" s="28"/>
      <c r="O851" s="28"/>
      <c r="Q851" s="22">
        <v>38234</v>
      </c>
      <c r="R851" s="28">
        <v>195488</v>
      </c>
      <c r="S851" s="28">
        <v>107343</v>
      </c>
      <c r="T851" s="28"/>
      <c r="U851" s="28"/>
      <c r="V851" s="28"/>
      <c r="W851" s="28"/>
      <c r="Y851" s="1">
        <v>38234</v>
      </c>
      <c r="Z851" s="28">
        <v>187800</v>
      </c>
      <c r="AA851" s="28">
        <v>106385</v>
      </c>
      <c r="AB851" s="28"/>
      <c r="AC851" s="28"/>
      <c r="AD851" s="28"/>
      <c r="AE851" s="5"/>
      <c r="AF851" s="5"/>
      <c r="AG851" s="3">
        <f t="shared" si="68"/>
        <v>0</v>
      </c>
      <c r="AH851" s="3">
        <f t="shared" si="69"/>
        <v>0</v>
      </c>
      <c r="AI851" s="3"/>
      <c r="AJ851" s="27">
        <f t="shared" si="70"/>
        <v>198556</v>
      </c>
      <c r="AK851" s="27">
        <f t="shared" si="71"/>
        <v>109108</v>
      </c>
      <c r="AM851" s="1"/>
    </row>
    <row r="852" spans="1:39">
      <c r="A852" s="21">
        <v>38233</v>
      </c>
      <c r="B852" s="26">
        <v>3054</v>
      </c>
      <c r="C852" s="26">
        <v>866</v>
      </c>
      <c r="D852" s="26"/>
      <c r="E852" s="26"/>
      <c r="F852" s="26"/>
      <c r="G852" s="26"/>
      <c r="I852" s="21">
        <v>38233</v>
      </c>
      <c r="J852" s="28">
        <v>35207</v>
      </c>
      <c r="K852" s="28">
        <v>15850</v>
      </c>
      <c r="L852" s="28"/>
      <c r="M852" s="28"/>
      <c r="N852" s="28"/>
      <c r="O852" s="28"/>
      <c r="Q852" s="22">
        <v>38233</v>
      </c>
      <c r="R852" s="28">
        <v>447358</v>
      </c>
      <c r="S852" s="28">
        <v>284160</v>
      </c>
      <c r="T852" s="28"/>
      <c r="U852" s="28"/>
      <c r="V852" s="28"/>
      <c r="W852" s="28"/>
      <c r="Y852" s="1">
        <v>38233</v>
      </c>
      <c r="Z852" s="28">
        <v>412151</v>
      </c>
      <c r="AA852" s="28">
        <v>268310</v>
      </c>
      <c r="AB852" s="28"/>
      <c r="AC852" s="28"/>
      <c r="AD852" s="28"/>
      <c r="AE852" s="5"/>
      <c r="AF852" s="5"/>
      <c r="AG852" s="3">
        <f t="shared" si="68"/>
        <v>0</v>
      </c>
      <c r="AH852" s="3">
        <f t="shared" si="69"/>
        <v>0</v>
      </c>
      <c r="AI852" s="3"/>
      <c r="AJ852" s="27">
        <f t="shared" si="70"/>
        <v>450412</v>
      </c>
      <c r="AK852" s="27">
        <f t="shared" si="71"/>
        <v>285026</v>
      </c>
      <c r="AM852" s="1"/>
    </row>
    <row r="853" spans="1:39">
      <c r="A853" s="21">
        <v>38232</v>
      </c>
      <c r="B853" s="26">
        <v>13792</v>
      </c>
      <c r="C853" s="26">
        <v>5262</v>
      </c>
      <c r="D853" s="26"/>
      <c r="E853" s="26"/>
      <c r="F853" s="26"/>
      <c r="G853" s="26"/>
      <c r="I853" s="21">
        <v>38232</v>
      </c>
      <c r="J853" s="28">
        <v>23243</v>
      </c>
      <c r="K853" s="28">
        <v>8423</v>
      </c>
      <c r="L853" s="28"/>
      <c r="M853" s="28"/>
      <c r="N853" s="28"/>
      <c r="O853" s="28"/>
      <c r="Q853" s="22">
        <v>38232</v>
      </c>
      <c r="R853" s="28">
        <v>308470</v>
      </c>
      <c r="S853" s="28">
        <v>191662</v>
      </c>
      <c r="T853" s="28"/>
      <c r="U853" s="28"/>
      <c r="V853" s="28"/>
      <c r="W853" s="28"/>
      <c r="Y853" s="1">
        <v>38232</v>
      </c>
      <c r="Z853" s="28">
        <v>285227</v>
      </c>
      <c r="AA853" s="28">
        <v>183239</v>
      </c>
      <c r="AB853" s="28"/>
      <c r="AC853" s="28"/>
      <c r="AD853" s="28"/>
      <c r="AE853" s="5"/>
      <c r="AF853" s="5"/>
      <c r="AG853" s="3">
        <f t="shared" si="68"/>
        <v>0</v>
      </c>
      <c r="AH853" s="3">
        <f t="shared" si="69"/>
        <v>0</v>
      </c>
      <c r="AI853" s="3"/>
      <c r="AJ853" s="27">
        <f t="shared" si="70"/>
        <v>322262</v>
      </c>
      <c r="AK853" s="27">
        <f t="shared" si="71"/>
        <v>196924</v>
      </c>
      <c r="AM853" s="1"/>
    </row>
    <row r="854" spans="1:39">
      <c r="A854" s="21">
        <v>38231</v>
      </c>
      <c r="B854" s="26">
        <v>20576</v>
      </c>
      <c r="C854" s="26">
        <v>1429</v>
      </c>
      <c r="D854" s="26"/>
      <c r="E854" s="26"/>
      <c r="F854" s="26"/>
      <c r="G854" s="26"/>
      <c r="I854" s="21">
        <v>38231</v>
      </c>
      <c r="J854" s="28">
        <v>4941</v>
      </c>
      <c r="K854" s="28">
        <v>95</v>
      </c>
      <c r="L854" s="28"/>
      <c r="M854" s="28"/>
      <c r="N854" s="28"/>
      <c r="O854" s="28"/>
      <c r="Q854" s="22">
        <v>38231</v>
      </c>
      <c r="R854" s="28">
        <v>270393</v>
      </c>
      <c r="S854" s="28">
        <v>173863</v>
      </c>
      <c r="T854" s="28"/>
      <c r="U854" s="28"/>
      <c r="V854" s="28"/>
      <c r="W854" s="28"/>
      <c r="Y854" s="1">
        <v>38231</v>
      </c>
      <c r="Z854" s="28">
        <v>265452</v>
      </c>
      <c r="AA854" s="28">
        <v>173768</v>
      </c>
      <c r="AB854" s="28"/>
      <c r="AC854" s="28"/>
      <c r="AD854" s="28"/>
      <c r="AE854" s="5"/>
      <c r="AF854" s="5"/>
      <c r="AG854" s="3">
        <f t="shared" si="68"/>
        <v>0</v>
      </c>
      <c r="AH854" s="3">
        <f t="shared" si="69"/>
        <v>0</v>
      </c>
      <c r="AI854" s="3"/>
      <c r="AJ854" s="27">
        <f t="shared" si="70"/>
        <v>290969</v>
      </c>
      <c r="AK854" s="27">
        <f t="shared" si="71"/>
        <v>175292</v>
      </c>
      <c r="AM854" s="1"/>
    </row>
    <row r="855" spans="1:39">
      <c r="A855" s="21">
        <v>38230</v>
      </c>
      <c r="B855" s="26">
        <v>10668</v>
      </c>
      <c r="C855" s="26">
        <v>52</v>
      </c>
      <c r="D855" s="26"/>
      <c r="E855" s="26"/>
      <c r="F855" s="26"/>
      <c r="G855" s="26"/>
      <c r="I855" s="21">
        <v>38230</v>
      </c>
      <c r="J855" s="28">
        <v>7223</v>
      </c>
      <c r="K855" s="28">
        <v>60</v>
      </c>
      <c r="L855" s="28"/>
      <c r="M855" s="28"/>
      <c r="N855" s="28"/>
      <c r="O855" s="28"/>
      <c r="Q855" s="22">
        <v>38230</v>
      </c>
      <c r="R855" s="28">
        <v>230007</v>
      </c>
      <c r="S855" s="28">
        <v>148600</v>
      </c>
      <c r="T855" s="28"/>
      <c r="U855" s="28"/>
      <c r="V855" s="28"/>
      <c r="W855" s="28"/>
      <c r="Y855" s="1">
        <v>38230</v>
      </c>
      <c r="Z855" s="28">
        <v>222784</v>
      </c>
      <c r="AA855" s="28">
        <v>148540</v>
      </c>
      <c r="AB855" s="28"/>
      <c r="AC855" s="28"/>
      <c r="AD855" s="28"/>
      <c r="AE855" s="5"/>
      <c r="AF855" s="5"/>
      <c r="AG855" s="3">
        <f t="shared" si="68"/>
        <v>0</v>
      </c>
      <c r="AH855" s="3">
        <f t="shared" si="69"/>
        <v>0</v>
      </c>
      <c r="AI855" s="3"/>
      <c r="AJ855" s="27">
        <f t="shared" si="70"/>
        <v>240675</v>
      </c>
      <c r="AK855" s="27">
        <f t="shared" si="71"/>
        <v>148652</v>
      </c>
      <c r="AM855" s="1"/>
    </row>
    <row r="856" spans="1:39">
      <c r="A856" s="21">
        <v>38229</v>
      </c>
      <c r="B856" s="26">
        <v>4345</v>
      </c>
      <c r="C856" s="26">
        <v>1</v>
      </c>
      <c r="D856" s="26"/>
      <c r="E856" s="26"/>
      <c r="F856" s="26"/>
      <c r="G856" s="26"/>
      <c r="I856" s="21">
        <v>38229</v>
      </c>
      <c r="J856" s="28">
        <v>8864</v>
      </c>
      <c r="K856" s="28"/>
      <c r="L856" s="28"/>
      <c r="M856" s="28"/>
      <c r="N856" s="28"/>
      <c r="O856" s="28"/>
      <c r="Q856" s="22">
        <v>38229</v>
      </c>
      <c r="R856" s="28">
        <v>230220</v>
      </c>
      <c r="S856" s="28">
        <v>150728</v>
      </c>
      <c r="T856" s="28"/>
      <c r="U856" s="28"/>
      <c r="V856" s="28"/>
      <c r="W856" s="28"/>
      <c r="Y856" s="1">
        <v>38229</v>
      </c>
      <c r="Z856" s="28">
        <v>221356</v>
      </c>
      <c r="AA856" s="28">
        <v>150728</v>
      </c>
      <c r="AB856" s="28"/>
      <c r="AC856" s="28"/>
      <c r="AD856" s="28"/>
      <c r="AE856" s="5"/>
      <c r="AF856" s="5"/>
      <c r="AG856" s="3">
        <f t="shared" si="68"/>
        <v>0</v>
      </c>
      <c r="AH856" s="3">
        <f t="shared" si="69"/>
        <v>0</v>
      </c>
      <c r="AI856" s="3"/>
      <c r="AJ856" s="27">
        <f t="shared" si="70"/>
        <v>234565</v>
      </c>
      <c r="AK856" s="27">
        <f t="shared" si="71"/>
        <v>150729</v>
      </c>
      <c r="AM856" s="1"/>
    </row>
    <row r="857" spans="1:39">
      <c r="A857" s="21">
        <v>38228</v>
      </c>
      <c r="B857" s="26">
        <v>3473</v>
      </c>
      <c r="C857" s="26">
        <v>4</v>
      </c>
      <c r="D857" s="26"/>
      <c r="E857" s="26"/>
      <c r="F857" s="26"/>
      <c r="G857" s="26"/>
      <c r="I857" s="21">
        <v>38228</v>
      </c>
      <c r="J857" s="28">
        <v>9899</v>
      </c>
      <c r="K857" s="28">
        <v>1619</v>
      </c>
      <c r="L857" s="28"/>
      <c r="M857" s="28"/>
      <c r="N857" s="28"/>
      <c r="O857" s="28"/>
      <c r="Q857" s="22">
        <v>38228</v>
      </c>
      <c r="R857" s="28">
        <v>256011</v>
      </c>
      <c r="S857" s="28">
        <v>167864</v>
      </c>
      <c r="T857" s="28"/>
      <c r="U857" s="28"/>
      <c r="V857" s="28"/>
      <c r="W857" s="28"/>
      <c r="Y857" s="1">
        <v>38228</v>
      </c>
      <c r="Z857" s="28">
        <v>246112</v>
      </c>
      <c r="AA857" s="28">
        <v>166245</v>
      </c>
      <c r="AB857" s="28"/>
      <c r="AC857" s="28"/>
      <c r="AD857" s="28"/>
      <c r="AE857" s="5"/>
      <c r="AF857" s="5"/>
      <c r="AG857" s="3">
        <f t="shared" si="68"/>
        <v>0</v>
      </c>
      <c r="AH857" s="3">
        <f t="shared" si="69"/>
        <v>0</v>
      </c>
      <c r="AI857" s="3"/>
      <c r="AJ857" s="27">
        <f t="shared" si="70"/>
        <v>259484</v>
      </c>
      <c r="AK857" s="27">
        <f t="shared" si="71"/>
        <v>167868</v>
      </c>
      <c r="AM857" s="1"/>
    </row>
    <row r="858" spans="1:39">
      <c r="A858" s="21">
        <v>38227</v>
      </c>
      <c r="B858" s="26">
        <v>9771</v>
      </c>
      <c r="C858" s="26">
        <v>6488</v>
      </c>
      <c r="D858" s="26"/>
      <c r="E858" s="26"/>
      <c r="F858" s="26"/>
      <c r="G858" s="26"/>
      <c r="I858" s="21">
        <v>38227</v>
      </c>
      <c r="J858" s="28">
        <v>27749</v>
      </c>
      <c r="K858" s="28">
        <v>19136</v>
      </c>
      <c r="L858" s="28"/>
      <c r="M858" s="28"/>
      <c r="N858" s="28"/>
      <c r="O858" s="28"/>
      <c r="Q858" s="22">
        <v>38227</v>
      </c>
      <c r="R858" s="28">
        <v>365464</v>
      </c>
      <c r="S858" s="28">
        <v>248967</v>
      </c>
      <c r="T858" s="28"/>
      <c r="U858" s="28"/>
      <c r="V858" s="28"/>
      <c r="W858" s="28"/>
      <c r="Y858" s="1">
        <v>38227</v>
      </c>
      <c r="Z858" s="28">
        <v>337715</v>
      </c>
      <c r="AA858" s="28">
        <v>229831</v>
      </c>
      <c r="AB858" s="28"/>
      <c r="AC858" s="28"/>
      <c r="AD858" s="28"/>
      <c r="AE858" s="5"/>
      <c r="AF858" s="5"/>
      <c r="AG858" s="3">
        <f t="shared" si="68"/>
        <v>0</v>
      </c>
      <c r="AH858" s="3">
        <f t="shared" si="69"/>
        <v>0</v>
      </c>
      <c r="AI858" s="3"/>
      <c r="AJ858" s="27">
        <f t="shared" si="70"/>
        <v>375235</v>
      </c>
      <c r="AK858" s="27">
        <f t="shared" si="71"/>
        <v>255455</v>
      </c>
      <c r="AM858" s="1"/>
    </row>
    <row r="859" spans="1:39">
      <c r="A859" s="21">
        <v>38226</v>
      </c>
      <c r="B859" s="26">
        <v>4857</v>
      </c>
      <c r="C859" s="26">
        <v>610</v>
      </c>
      <c r="D859" s="26"/>
      <c r="E859" s="26"/>
      <c r="F859" s="26"/>
      <c r="G859" s="26"/>
      <c r="I859" s="21">
        <v>38226</v>
      </c>
      <c r="J859" s="28">
        <v>47</v>
      </c>
      <c r="K859" s="28">
        <v>1</v>
      </c>
      <c r="L859" s="28"/>
      <c r="M859" s="28"/>
      <c r="N859" s="28"/>
      <c r="O859" s="28"/>
      <c r="Q859" s="22">
        <v>38226</v>
      </c>
      <c r="R859" s="28">
        <v>223678</v>
      </c>
      <c r="S859" s="28">
        <v>157905</v>
      </c>
      <c r="T859" s="28"/>
      <c r="U859" s="28"/>
      <c r="V859" s="28"/>
      <c r="W859" s="28"/>
      <c r="Y859" s="1">
        <v>38226</v>
      </c>
      <c r="Z859" s="28">
        <v>223631</v>
      </c>
      <c r="AA859" s="28">
        <v>157904</v>
      </c>
      <c r="AB859" s="28"/>
      <c r="AC859" s="28"/>
      <c r="AD859" s="28"/>
      <c r="AE859" s="5"/>
      <c r="AF859" s="5"/>
      <c r="AG859" s="3">
        <f t="shared" ref="AG859:AG922" si="72">R859-J859-Z859</f>
        <v>0</v>
      </c>
      <c r="AH859" s="3">
        <f t="shared" ref="AH859:AH922" si="73">S859-K859-AA859</f>
        <v>0</v>
      </c>
      <c r="AI859" s="3"/>
      <c r="AJ859" s="27">
        <f t="shared" si="70"/>
        <v>228535</v>
      </c>
      <c r="AK859" s="27">
        <f t="shared" si="71"/>
        <v>158515</v>
      </c>
      <c r="AM859" s="1"/>
    </row>
    <row r="860" spans="1:39">
      <c r="A860" s="21">
        <v>38225</v>
      </c>
      <c r="B860" s="26">
        <v>5080</v>
      </c>
      <c r="C860" s="26">
        <v>1665</v>
      </c>
      <c r="D860" s="26"/>
      <c r="E860" s="26"/>
      <c r="F860" s="26"/>
      <c r="G860" s="26"/>
      <c r="I860" s="21">
        <v>38225</v>
      </c>
      <c r="J860" s="28">
        <v>188</v>
      </c>
      <c r="K860" s="28"/>
      <c r="L860" s="28"/>
      <c r="M860" s="28"/>
      <c r="N860" s="28"/>
      <c r="O860" s="28"/>
      <c r="Q860" s="22">
        <v>38225</v>
      </c>
      <c r="R860" s="28">
        <v>215604</v>
      </c>
      <c r="S860" s="28">
        <v>152275</v>
      </c>
      <c r="T860" s="28"/>
      <c r="U860" s="28"/>
      <c r="V860" s="28"/>
      <c r="W860" s="28"/>
      <c r="Y860" s="1">
        <v>38225</v>
      </c>
      <c r="Z860" s="28">
        <v>215416</v>
      </c>
      <c r="AA860" s="28">
        <v>152275</v>
      </c>
      <c r="AB860" s="28"/>
      <c r="AC860" s="28"/>
      <c r="AD860" s="28"/>
      <c r="AE860" s="5"/>
      <c r="AF860" s="5"/>
      <c r="AG860" s="3">
        <f t="shared" si="72"/>
        <v>0</v>
      </c>
      <c r="AH860" s="3">
        <f t="shared" si="73"/>
        <v>0</v>
      </c>
      <c r="AI860" s="3"/>
      <c r="AJ860" s="27">
        <f t="shared" si="70"/>
        <v>220684</v>
      </c>
      <c r="AK860" s="27">
        <f t="shared" si="71"/>
        <v>153940</v>
      </c>
      <c r="AM860" s="1"/>
    </row>
    <row r="861" spans="1:39">
      <c r="A861" s="21">
        <v>38224</v>
      </c>
      <c r="B861" s="26">
        <v>6729</v>
      </c>
      <c r="C861" s="26">
        <v>2793</v>
      </c>
      <c r="D861" s="26"/>
      <c r="E861" s="26"/>
      <c r="F861" s="26"/>
      <c r="G861" s="26"/>
      <c r="I861" s="21">
        <v>38224</v>
      </c>
      <c r="J861" s="28">
        <v>222</v>
      </c>
      <c r="K861" s="28">
        <v>115</v>
      </c>
      <c r="L861" s="28"/>
      <c r="M861" s="28"/>
      <c r="N861" s="28"/>
      <c r="O861" s="28"/>
      <c r="Q861" s="22">
        <v>38224</v>
      </c>
      <c r="R861" s="28">
        <v>215520</v>
      </c>
      <c r="S861" s="28">
        <v>151805</v>
      </c>
      <c r="T861" s="28"/>
      <c r="U861" s="28"/>
      <c r="V861" s="28"/>
      <c r="W861" s="28"/>
      <c r="Y861" s="1">
        <v>38224</v>
      </c>
      <c r="Z861" s="28">
        <v>215298</v>
      </c>
      <c r="AA861" s="28">
        <v>151690</v>
      </c>
      <c r="AB861" s="28"/>
      <c r="AC861" s="28"/>
      <c r="AD861" s="28"/>
      <c r="AE861" s="5"/>
      <c r="AF861" s="5"/>
      <c r="AG861" s="3">
        <f t="shared" si="72"/>
        <v>0</v>
      </c>
      <c r="AH861" s="3">
        <f t="shared" si="73"/>
        <v>0</v>
      </c>
      <c r="AI861" s="3"/>
      <c r="AJ861" s="27">
        <f t="shared" si="70"/>
        <v>222249</v>
      </c>
      <c r="AK861" s="27">
        <f t="shared" si="71"/>
        <v>154598</v>
      </c>
      <c r="AM861" s="1"/>
    </row>
    <row r="862" spans="1:39">
      <c r="A862" s="21">
        <v>38223</v>
      </c>
      <c r="B862" s="26">
        <v>14037</v>
      </c>
      <c r="C862" s="26">
        <v>8108</v>
      </c>
      <c r="D862" s="26"/>
      <c r="E862" s="26"/>
      <c r="F862" s="26"/>
      <c r="G862" s="26"/>
      <c r="I862" s="21">
        <v>38223</v>
      </c>
      <c r="J862" s="28">
        <v>10448</v>
      </c>
      <c r="K862" s="28">
        <v>6234</v>
      </c>
      <c r="L862" s="28"/>
      <c r="M862" s="28"/>
      <c r="N862" s="28"/>
      <c r="O862" s="28"/>
      <c r="Q862" s="22">
        <v>38223</v>
      </c>
      <c r="R862" s="28">
        <v>324899</v>
      </c>
      <c r="S862" s="28">
        <v>223322</v>
      </c>
      <c r="T862" s="28"/>
      <c r="U862" s="28"/>
      <c r="V862" s="28"/>
      <c r="W862" s="28"/>
      <c r="Y862" s="1">
        <v>38223</v>
      </c>
      <c r="Z862" s="28">
        <v>314451</v>
      </c>
      <c r="AA862" s="28">
        <v>217088</v>
      </c>
      <c r="AB862" s="28"/>
      <c r="AC862" s="28"/>
      <c r="AD862" s="28"/>
      <c r="AE862" s="5"/>
      <c r="AF862" s="5"/>
      <c r="AG862" s="3">
        <f t="shared" si="72"/>
        <v>0</v>
      </c>
      <c r="AH862" s="3">
        <f t="shared" si="73"/>
        <v>0</v>
      </c>
      <c r="AI862" s="3"/>
      <c r="AJ862" s="27">
        <f t="shared" si="70"/>
        <v>338936</v>
      </c>
      <c r="AK862" s="27">
        <f t="shared" si="71"/>
        <v>231430</v>
      </c>
      <c r="AM862" s="1"/>
    </row>
    <row r="863" spans="1:39">
      <c r="A863" s="21">
        <v>38222</v>
      </c>
      <c r="B863" s="26">
        <v>3518</v>
      </c>
      <c r="C863" s="26">
        <v>82</v>
      </c>
      <c r="D863" s="26"/>
      <c r="E863" s="26"/>
      <c r="F863" s="26"/>
      <c r="G863" s="26"/>
      <c r="I863" s="21">
        <v>38222</v>
      </c>
      <c r="J863" s="28">
        <v>21511</v>
      </c>
      <c r="K863" s="28">
        <v>15694</v>
      </c>
      <c r="L863" s="28"/>
      <c r="M863" s="28"/>
      <c r="N863" s="28"/>
      <c r="O863" s="28"/>
      <c r="Q863" s="22">
        <v>38222</v>
      </c>
      <c r="R863" s="28">
        <v>537766</v>
      </c>
      <c r="S863" s="28">
        <v>374550</v>
      </c>
      <c r="T863" s="28"/>
      <c r="U863" s="28"/>
      <c r="V863" s="28"/>
      <c r="W863" s="28"/>
      <c r="Y863" s="1">
        <v>38222</v>
      </c>
      <c r="Z863" s="28">
        <v>516255</v>
      </c>
      <c r="AA863" s="28">
        <v>358856</v>
      </c>
      <c r="AB863" s="28"/>
      <c r="AC863" s="28"/>
      <c r="AD863" s="28"/>
      <c r="AE863" s="5"/>
      <c r="AF863" s="5"/>
      <c r="AG863" s="3">
        <f t="shared" si="72"/>
        <v>0</v>
      </c>
      <c r="AH863" s="3">
        <f t="shared" si="73"/>
        <v>0</v>
      </c>
      <c r="AI863" s="3"/>
      <c r="AJ863" s="27">
        <f t="shared" si="70"/>
        <v>541284</v>
      </c>
      <c r="AK863" s="27">
        <f t="shared" si="71"/>
        <v>374632</v>
      </c>
      <c r="AM863" s="1"/>
    </row>
    <row r="864" spans="1:39">
      <c r="A864" s="21">
        <v>38221</v>
      </c>
      <c r="B864" s="26">
        <v>3521</v>
      </c>
      <c r="C864" s="26">
        <v>478</v>
      </c>
      <c r="D864" s="26"/>
      <c r="E864" s="26"/>
      <c r="F864" s="26"/>
      <c r="G864" s="26"/>
      <c r="I864" s="21">
        <v>38221</v>
      </c>
      <c r="J864" s="28">
        <v>24542</v>
      </c>
      <c r="K864" s="28">
        <v>10878</v>
      </c>
      <c r="L864" s="28"/>
      <c r="M864" s="28"/>
      <c r="N864" s="28"/>
      <c r="O864" s="28"/>
      <c r="Q864" s="22">
        <v>38221</v>
      </c>
      <c r="R864" s="28">
        <v>549211</v>
      </c>
      <c r="S864" s="28">
        <v>365418</v>
      </c>
      <c r="T864" s="28"/>
      <c r="U864" s="28"/>
      <c r="V864" s="28"/>
      <c r="W864" s="28"/>
      <c r="Y864" s="1">
        <v>38221</v>
      </c>
      <c r="Z864" s="28">
        <v>524669</v>
      </c>
      <c r="AA864" s="28">
        <v>354540</v>
      </c>
      <c r="AB864" s="28"/>
      <c r="AC864" s="28"/>
      <c r="AD864" s="28"/>
      <c r="AE864" s="5"/>
      <c r="AF864" s="5"/>
      <c r="AG864" s="3">
        <f t="shared" si="72"/>
        <v>0</v>
      </c>
      <c r="AH864" s="3">
        <f t="shared" si="73"/>
        <v>0</v>
      </c>
      <c r="AI864" s="3"/>
      <c r="AJ864" s="27">
        <f t="shared" si="70"/>
        <v>552732</v>
      </c>
      <c r="AK864" s="27">
        <f t="shared" si="71"/>
        <v>365896</v>
      </c>
      <c r="AM864" s="1"/>
    </row>
    <row r="865" spans="1:39">
      <c r="A865" s="21">
        <v>38220</v>
      </c>
      <c r="B865" s="26">
        <v>9042</v>
      </c>
      <c r="C865" s="26">
        <v>3791</v>
      </c>
      <c r="D865" s="26"/>
      <c r="E865" s="26"/>
      <c r="F865" s="26"/>
      <c r="G865" s="26"/>
      <c r="I865" s="21">
        <v>38220</v>
      </c>
      <c r="J865" s="28">
        <v>7487</v>
      </c>
      <c r="K865" s="28">
        <v>3161</v>
      </c>
      <c r="L865" s="28"/>
      <c r="M865" s="28"/>
      <c r="N865" s="28"/>
      <c r="O865" s="28"/>
      <c r="Q865" s="22">
        <v>38220</v>
      </c>
      <c r="R865" s="28">
        <v>409258</v>
      </c>
      <c r="S865" s="28">
        <v>251382</v>
      </c>
      <c r="T865" s="28"/>
      <c r="U865" s="28"/>
      <c r="V865" s="28"/>
      <c r="W865" s="28"/>
      <c r="Y865" s="1">
        <v>38220</v>
      </c>
      <c r="Z865" s="28">
        <v>401771</v>
      </c>
      <c r="AA865" s="28">
        <v>248221</v>
      </c>
      <c r="AB865" s="28"/>
      <c r="AC865" s="28"/>
      <c r="AD865" s="28"/>
      <c r="AE865" s="5"/>
      <c r="AF865" s="5"/>
      <c r="AG865" s="3">
        <f t="shared" si="72"/>
        <v>0</v>
      </c>
      <c r="AH865" s="3">
        <f t="shared" si="73"/>
        <v>0</v>
      </c>
      <c r="AI865" s="3"/>
      <c r="AJ865" s="27">
        <f t="shared" si="70"/>
        <v>418300</v>
      </c>
      <c r="AK865" s="27">
        <f t="shared" si="71"/>
        <v>255173</v>
      </c>
      <c r="AM865" s="1"/>
    </row>
    <row r="866" spans="1:39">
      <c r="A866" s="21">
        <v>38219</v>
      </c>
      <c r="B866" s="26">
        <v>8923</v>
      </c>
      <c r="C866" s="26">
        <v>3519</v>
      </c>
      <c r="D866" s="26"/>
      <c r="E866" s="26"/>
      <c r="F866" s="26"/>
      <c r="G866" s="26"/>
      <c r="I866" s="21">
        <v>38219</v>
      </c>
      <c r="J866" s="28">
        <v>32447</v>
      </c>
      <c r="K866" s="28">
        <v>13800</v>
      </c>
      <c r="L866" s="28"/>
      <c r="M866" s="28"/>
      <c r="N866" s="28"/>
      <c r="O866" s="28"/>
      <c r="Q866" s="22">
        <v>38219</v>
      </c>
      <c r="R866" s="28">
        <v>371677</v>
      </c>
      <c r="S866" s="28">
        <v>231976</v>
      </c>
      <c r="T866" s="28"/>
      <c r="U866" s="28"/>
      <c r="V866" s="28"/>
      <c r="W866" s="28"/>
      <c r="Y866" s="1">
        <v>38219</v>
      </c>
      <c r="Z866" s="28">
        <v>339230</v>
      </c>
      <c r="AA866" s="28">
        <v>218176</v>
      </c>
      <c r="AB866" s="28"/>
      <c r="AC866" s="28"/>
      <c r="AD866" s="28"/>
      <c r="AE866" s="5"/>
      <c r="AF866" s="5"/>
      <c r="AG866" s="3">
        <f t="shared" si="72"/>
        <v>0</v>
      </c>
      <c r="AH866" s="3">
        <f t="shared" si="73"/>
        <v>0</v>
      </c>
      <c r="AI866" s="3"/>
      <c r="AJ866" s="27">
        <f t="shared" si="70"/>
        <v>380600</v>
      </c>
      <c r="AK866" s="27">
        <f t="shared" si="71"/>
        <v>235495</v>
      </c>
      <c r="AM866" s="1"/>
    </row>
    <row r="867" spans="1:39">
      <c r="A867" s="21">
        <v>38218</v>
      </c>
      <c r="B867" s="26">
        <v>6098</v>
      </c>
      <c r="C867" s="26">
        <v>1987</v>
      </c>
      <c r="D867" s="26"/>
      <c r="E867" s="26"/>
      <c r="F867" s="26"/>
      <c r="G867" s="26"/>
      <c r="I867" s="21">
        <v>38218</v>
      </c>
      <c r="J867" s="28">
        <v>32671</v>
      </c>
      <c r="K867" s="28">
        <v>14547</v>
      </c>
      <c r="L867" s="28"/>
      <c r="M867" s="28"/>
      <c r="N867" s="28"/>
      <c r="O867" s="28"/>
      <c r="Q867" s="22">
        <v>38218</v>
      </c>
      <c r="R867" s="28">
        <v>349408</v>
      </c>
      <c r="S867" s="28">
        <v>224769</v>
      </c>
      <c r="T867" s="28"/>
      <c r="U867" s="28"/>
      <c r="V867" s="28"/>
      <c r="W867" s="28"/>
      <c r="Y867" s="1">
        <v>38218</v>
      </c>
      <c r="Z867" s="28">
        <v>316737</v>
      </c>
      <c r="AA867" s="28">
        <v>210222</v>
      </c>
      <c r="AB867" s="28"/>
      <c r="AC867" s="28"/>
      <c r="AD867" s="28"/>
      <c r="AE867" s="5"/>
      <c r="AF867" s="5"/>
      <c r="AG867" s="3">
        <f t="shared" si="72"/>
        <v>0</v>
      </c>
      <c r="AH867" s="3">
        <f t="shared" si="73"/>
        <v>0</v>
      </c>
      <c r="AI867" s="3"/>
      <c r="AJ867" s="27">
        <f t="shared" si="70"/>
        <v>355506</v>
      </c>
      <c r="AK867" s="27">
        <f t="shared" si="71"/>
        <v>226756</v>
      </c>
      <c r="AM867" s="1"/>
    </row>
    <row r="868" spans="1:39">
      <c r="A868" s="21">
        <v>38217</v>
      </c>
      <c r="B868" s="26">
        <v>3036</v>
      </c>
      <c r="C868" s="26">
        <v>1500</v>
      </c>
      <c r="D868" s="26"/>
      <c r="E868" s="26"/>
      <c r="F868" s="26"/>
      <c r="G868" s="26"/>
      <c r="I868" s="21">
        <v>38217</v>
      </c>
      <c r="J868" s="28">
        <v>35252</v>
      </c>
      <c r="K868" s="28">
        <v>20535</v>
      </c>
      <c r="L868" s="28"/>
      <c r="M868" s="28"/>
      <c r="N868" s="28"/>
      <c r="O868" s="28"/>
      <c r="Q868" s="22">
        <v>38217</v>
      </c>
      <c r="R868" s="28">
        <v>385081</v>
      </c>
      <c r="S868" s="28">
        <v>237686</v>
      </c>
      <c r="T868" s="28"/>
      <c r="U868" s="28"/>
      <c r="V868" s="28"/>
      <c r="W868" s="28"/>
      <c r="Y868" s="1">
        <v>38217</v>
      </c>
      <c r="Z868" s="28">
        <v>349829</v>
      </c>
      <c r="AA868" s="28">
        <v>217151</v>
      </c>
      <c r="AB868" s="28"/>
      <c r="AC868" s="28"/>
      <c r="AD868" s="28"/>
      <c r="AE868" s="5"/>
      <c r="AF868" s="5"/>
      <c r="AG868" s="3">
        <f t="shared" si="72"/>
        <v>0</v>
      </c>
      <c r="AH868" s="3">
        <f t="shared" si="73"/>
        <v>0</v>
      </c>
      <c r="AI868" s="3"/>
      <c r="AJ868" s="27">
        <f t="shared" si="70"/>
        <v>388117</v>
      </c>
      <c r="AK868" s="27">
        <f t="shared" si="71"/>
        <v>239186</v>
      </c>
      <c r="AM868" s="1"/>
    </row>
    <row r="869" spans="1:39">
      <c r="A869" s="21">
        <v>38216</v>
      </c>
      <c r="B869" s="26">
        <v>1842</v>
      </c>
      <c r="C869" s="26">
        <v>498</v>
      </c>
      <c r="D869" s="26"/>
      <c r="E869" s="26"/>
      <c r="F869" s="26"/>
      <c r="G869" s="26"/>
      <c r="I869" s="21">
        <v>38216</v>
      </c>
      <c r="J869" s="28">
        <v>14545</v>
      </c>
      <c r="K869" s="28">
        <v>7278</v>
      </c>
      <c r="L869" s="28"/>
      <c r="M869" s="28"/>
      <c r="N869" s="28"/>
      <c r="O869" s="28"/>
      <c r="Q869" s="22">
        <v>38216</v>
      </c>
      <c r="R869" s="28">
        <v>205179</v>
      </c>
      <c r="S869" s="28">
        <v>123490</v>
      </c>
      <c r="T869" s="28"/>
      <c r="U869" s="28"/>
      <c r="V869" s="28"/>
      <c r="W869" s="28"/>
      <c r="Y869" s="1">
        <v>38216</v>
      </c>
      <c r="Z869" s="28">
        <v>190634</v>
      </c>
      <c r="AA869" s="28">
        <v>116212</v>
      </c>
      <c r="AB869" s="28"/>
      <c r="AC869" s="28"/>
      <c r="AD869" s="28"/>
      <c r="AE869" s="5"/>
      <c r="AF869" s="5"/>
      <c r="AG869" s="3">
        <f t="shared" si="72"/>
        <v>0</v>
      </c>
      <c r="AH869" s="3">
        <f t="shared" si="73"/>
        <v>0</v>
      </c>
      <c r="AI869" s="3"/>
      <c r="AJ869" s="27">
        <f t="shared" si="70"/>
        <v>207021</v>
      </c>
      <c r="AK869" s="27">
        <f t="shared" si="71"/>
        <v>123988</v>
      </c>
      <c r="AM869" s="1"/>
    </row>
    <row r="870" spans="1:39">
      <c r="A870" s="21">
        <v>38215</v>
      </c>
      <c r="B870" s="26">
        <v>467</v>
      </c>
      <c r="C870" s="26">
        <v>4</v>
      </c>
      <c r="D870" s="26"/>
      <c r="E870" s="26"/>
      <c r="F870" s="26"/>
      <c r="G870" s="26"/>
      <c r="I870" s="21">
        <v>38215</v>
      </c>
      <c r="J870" s="28">
        <v>4940</v>
      </c>
      <c r="K870" s="28">
        <v>257</v>
      </c>
      <c r="L870" s="28"/>
      <c r="M870" s="28"/>
      <c r="N870" s="28"/>
      <c r="O870" s="28"/>
      <c r="Q870" s="22">
        <v>38215</v>
      </c>
      <c r="R870" s="28">
        <v>192141</v>
      </c>
      <c r="S870" s="28">
        <v>120255</v>
      </c>
      <c r="T870" s="28"/>
      <c r="U870" s="28"/>
      <c r="V870" s="28"/>
      <c r="W870" s="28"/>
      <c r="Y870" s="1">
        <v>38215</v>
      </c>
      <c r="Z870" s="28">
        <v>187201</v>
      </c>
      <c r="AA870" s="28">
        <v>119998</v>
      </c>
      <c r="AB870" s="28"/>
      <c r="AC870" s="28"/>
      <c r="AD870" s="28"/>
      <c r="AE870" s="5"/>
      <c r="AF870" s="5"/>
      <c r="AG870" s="3">
        <f t="shared" si="72"/>
        <v>0</v>
      </c>
      <c r="AH870" s="3">
        <f t="shared" si="73"/>
        <v>0</v>
      </c>
      <c r="AI870" s="3"/>
      <c r="AJ870" s="27">
        <f t="shared" si="70"/>
        <v>192608</v>
      </c>
      <c r="AK870" s="27">
        <f t="shared" si="71"/>
        <v>120259</v>
      </c>
      <c r="AM870" s="1"/>
    </row>
    <row r="871" spans="1:39">
      <c r="A871" s="21">
        <v>38214</v>
      </c>
      <c r="B871" s="26">
        <v>356</v>
      </c>
      <c r="C871" s="26">
        <v>3</v>
      </c>
      <c r="D871" s="26"/>
      <c r="E871" s="26"/>
      <c r="F871" s="26"/>
      <c r="G871" s="26"/>
      <c r="I871" s="21">
        <v>38214</v>
      </c>
      <c r="J871" s="28">
        <v>5735</v>
      </c>
      <c r="K871" s="28"/>
      <c r="L871" s="28"/>
      <c r="M871" s="28"/>
      <c r="N871" s="28"/>
      <c r="O871" s="28"/>
      <c r="Q871" s="22">
        <v>38214</v>
      </c>
      <c r="R871" s="28">
        <v>137873</v>
      </c>
      <c r="S871" s="28">
        <v>78364</v>
      </c>
      <c r="T871" s="28"/>
      <c r="U871" s="28"/>
      <c r="V871" s="28"/>
      <c r="W871" s="28"/>
      <c r="Y871" s="1">
        <v>38214</v>
      </c>
      <c r="Z871" s="28">
        <v>132138</v>
      </c>
      <c r="AA871" s="28">
        <v>78364</v>
      </c>
      <c r="AB871" s="28"/>
      <c r="AC871" s="28"/>
      <c r="AD871" s="28"/>
      <c r="AE871" s="5"/>
      <c r="AF871" s="5"/>
      <c r="AG871" s="3">
        <f t="shared" si="72"/>
        <v>0</v>
      </c>
      <c r="AH871" s="3">
        <f t="shared" si="73"/>
        <v>0</v>
      </c>
      <c r="AI871" s="3"/>
      <c r="AJ871" s="27">
        <f t="shared" si="70"/>
        <v>138229</v>
      </c>
      <c r="AK871" s="27">
        <f t="shared" si="71"/>
        <v>78367</v>
      </c>
      <c r="AM871" s="1"/>
    </row>
    <row r="872" spans="1:39">
      <c r="A872" s="21">
        <v>38213</v>
      </c>
      <c r="B872" s="26">
        <v>928</v>
      </c>
      <c r="C872" s="26">
        <v>149</v>
      </c>
      <c r="D872" s="26"/>
      <c r="E872" s="26"/>
      <c r="F872" s="26"/>
      <c r="G872" s="26"/>
      <c r="I872" s="21">
        <v>38213</v>
      </c>
      <c r="J872" s="28">
        <v>5821</v>
      </c>
      <c r="K872" s="28">
        <v>389</v>
      </c>
      <c r="L872" s="28"/>
      <c r="M872" s="28"/>
      <c r="N872" s="28"/>
      <c r="O872" s="28"/>
      <c r="Q872" s="22">
        <v>38213</v>
      </c>
      <c r="R872" s="28">
        <v>178675</v>
      </c>
      <c r="S872" s="28">
        <v>107057</v>
      </c>
      <c r="T872" s="28"/>
      <c r="U872" s="28"/>
      <c r="V872" s="28"/>
      <c r="W872" s="28"/>
      <c r="Y872" s="1">
        <v>38213</v>
      </c>
      <c r="Z872" s="28">
        <v>172854</v>
      </c>
      <c r="AA872" s="28">
        <v>106668</v>
      </c>
      <c r="AB872" s="28"/>
      <c r="AC872" s="28"/>
      <c r="AD872" s="28"/>
      <c r="AE872" s="5"/>
      <c r="AF872" s="5"/>
      <c r="AG872" s="3">
        <f t="shared" si="72"/>
        <v>0</v>
      </c>
      <c r="AH872" s="3">
        <f t="shared" si="73"/>
        <v>0</v>
      </c>
      <c r="AI872" s="3"/>
      <c r="AJ872" s="27">
        <f t="shared" si="70"/>
        <v>179603</v>
      </c>
      <c r="AK872" s="27">
        <f t="shared" si="71"/>
        <v>107206</v>
      </c>
      <c r="AM872" s="1"/>
    </row>
    <row r="873" spans="1:39">
      <c r="A873" s="21">
        <v>38212</v>
      </c>
      <c r="B873" s="26">
        <v>2678</v>
      </c>
      <c r="C873" s="26">
        <v>799</v>
      </c>
      <c r="D873" s="26"/>
      <c r="E873" s="26"/>
      <c r="F873" s="26"/>
      <c r="G873" s="26"/>
      <c r="I873" s="21">
        <v>38212</v>
      </c>
      <c r="J873" s="28">
        <v>16378</v>
      </c>
      <c r="K873" s="28">
        <v>8234</v>
      </c>
      <c r="L873" s="28"/>
      <c r="M873" s="28"/>
      <c r="N873" s="28"/>
      <c r="O873" s="28"/>
      <c r="Q873" s="22">
        <v>38212</v>
      </c>
      <c r="R873" s="28">
        <v>265143</v>
      </c>
      <c r="S873" s="28">
        <v>166013</v>
      </c>
      <c r="T873" s="28"/>
      <c r="U873" s="28"/>
      <c r="V873" s="28"/>
      <c r="W873" s="28"/>
      <c r="Y873" s="1">
        <v>38212</v>
      </c>
      <c r="Z873" s="28">
        <v>248765</v>
      </c>
      <c r="AA873" s="28">
        <v>157779</v>
      </c>
      <c r="AB873" s="28"/>
      <c r="AC873" s="28"/>
      <c r="AD873" s="28"/>
      <c r="AE873" s="5"/>
      <c r="AF873" s="5"/>
      <c r="AG873" s="3">
        <f t="shared" si="72"/>
        <v>0</v>
      </c>
      <c r="AH873" s="3">
        <f t="shared" si="73"/>
        <v>0</v>
      </c>
      <c r="AI873" s="3"/>
      <c r="AJ873" s="27">
        <f t="shared" si="70"/>
        <v>267821</v>
      </c>
      <c r="AK873" s="27">
        <f t="shared" si="71"/>
        <v>166812</v>
      </c>
      <c r="AM873" s="1"/>
    </row>
    <row r="874" spans="1:39">
      <c r="A874" s="21">
        <v>38211</v>
      </c>
      <c r="B874" s="26">
        <v>2305</v>
      </c>
      <c r="C874" s="26">
        <v>687</v>
      </c>
      <c r="D874" s="26"/>
      <c r="E874" s="26"/>
      <c r="F874" s="26"/>
      <c r="G874" s="26"/>
      <c r="I874" s="21">
        <v>38211</v>
      </c>
      <c r="J874" s="28">
        <v>18096</v>
      </c>
      <c r="K874" s="28">
        <v>9826</v>
      </c>
      <c r="L874" s="28"/>
      <c r="M874" s="28"/>
      <c r="N874" s="28"/>
      <c r="O874" s="28"/>
      <c r="Q874" s="22">
        <v>38211</v>
      </c>
      <c r="R874" s="28">
        <v>237691</v>
      </c>
      <c r="S874" s="28">
        <v>154009</v>
      </c>
      <c r="T874" s="28"/>
      <c r="U874" s="28"/>
      <c r="V874" s="28"/>
      <c r="W874" s="28"/>
      <c r="Y874" s="1">
        <v>38211</v>
      </c>
      <c r="Z874" s="28">
        <v>219595</v>
      </c>
      <c r="AA874" s="28">
        <v>144183</v>
      </c>
      <c r="AB874" s="28"/>
      <c r="AC874" s="28"/>
      <c r="AD874" s="28"/>
      <c r="AE874" s="5"/>
      <c r="AF874" s="5"/>
      <c r="AG874" s="3">
        <f t="shared" si="72"/>
        <v>0</v>
      </c>
      <c r="AH874" s="3">
        <f t="shared" si="73"/>
        <v>0</v>
      </c>
      <c r="AI874" s="3"/>
      <c r="AJ874" s="27">
        <f t="shared" si="70"/>
        <v>239996</v>
      </c>
      <c r="AK874" s="27">
        <f t="shared" si="71"/>
        <v>154696</v>
      </c>
      <c r="AM874" s="1"/>
    </row>
    <row r="875" spans="1:39">
      <c r="A875" s="21">
        <v>38210</v>
      </c>
      <c r="B875" s="26">
        <v>1555</v>
      </c>
      <c r="C875" s="26">
        <v>616</v>
      </c>
      <c r="D875" s="26"/>
      <c r="E875" s="26"/>
      <c r="F875" s="26"/>
      <c r="G875" s="26"/>
      <c r="I875" s="21">
        <v>38210</v>
      </c>
      <c r="J875" s="28">
        <v>2908</v>
      </c>
      <c r="K875" s="28">
        <v>1</v>
      </c>
      <c r="L875" s="28"/>
      <c r="M875" s="28"/>
      <c r="N875" s="28"/>
      <c r="O875" s="28"/>
      <c r="Q875" s="22">
        <v>38210</v>
      </c>
      <c r="R875" s="28">
        <v>153170</v>
      </c>
      <c r="S875" s="28">
        <v>94424</v>
      </c>
      <c r="T875" s="28"/>
      <c r="U875" s="28"/>
      <c r="V875" s="28"/>
      <c r="W875" s="28"/>
      <c r="Y875" s="1">
        <v>38210</v>
      </c>
      <c r="Z875" s="28">
        <v>150262</v>
      </c>
      <c r="AA875" s="28">
        <v>94423</v>
      </c>
      <c r="AB875" s="28"/>
      <c r="AC875" s="28"/>
      <c r="AD875" s="28"/>
      <c r="AE875" s="5"/>
      <c r="AF875" s="5"/>
      <c r="AG875" s="3">
        <f t="shared" si="72"/>
        <v>0</v>
      </c>
      <c r="AH875" s="3">
        <f t="shared" si="73"/>
        <v>0</v>
      </c>
      <c r="AI875" s="3"/>
      <c r="AJ875" s="27">
        <f t="shared" si="70"/>
        <v>154725</v>
      </c>
      <c r="AK875" s="27">
        <f t="shared" si="71"/>
        <v>95040</v>
      </c>
      <c r="AM875" s="1"/>
    </row>
    <row r="876" spans="1:39">
      <c r="A876" s="21">
        <v>38209</v>
      </c>
      <c r="B876" s="26">
        <v>1708</v>
      </c>
      <c r="C876" s="26">
        <v>875</v>
      </c>
      <c r="D876" s="26"/>
      <c r="E876" s="26"/>
      <c r="F876" s="26"/>
      <c r="G876" s="26"/>
      <c r="I876" s="21">
        <v>38209</v>
      </c>
      <c r="J876" s="28">
        <v>2765</v>
      </c>
      <c r="K876" s="28"/>
      <c r="L876" s="28"/>
      <c r="M876" s="28"/>
      <c r="N876" s="28"/>
      <c r="O876" s="28"/>
      <c r="Q876" s="22">
        <v>38209</v>
      </c>
      <c r="R876" s="28">
        <v>140587</v>
      </c>
      <c r="S876" s="28">
        <v>87759</v>
      </c>
      <c r="T876" s="28"/>
      <c r="U876" s="28"/>
      <c r="V876" s="28"/>
      <c r="W876" s="28"/>
      <c r="Y876" s="1">
        <v>38209</v>
      </c>
      <c r="Z876" s="28">
        <v>137822</v>
      </c>
      <c r="AA876" s="28">
        <v>87759</v>
      </c>
      <c r="AB876" s="28"/>
      <c r="AC876" s="28"/>
      <c r="AD876" s="28"/>
      <c r="AE876" s="5"/>
      <c r="AF876" s="5"/>
      <c r="AG876" s="3">
        <f t="shared" si="72"/>
        <v>0</v>
      </c>
      <c r="AH876" s="3">
        <f t="shared" si="73"/>
        <v>0</v>
      </c>
      <c r="AI876" s="3"/>
      <c r="AJ876" s="27">
        <f t="shared" si="70"/>
        <v>142295</v>
      </c>
      <c r="AK876" s="27">
        <f t="shared" si="71"/>
        <v>88634</v>
      </c>
      <c r="AM876" s="1"/>
    </row>
    <row r="877" spans="1:39">
      <c r="A877" s="21">
        <v>38208</v>
      </c>
      <c r="B877" s="26">
        <v>292</v>
      </c>
      <c r="C877" s="26"/>
      <c r="D877" s="26"/>
      <c r="E877" s="26"/>
      <c r="F877" s="26"/>
      <c r="G877" s="26"/>
      <c r="I877" s="21">
        <v>38208</v>
      </c>
      <c r="J877" s="28">
        <v>2869</v>
      </c>
      <c r="K877" s="28"/>
      <c r="L877" s="28"/>
      <c r="M877" s="28"/>
      <c r="N877" s="28"/>
      <c r="O877" s="28"/>
      <c r="Q877" s="22">
        <v>38208</v>
      </c>
      <c r="R877" s="28">
        <v>145960</v>
      </c>
      <c r="S877" s="28">
        <v>90759</v>
      </c>
      <c r="T877" s="28"/>
      <c r="U877" s="28"/>
      <c r="V877" s="28"/>
      <c r="W877" s="28"/>
      <c r="Y877" s="1">
        <v>38208</v>
      </c>
      <c r="Z877" s="28">
        <v>143091</v>
      </c>
      <c r="AA877" s="28">
        <v>90759</v>
      </c>
      <c r="AB877" s="28"/>
      <c r="AC877" s="28"/>
      <c r="AD877" s="28"/>
      <c r="AE877" s="5"/>
      <c r="AF877" s="5"/>
      <c r="AG877" s="3">
        <f t="shared" si="72"/>
        <v>0</v>
      </c>
      <c r="AH877" s="3">
        <f t="shared" si="73"/>
        <v>0</v>
      </c>
      <c r="AI877" s="3"/>
      <c r="AJ877" s="27">
        <f t="shared" si="70"/>
        <v>146252</v>
      </c>
      <c r="AK877" s="27">
        <f t="shared" si="71"/>
        <v>90759</v>
      </c>
      <c r="AM877" s="1"/>
    </row>
    <row r="878" spans="1:39">
      <c r="A878" s="21">
        <v>38207</v>
      </c>
      <c r="B878" s="26">
        <v>288</v>
      </c>
      <c r="C878" s="26"/>
      <c r="D878" s="26"/>
      <c r="E878" s="26"/>
      <c r="F878" s="26"/>
      <c r="G878" s="26"/>
      <c r="I878" s="21">
        <v>38207</v>
      </c>
      <c r="J878" s="28">
        <v>2785</v>
      </c>
      <c r="K878" s="28"/>
      <c r="L878" s="28"/>
      <c r="M878" s="28"/>
      <c r="N878" s="28"/>
      <c r="O878" s="28"/>
      <c r="Q878" s="22">
        <v>38207</v>
      </c>
      <c r="R878" s="28">
        <v>141210</v>
      </c>
      <c r="S878" s="28">
        <v>88255</v>
      </c>
      <c r="T878" s="28"/>
      <c r="U878" s="28"/>
      <c r="V878" s="28"/>
      <c r="W878" s="28"/>
      <c r="Y878" s="1">
        <v>38207</v>
      </c>
      <c r="Z878" s="28">
        <v>138425</v>
      </c>
      <c r="AA878" s="28">
        <v>88255</v>
      </c>
      <c r="AB878" s="28"/>
      <c r="AC878" s="28"/>
      <c r="AD878" s="28"/>
      <c r="AE878" s="5"/>
      <c r="AF878" s="5"/>
      <c r="AG878" s="3">
        <f t="shared" si="72"/>
        <v>0</v>
      </c>
      <c r="AH878" s="3">
        <f t="shared" si="73"/>
        <v>0</v>
      </c>
      <c r="AI878" s="3"/>
      <c r="AJ878" s="27">
        <f t="shared" si="70"/>
        <v>141498</v>
      </c>
      <c r="AK878" s="27">
        <f t="shared" si="71"/>
        <v>88255</v>
      </c>
      <c r="AM878" s="1"/>
    </row>
    <row r="879" spans="1:39">
      <c r="A879" s="21">
        <v>38206</v>
      </c>
      <c r="B879" s="26">
        <v>2344</v>
      </c>
      <c r="C879" s="26">
        <v>821</v>
      </c>
      <c r="D879" s="26"/>
      <c r="E879" s="26"/>
      <c r="F879" s="26"/>
      <c r="G879" s="26"/>
      <c r="I879" s="21">
        <v>38206</v>
      </c>
      <c r="J879" s="28">
        <v>2962</v>
      </c>
      <c r="K879" s="28">
        <v>86</v>
      </c>
      <c r="L879" s="28"/>
      <c r="M879" s="28"/>
      <c r="N879" s="28"/>
      <c r="O879" s="28"/>
      <c r="Q879" s="22">
        <v>38206</v>
      </c>
      <c r="R879" s="28">
        <v>149293</v>
      </c>
      <c r="S879" s="28">
        <v>93706</v>
      </c>
      <c r="T879" s="28"/>
      <c r="U879" s="28"/>
      <c r="V879" s="28"/>
      <c r="W879" s="28"/>
      <c r="Y879" s="1">
        <v>38206</v>
      </c>
      <c r="Z879" s="28">
        <v>146331</v>
      </c>
      <c r="AA879" s="28">
        <v>93620</v>
      </c>
      <c r="AB879" s="28"/>
      <c r="AC879" s="28"/>
      <c r="AD879" s="28"/>
      <c r="AE879" s="5"/>
      <c r="AF879" s="5"/>
      <c r="AG879" s="3">
        <f t="shared" si="72"/>
        <v>0</v>
      </c>
      <c r="AH879" s="3">
        <f t="shared" si="73"/>
        <v>0</v>
      </c>
      <c r="AI879" s="3"/>
      <c r="AJ879" s="27">
        <f t="shared" si="70"/>
        <v>151637</v>
      </c>
      <c r="AK879" s="27">
        <f t="shared" si="71"/>
        <v>94527</v>
      </c>
      <c r="AM879" s="1"/>
    </row>
    <row r="880" spans="1:39">
      <c r="A880" s="21">
        <v>38205</v>
      </c>
      <c r="B880" s="26">
        <v>558</v>
      </c>
      <c r="C880" s="26">
        <v>105</v>
      </c>
      <c r="D880" s="26"/>
      <c r="E880" s="26"/>
      <c r="F880" s="26"/>
      <c r="G880" s="26"/>
      <c r="I880" s="21">
        <v>38205</v>
      </c>
      <c r="J880" s="28">
        <v>10409</v>
      </c>
      <c r="K880" s="28">
        <v>4865</v>
      </c>
      <c r="L880" s="28"/>
      <c r="M880" s="28"/>
      <c r="N880" s="28"/>
      <c r="O880" s="28"/>
      <c r="Q880" s="22">
        <v>38205</v>
      </c>
      <c r="R880" s="28">
        <v>272696</v>
      </c>
      <c r="S880" s="28">
        <v>180063</v>
      </c>
      <c r="T880" s="28"/>
      <c r="U880" s="28"/>
      <c r="V880" s="28"/>
      <c r="W880" s="28"/>
      <c r="Y880" s="1">
        <v>38205</v>
      </c>
      <c r="Z880" s="28">
        <v>262287</v>
      </c>
      <c r="AA880" s="28">
        <v>175198</v>
      </c>
      <c r="AB880" s="28"/>
      <c r="AC880" s="28"/>
      <c r="AD880" s="28"/>
      <c r="AE880" s="5"/>
      <c r="AF880" s="5"/>
      <c r="AG880" s="3">
        <f t="shared" si="72"/>
        <v>0</v>
      </c>
      <c r="AH880" s="3">
        <f t="shared" si="73"/>
        <v>0</v>
      </c>
      <c r="AI880" s="3"/>
      <c r="AJ880" s="27">
        <f t="shared" si="70"/>
        <v>273254</v>
      </c>
      <c r="AK880" s="27">
        <f t="shared" si="71"/>
        <v>180168</v>
      </c>
      <c r="AM880" s="1"/>
    </row>
    <row r="881" spans="1:39">
      <c r="A881" s="21">
        <v>38204</v>
      </c>
      <c r="B881" s="26">
        <v>282</v>
      </c>
      <c r="C881" s="26">
        <v>42</v>
      </c>
      <c r="D881" s="26"/>
      <c r="E881" s="26"/>
      <c r="F881" s="26"/>
      <c r="G881" s="26"/>
      <c r="I881" s="21">
        <v>38204</v>
      </c>
      <c r="J881" s="28">
        <v>7354</v>
      </c>
      <c r="K881" s="28">
        <v>3309</v>
      </c>
      <c r="L881" s="28"/>
      <c r="M881" s="28"/>
      <c r="N881" s="28"/>
      <c r="O881" s="28"/>
      <c r="Q881" s="22">
        <v>38204</v>
      </c>
      <c r="R881" s="28">
        <v>246329</v>
      </c>
      <c r="S881" s="28">
        <v>159186</v>
      </c>
      <c r="T881" s="28"/>
      <c r="U881" s="28"/>
      <c r="V881" s="28"/>
      <c r="W881" s="28"/>
      <c r="Y881" s="1">
        <v>38204</v>
      </c>
      <c r="Z881" s="28">
        <v>238975</v>
      </c>
      <c r="AA881" s="28">
        <v>155877</v>
      </c>
      <c r="AB881" s="28"/>
      <c r="AC881" s="28"/>
      <c r="AD881" s="28"/>
      <c r="AE881" s="5"/>
      <c r="AF881" s="5"/>
      <c r="AG881" s="3">
        <f t="shared" si="72"/>
        <v>0</v>
      </c>
      <c r="AH881" s="3">
        <f t="shared" si="73"/>
        <v>0</v>
      </c>
      <c r="AI881" s="3"/>
      <c r="AJ881" s="27">
        <f t="shared" si="70"/>
        <v>246611</v>
      </c>
      <c r="AK881" s="27">
        <f t="shared" si="71"/>
        <v>159228</v>
      </c>
      <c r="AM881" s="1"/>
    </row>
    <row r="882" spans="1:39">
      <c r="A882" s="21">
        <v>38203</v>
      </c>
      <c r="B882" s="26">
        <v>591</v>
      </c>
      <c r="C882" s="26">
        <v>73</v>
      </c>
      <c r="D882" s="26"/>
      <c r="E882" s="26"/>
      <c r="F882" s="26"/>
      <c r="G882" s="26"/>
      <c r="I882" s="21">
        <v>38203</v>
      </c>
      <c r="J882" s="28">
        <v>20</v>
      </c>
      <c r="K882" s="28"/>
      <c r="L882" s="28"/>
      <c r="M882" s="28"/>
      <c r="N882" s="28"/>
      <c r="O882" s="28"/>
      <c r="Q882" s="22">
        <v>38203</v>
      </c>
      <c r="R882" s="28">
        <v>120671</v>
      </c>
      <c r="S882" s="28">
        <v>73790</v>
      </c>
      <c r="T882" s="28"/>
      <c r="U882" s="28"/>
      <c r="V882" s="28"/>
      <c r="W882" s="28"/>
      <c r="Y882" s="1">
        <v>38203</v>
      </c>
      <c r="Z882" s="28">
        <v>120651</v>
      </c>
      <c r="AA882" s="28">
        <v>73790</v>
      </c>
      <c r="AB882" s="28"/>
      <c r="AC882" s="28"/>
      <c r="AD882" s="28"/>
      <c r="AE882" s="5"/>
      <c r="AF882" s="5"/>
      <c r="AG882" s="3">
        <f t="shared" si="72"/>
        <v>0</v>
      </c>
      <c r="AH882" s="3">
        <f t="shared" si="73"/>
        <v>0</v>
      </c>
      <c r="AI882" s="3"/>
      <c r="AJ882" s="27">
        <f t="shared" si="70"/>
        <v>121262</v>
      </c>
      <c r="AK882" s="27">
        <f t="shared" si="71"/>
        <v>73863</v>
      </c>
      <c r="AM882" s="1"/>
    </row>
    <row r="883" spans="1:39">
      <c r="A883" s="21">
        <v>38202</v>
      </c>
      <c r="B883" s="26">
        <v>96</v>
      </c>
      <c r="C883" s="26">
        <v>4</v>
      </c>
      <c r="D883" s="26"/>
      <c r="E883" s="26"/>
      <c r="F883" s="26"/>
      <c r="G883" s="26"/>
      <c r="I883" s="21">
        <v>38202</v>
      </c>
      <c r="J883" s="28">
        <v>14</v>
      </c>
      <c r="K883" s="28"/>
      <c r="L883" s="28"/>
      <c r="M883" s="28"/>
      <c r="N883" s="28"/>
      <c r="O883" s="28"/>
      <c r="Q883" s="22">
        <v>38202</v>
      </c>
      <c r="R883" s="28">
        <v>71601</v>
      </c>
      <c r="S883" s="28">
        <v>47495</v>
      </c>
      <c r="T883" s="28"/>
      <c r="U883" s="28"/>
      <c r="V883" s="28"/>
      <c r="W883" s="28"/>
      <c r="Y883" s="1">
        <v>38202</v>
      </c>
      <c r="Z883" s="28">
        <v>71587</v>
      </c>
      <c r="AA883" s="28">
        <v>47495</v>
      </c>
      <c r="AB883" s="28"/>
      <c r="AC883" s="28"/>
      <c r="AD883" s="28"/>
      <c r="AE883" s="5"/>
      <c r="AF883" s="5"/>
      <c r="AG883" s="3">
        <f t="shared" si="72"/>
        <v>0</v>
      </c>
      <c r="AH883" s="3">
        <f t="shared" si="73"/>
        <v>0</v>
      </c>
      <c r="AI883" s="3"/>
      <c r="AJ883" s="27">
        <f t="shared" si="70"/>
        <v>71697</v>
      </c>
      <c r="AK883" s="27">
        <f t="shared" si="71"/>
        <v>47499</v>
      </c>
      <c r="AM883" s="1"/>
    </row>
    <row r="884" spans="1:39">
      <c r="A884" s="21">
        <v>38201</v>
      </c>
      <c r="B884" s="26">
        <v>154</v>
      </c>
      <c r="C884" s="26">
        <v>12</v>
      </c>
      <c r="D884" s="26"/>
      <c r="E884" s="26"/>
      <c r="F884" s="26"/>
      <c r="G884" s="26"/>
      <c r="I884" s="21">
        <v>38201</v>
      </c>
      <c r="J884" s="28"/>
      <c r="K884" s="28"/>
      <c r="L884" s="28"/>
      <c r="M884" s="28"/>
      <c r="N884" s="28"/>
      <c r="O884" s="28"/>
      <c r="Q884" s="22">
        <v>38201</v>
      </c>
      <c r="R884" s="28">
        <v>68285</v>
      </c>
      <c r="S884" s="28">
        <v>47516</v>
      </c>
      <c r="T884" s="28"/>
      <c r="U884" s="28"/>
      <c r="V884" s="28"/>
      <c r="W884" s="28"/>
      <c r="Y884" s="1">
        <v>38201</v>
      </c>
      <c r="Z884" s="28">
        <v>68285</v>
      </c>
      <c r="AA884" s="28">
        <v>47516</v>
      </c>
      <c r="AB884" s="28"/>
      <c r="AC884" s="28"/>
      <c r="AD884" s="28"/>
      <c r="AE884" s="5"/>
      <c r="AF884" s="5"/>
      <c r="AG884" s="3">
        <f t="shared" si="72"/>
        <v>0</v>
      </c>
      <c r="AH884" s="3">
        <f t="shared" si="73"/>
        <v>0</v>
      </c>
      <c r="AI884" s="3"/>
      <c r="AJ884" s="27">
        <f t="shared" si="70"/>
        <v>68439</v>
      </c>
      <c r="AK884" s="27">
        <f t="shared" si="71"/>
        <v>47528</v>
      </c>
      <c r="AM884" s="1"/>
    </row>
    <row r="885" spans="1:39">
      <c r="A885" s="21">
        <v>38200</v>
      </c>
      <c r="B885" s="26">
        <v>39</v>
      </c>
      <c r="C885" s="26">
        <v>2</v>
      </c>
      <c r="D885" s="26"/>
      <c r="E885" s="26"/>
      <c r="F885" s="26"/>
      <c r="G885" s="26"/>
      <c r="I885" s="21">
        <v>38200</v>
      </c>
      <c r="J885" s="28">
        <v>15</v>
      </c>
      <c r="K885" s="28"/>
      <c r="L885" s="28"/>
      <c r="M885" s="28"/>
      <c r="N885" s="28"/>
      <c r="O885" s="28"/>
      <c r="Q885" s="22">
        <v>38200</v>
      </c>
      <c r="R885" s="28">
        <v>68297</v>
      </c>
      <c r="S885" s="28">
        <v>47487</v>
      </c>
      <c r="T885" s="28"/>
      <c r="U885" s="28"/>
      <c r="V885" s="28"/>
      <c r="W885" s="28"/>
      <c r="Y885" s="1">
        <v>38200</v>
      </c>
      <c r="Z885" s="28">
        <v>68282</v>
      </c>
      <c r="AA885" s="28">
        <v>47487</v>
      </c>
      <c r="AB885" s="28"/>
      <c r="AC885" s="28"/>
      <c r="AD885" s="28"/>
      <c r="AE885" s="5"/>
      <c r="AF885" s="5"/>
      <c r="AG885" s="3">
        <f t="shared" si="72"/>
        <v>0</v>
      </c>
      <c r="AH885" s="3">
        <f t="shared" si="73"/>
        <v>0</v>
      </c>
      <c r="AI885" s="3"/>
      <c r="AJ885" s="27">
        <f t="shared" si="70"/>
        <v>68336</v>
      </c>
      <c r="AK885" s="27">
        <f t="shared" si="71"/>
        <v>47489</v>
      </c>
      <c r="AM885" s="1"/>
    </row>
    <row r="886" spans="1:39">
      <c r="A886" s="21">
        <v>38199</v>
      </c>
      <c r="B886" s="26">
        <v>483</v>
      </c>
      <c r="C886" s="26">
        <v>144</v>
      </c>
      <c r="D886" s="26"/>
      <c r="E886" s="26"/>
      <c r="F886" s="26"/>
      <c r="G886" s="26"/>
      <c r="I886" s="21">
        <v>38199</v>
      </c>
      <c r="J886" s="28">
        <v>54</v>
      </c>
      <c r="K886" s="28"/>
      <c r="L886" s="28"/>
      <c r="M886" s="28"/>
      <c r="N886" s="28"/>
      <c r="O886" s="28"/>
      <c r="Q886" s="22">
        <v>38199</v>
      </c>
      <c r="R886" s="28">
        <v>69820</v>
      </c>
      <c r="S886" s="28">
        <v>48255</v>
      </c>
      <c r="T886" s="28"/>
      <c r="U886" s="28"/>
      <c r="V886" s="28"/>
      <c r="W886" s="28"/>
      <c r="Y886" s="1">
        <v>38199</v>
      </c>
      <c r="Z886" s="28">
        <v>69766</v>
      </c>
      <c r="AA886" s="28">
        <v>48255</v>
      </c>
      <c r="AB886" s="28"/>
      <c r="AC886" s="28"/>
      <c r="AD886" s="28"/>
      <c r="AE886" s="5"/>
      <c r="AF886" s="5"/>
      <c r="AG886" s="3">
        <f t="shared" si="72"/>
        <v>0</v>
      </c>
      <c r="AH886" s="3">
        <f t="shared" si="73"/>
        <v>0</v>
      </c>
      <c r="AI886" s="3"/>
      <c r="AJ886" s="27">
        <f t="shared" si="70"/>
        <v>70303</v>
      </c>
      <c r="AK886" s="27">
        <f t="shared" si="71"/>
        <v>48399</v>
      </c>
      <c r="AM886" s="1"/>
    </row>
    <row r="887" spans="1:39">
      <c r="A887" s="21">
        <v>38198</v>
      </c>
      <c r="B887" s="26">
        <v>747</v>
      </c>
      <c r="C887" s="26">
        <v>250</v>
      </c>
      <c r="D887" s="26"/>
      <c r="E887" s="26"/>
      <c r="F887" s="26"/>
      <c r="G887" s="26"/>
      <c r="I887" s="21">
        <v>38198</v>
      </c>
      <c r="J887" s="28">
        <v>4478</v>
      </c>
      <c r="K887" s="28">
        <v>2389</v>
      </c>
      <c r="L887" s="28"/>
      <c r="M887" s="28"/>
      <c r="N887" s="28"/>
      <c r="O887" s="28"/>
      <c r="Q887" s="22">
        <v>38198</v>
      </c>
      <c r="R887" s="28">
        <v>108823</v>
      </c>
      <c r="S887" s="28">
        <v>74042</v>
      </c>
      <c r="T887" s="28"/>
      <c r="U887" s="28"/>
      <c r="V887" s="28"/>
      <c r="W887" s="28"/>
      <c r="Y887" s="1">
        <v>38198</v>
      </c>
      <c r="Z887" s="28">
        <v>104345</v>
      </c>
      <c r="AA887" s="28">
        <v>71653</v>
      </c>
      <c r="AB887" s="28"/>
      <c r="AC887" s="28"/>
      <c r="AD887" s="28"/>
      <c r="AE887" s="5"/>
      <c r="AF887" s="5"/>
      <c r="AG887" s="3">
        <f t="shared" si="72"/>
        <v>0</v>
      </c>
      <c r="AH887" s="3">
        <f t="shared" si="73"/>
        <v>0</v>
      </c>
      <c r="AI887" s="3"/>
      <c r="AJ887" s="27">
        <f t="shared" si="70"/>
        <v>109570</v>
      </c>
      <c r="AK887" s="27">
        <f t="shared" si="71"/>
        <v>74292</v>
      </c>
      <c r="AM887" s="1"/>
    </row>
    <row r="888" spans="1:39">
      <c r="A888" s="21">
        <v>38197</v>
      </c>
      <c r="B888" s="26">
        <v>1465</v>
      </c>
      <c r="C888" s="26">
        <v>410</v>
      </c>
      <c r="D888" s="26"/>
      <c r="E888" s="26"/>
      <c r="F888" s="26"/>
      <c r="G888" s="26"/>
      <c r="I888" s="21">
        <v>38197</v>
      </c>
      <c r="J888" s="28">
        <v>305</v>
      </c>
      <c r="K888" s="28">
        <v>62</v>
      </c>
      <c r="L888" s="28"/>
      <c r="M888" s="28"/>
      <c r="N888" s="28"/>
      <c r="O888" s="28"/>
      <c r="Q888" s="22">
        <v>38197</v>
      </c>
      <c r="R888" s="28">
        <v>66060</v>
      </c>
      <c r="S888" s="28">
        <v>49034</v>
      </c>
      <c r="T888" s="28"/>
      <c r="U888" s="28"/>
      <c r="V888" s="28"/>
      <c r="W888" s="28"/>
      <c r="Y888" s="1">
        <v>38197</v>
      </c>
      <c r="Z888" s="28">
        <v>65755</v>
      </c>
      <c r="AA888" s="28">
        <v>48972</v>
      </c>
      <c r="AB888" s="28"/>
      <c r="AC888" s="28"/>
      <c r="AD888" s="28"/>
      <c r="AE888" s="5"/>
      <c r="AF888" s="5"/>
      <c r="AG888" s="3">
        <f t="shared" si="72"/>
        <v>0</v>
      </c>
      <c r="AH888" s="3">
        <f t="shared" si="73"/>
        <v>0</v>
      </c>
      <c r="AI888" s="3"/>
      <c r="AJ888" s="27">
        <f t="shared" si="70"/>
        <v>67525</v>
      </c>
      <c r="AK888" s="27">
        <f t="shared" si="71"/>
        <v>49444</v>
      </c>
      <c r="AM888" s="1"/>
    </row>
    <row r="889" spans="1:39">
      <c r="A889" s="21">
        <v>38196</v>
      </c>
      <c r="B889" s="26">
        <v>771</v>
      </c>
      <c r="C889" s="26">
        <v>101</v>
      </c>
      <c r="D889" s="26"/>
      <c r="E889" s="26"/>
      <c r="F889" s="26"/>
      <c r="G889" s="26"/>
      <c r="I889" s="21">
        <v>38196</v>
      </c>
      <c r="J889" s="28">
        <v>17</v>
      </c>
      <c r="K889" s="28"/>
      <c r="L889" s="28"/>
      <c r="M889" s="28"/>
      <c r="N889" s="28"/>
      <c r="O889" s="28"/>
      <c r="Q889" s="22">
        <v>38196</v>
      </c>
      <c r="R889" s="28">
        <v>60321</v>
      </c>
      <c r="S889" s="28">
        <v>47937</v>
      </c>
      <c r="T889" s="28"/>
      <c r="U889" s="28"/>
      <c r="V889" s="28"/>
      <c r="W889" s="28"/>
      <c r="Y889" s="1">
        <v>38196</v>
      </c>
      <c r="Z889" s="28">
        <v>60304</v>
      </c>
      <c r="AA889" s="28">
        <v>47937</v>
      </c>
      <c r="AB889" s="28"/>
      <c r="AC889" s="28"/>
      <c r="AD889" s="28"/>
      <c r="AE889" s="5"/>
      <c r="AF889" s="5"/>
      <c r="AG889" s="3">
        <f t="shared" si="72"/>
        <v>0</v>
      </c>
      <c r="AH889" s="3">
        <f t="shared" si="73"/>
        <v>0</v>
      </c>
      <c r="AI889" s="3"/>
      <c r="AJ889" s="27">
        <f t="shared" si="70"/>
        <v>61092</v>
      </c>
      <c r="AK889" s="27">
        <f t="shared" si="71"/>
        <v>48038</v>
      </c>
      <c r="AM889" s="1"/>
    </row>
    <row r="890" spans="1:39">
      <c r="A890" s="21">
        <v>38195</v>
      </c>
      <c r="B890" s="26">
        <v>2620</v>
      </c>
      <c r="C890" s="26">
        <v>2071</v>
      </c>
      <c r="D890" s="26"/>
      <c r="E890" s="26"/>
      <c r="F890" s="26"/>
      <c r="G890" s="26"/>
      <c r="I890" s="21">
        <v>38195</v>
      </c>
      <c r="J890" s="28">
        <v>57</v>
      </c>
      <c r="K890" s="28"/>
      <c r="L890" s="28"/>
      <c r="M890" s="28"/>
      <c r="N890" s="28"/>
      <c r="O890" s="28"/>
      <c r="Q890" s="22">
        <v>38195</v>
      </c>
      <c r="R890" s="28">
        <v>33113</v>
      </c>
      <c r="S890" s="28">
        <v>25250</v>
      </c>
      <c r="T890" s="28"/>
      <c r="U890" s="28"/>
      <c r="V890" s="28"/>
      <c r="W890" s="28"/>
      <c r="Y890" s="1">
        <v>38195</v>
      </c>
      <c r="Z890" s="28">
        <v>33056</v>
      </c>
      <c r="AA890" s="28">
        <v>25250</v>
      </c>
      <c r="AB890" s="28"/>
      <c r="AC890" s="28"/>
      <c r="AD890" s="28"/>
      <c r="AE890" s="5"/>
      <c r="AF890" s="5"/>
      <c r="AG890" s="3">
        <f t="shared" si="72"/>
        <v>0</v>
      </c>
      <c r="AH890" s="3">
        <f t="shared" si="73"/>
        <v>0</v>
      </c>
      <c r="AI890" s="3"/>
      <c r="AJ890" s="27">
        <f t="shared" si="70"/>
        <v>35733</v>
      </c>
      <c r="AK890" s="27">
        <f t="shared" si="71"/>
        <v>27321</v>
      </c>
      <c r="AM890" s="1"/>
    </row>
    <row r="891" spans="1:39">
      <c r="A891" s="21">
        <v>38194</v>
      </c>
      <c r="B891" s="26">
        <v>2</v>
      </c>
      <c r="C891" s="26"/>
      <c r="D891" s="26"/>
      <c r="E891" s="26"/>
      <c r="F891" s="26"/>
      <c r="G891" s="26"/>
      <c r="I891" s="21">
        <v>38194</v>
      </c>
      <c r="J891" s="28"/>
      <c r="K891" s="28"/>
      <c r="L891" s="28"/>
      <c r="M891" s="28"/>
      <c r="N891" s="28"/>
      <c r="O891" s="28"/>
      <c r="Q891" s="22">
        <v>38194</v>
      </c>
      <c r="R891" s="28">
        <v>132123</v>
      </c>
      <c r="S891" s="28">
        <v>86629</v>
      </c>
      <c r="T891" s="28"/>
      <c r="U891" s="28"/>
      <c r="V891" s="28"/>
      <c r="W891" s="28"/>
      <c r="Y891" s="1">
        <v>38194</v>
      </c>
      <c r="Z891" s="28">
        <v>132123</v>
      </c>
      <c r="AA891" s="28">
        <v>86629</v>
      </c>
      <c r="AB891" s="28"/>
      <c r="AC891" s="28"/>
      <c r="AD891" s="28"/>
      <c r="AE891" s="5"/>
      <c r="AF891" s="5"/>
      <c r="AG891" s="3">
        <f t="shared" si="72"/>
        <v>0</v>
      </c>
      <c r="AH891" s="3">
        <f t="shared" si="73"/>
        <v>0</v>
      </c>
      <c r="AI891" s="3"/>
      <c r="AJ891" s="27">
        <f t="shared" si="70"/>
        <v>132125</v>
      </c>
      <c r="AK891" s="27">
        <f t="shared" si="71"/>
        <v>86629</v>
      </c>
      <c r="AM891" s="1"/>
    </row>
    <row r="892" spans="1:39">
      <c r="A892" s="21">
        <v>38193</v>
      </c>
      <c r="B892" s="26">
        <v>870</v>
      </c>
      <c r="C892" s="26">
        <v>318</v>
      </c>
      <c r="D892" s="26"/>
      <c r="E892" s="26"/>
      <c r="F892" s="26"/>
      <c r="G892" s="26"/>
      <c r="I892" s="21">
        <v>38193</v>
      </c>
      <c r="J892" s="28"/>
      <c r="K892" s="28"/>
      <c r="L892" s="28"/>
      <c r="M892" s="28"/>
      <c r="N892" s="28"/>
      <c r="O892" s="28"/>
      <c r="Q892" s="22">
        <v>38193</v>
      </c>
      <c r="R892" s="28">
        <v>138504</v>
      </c>
      <c r="S892" s="28">
        <v>90726</v>
      </c>
      <c r="T892" s="28"/>
      <c r="U892" s="28"/>
      <c r="V892" s="28"/>
      <c r="W892" s="28"/>
      <c r="Y892" s="1">
        <v>38193</v>
      </c>
      <c r="Z892" s="28">
        <v>138504</v>
      </c>
      <c r="AA892" s="28">
        <v>90726</v>
      </c>
      <c r="AB892" s="28"/>
      <c r="AC892" s="28"/>
      <c r="AD892" s="28"/>
      <c r="AE892" s="5"/>
      <c r="AF892" s="5"/>
      <c r="AG892" s="3">
        <f t="shared" si="72"/>
        <v>0</v>
      </c>
      <c r="AH892" s="3">
        <f t="shared" si="73"/>
        <v>0</v>
      </c>
      <c r="AI892" s="3"/>
      <c r="AJ892" s="27">
        <f t="shared" si="70"/>
        <v>139374</v>
      </c>
      <c r="AK892" s="27">
        <f t="shared" si="71"/>
        <v>91044</v>
      </c>
      <c r="AM892" s="1"/>
    </row>
    <row r="893" spans="1:39">
      <c r="A893" s="21">
        <v>38192</v>
      </c>
      <c r="B893" s="26">
        <v>8180</v>
      </c>
      <c r="C893" s="26">
        <v>99</v>
      </c>
      <c r="D893" s="26"/>
      <c r="E893" s="26"/>
      <c r="F893" s="26"/>
      <c r="G893" s="26"/>
      <c r="I893" s="21">
        <v>38192</v>
      </c>
      <c r="J893" s="28">
        <v>27</v>
      </c>
      <c r="K893" s="28">
        <v>2</v>
      </c>
      <c r="L893" s="28"/>
      <c r="M893" s="28"/>
      <c r="N893" s="28"/>
      <c r="O893" s="28"/>
      <c r="Q893" s="22">
        <v>38192</v>
      </c>
      <c r="R893" s="28">
        <v>85173</v>
      </c>
      <c r="S893" s="28">
        <v>54994</v>
      </c>
      <c r="T893" s="28"/>
      <c r="U893" s="28"/>
      <c r="V893" s="28"/>
      <c r="W893" s="28"/>
      <c r="Y893" s="1">
        <v>38192</v>
      </c>
      <c r="Z893" s="28">
        <v>85146</v>
      </c>
      <c r="AA893" s="28">
        <v>54992</v>
      </c>
      <c r="AB893" s="28"/>
      <c r="AC893" s="28"/>
      <c r="AD893" s="28"/>
      <c r="AE893" s="5"/>
      <c r="AF893" s="5"/>
      <c r="AG893" s="3">
        <f t="shared" si="72"/>
        <v>0</v>
      </c>
      <c r="AH893" s="3">
        <f t="shared" si="73"/>
        <v>0</v>
      </c>
      <c r="AI893" s="3"/>
      <c r="AJ893" s="27">
        <f t="shared" si="70"/>
        <v>93353</v>
      </c>
      <c r="AK893" s="27">
        <f t="shared" si="71"/>
        <v>55093</v>
      </c>
      <c r="AM893" s="1"/>
    </row>
    <row r="894" spans="1:39">
      <c r="A894" s="21">
        <v>38191</v>
      </c>
      <c r="B894" s="26">
        <v>5001</v>
      </c>
      <c r="C894" s="26">
        <v>312</v>
      </c>
      <c r="D894" s="26"/>
      <c r="E894" s="26"/>
      <c r="F894" s="26"/>
      <c r="G894" s="26"/>
      <c r="I894" s="21">
        <v>38191</v>
      </c>
      <c r="J894" s="28">
        <v>2247</v>
      </c>
      <c r="K894" s="28"/>
      <c r="L894" s="28"/>
      <c r="M894" s="28"/>
      <c r="N894" s="28"/>
      <c r="O894" s="28"/>
      <c r="Q894" s="22">
        <v>38191</v>
      </c>
      <c r="R894" s="28">
        <v>139410</v>
      </c>
      <c r="S894" s="28">
        <v>88229</v>
      </c>
      <c r="T894" s="28"/>
      <c r="U894" s="28"/>
      <c r="V894" s="28"/>
      <c r="W894" s="28"/>
      <c r="Y894" s="1">
        <v>38191</v>
      </c>
      <c r="Z894" s="28">
        <v>137161</v>
      </c>
      <c r="AA894" s="28">
        <v>88229</v>
      </c>
      <c r="AB894" s="28"/>
      <c r="AC894" s="28"/>
      <c r="AD894" s="28"/>
      <c r="AE894" s="5"/>
      <c r="AF894" s="5"/>
      <c r="AG894" s="3">
        <f t="shared" si="72"/>
        <v>2</v>
      </c>
      <c r="AH894" s="3">
        <f t="shared" si="73"/>
        <v>0</v>
      </c>
      <c r="AI894" s="3"/>
      <c r="AJ894" s="27">
        <f t="shared" si="70"/>
        <v>144411</v>
      </c>
      <c r="AK894" s="27">
        <f t="shared" si="71"/>
        <v>88541</v>
      </c>
      <c r="AM894" s="1"/>
    </row>
    <row r="895" spans="1:39">
      <c r="A895" s="21">
        <v>38190</v>
      </c>
      <c r="B895" s="26">
        <v>1047</v>
      </c>
      <c r="C895" s="26">
        <v>143</v>
      </c>
      <c r="D895" s="26"/>
      <c r="E895" s="26"/>
      <c r="F895" s="26"/>
      <c r="G895" s="26"/>
      <c r="I895" s="21">
        <v>38190</v>
      </c>
      <c r="J895" s="28">
        <v>6235</v>
      </c>
      <c r="K895" s="28">
        <v>2049</v>
      </c>
      <c r="L895" s="28"/>
      <c r="M895" s="28"/>
      <c r="N895" s="28"/>
      <c r="O895" s="28"/>
      <c r="Q895" s="22">
        <v>38190</v>
      </c>
      <c r="R895" s="28">
        <v>276638</v>
      </c>
      <c r="S895" s="28">
        <v>185719</v>
      </c>
      <c r="T895" s="28"/>
      <c r="U895" s="28"/>
      <c r="V895" s="28"/>
      <c r="W895" s="28"/>
      <c r="Y895" s="1">
        <v>38190</v>
      </c>
      <c r="Z895" s="28">
        <v>270402</v>
      </c>
      <c r="AA895" s="28">
        <v>183670</v>
      </c>
      <c r="AB895" s="28"/>
      <c r="AC895" s="28"/>
      <c r="AD895" s="28"/>
      <c r="AE895" s="5"/>
      <c r="AF895" s="5"/>
      <c r="AG895" s="3">
        <f t="shared" si="72"/>
        <v>1</v>
      </c>
      <c r="AH895" s="3">
        <f t="shared" si="73"/>
        <v>0</v>
      </c>
      <c r="AI895" s="3"/>
      <c r="AJ895" s="27">
        <f t="shared" si="70"/>
        <v>277685</v>
      </c>
      <c r="AK895" s="27">
        <f t="shared" si="71"/>
        <v>185862</v>
      </c>
      <c r="AM895" s="1"/>
    </row>
    <row r="896" spans="1:39">
      <c r="A896" s="21">
        <v>38189</v>
      </c>
      <c r="B896" s="26">
        <v>715</v>
      </c>
      <c r="C896" s="26">
        <v>455</v>
      </c>
      <c r="D896" s="26"/>
      <c r="E896" s="26"/>
      <c r="F896" s="26"/>
      <c r="G896" s="26"/>
      <c r="I896" s="21">
        <v>38189</v>
      </c>
      <c r="J896" s="28">
        <v>3</v>
      </c>
      <c r="K896" s="28"/>
      <c r="L896" s="28"/>
      <c r="M896" s="28"/>
      <c r="N896" s="28"/>
      <c r="O896" s="28"/>
      <c r="Q896" s="22">
        <v>38189</v>
      </c>
      <c r="R896" s="28">
        <v>137975</v>
      </c>
      <c r="S896" s="28">
        <v>91215</v>
      </c>
      <c r="T896" s="28"/>
      <c r="U896" s="28"/>
      <c r="V896" s="28"/>
      <c r="W896" s="28"/>
      <c r="Y896" s="1">
        <v>38189</v>
      </c>
      <c r="Z896" s="28">
        <v>137972</v>
      </c>
      <c r="AA896" s="28">
        <v>91215</v>
      </c>
      <c r="AB896" s="28"/>
      <c r="AC896" s="28"/>
      <c r="AD896" s="28"/>
      <c r="AE896" s="5"/>
      <c r="AF896" s="5"/>
      <c r="AG896" s="3">
        <f t="shared" si="72"/>
        <v>0</v>
      </c>
      <c r="AH896" s="3">
        <f t="shared" si="73"/>
        <v>0</v>
      </c>
      <c r="AI896" s="3"/>
      <c r="AJ896" s="27">
        <f t="shared" si="70"/>
        <v>138690</v>
      </c>
      <c r="AK896" s="27">
        <f t="shared" si="71"/>
        <v>91670</v>
      </c>
      <c r="AM896" s="1"/>
    </row>
    <row r="897" spans="1:39">
      <c r="A897" s="21">
        <v>38188</v>
      </c>
      <c r="B897" s="26">
        <v>595</v>
      </c>
      <c r="C897" s="26">
        <v>144</v>
      </c>
      <c r="D897" s="26"/>
      <c r="E897" s="26"/>
      <c r="F897" s="26"/>
      <c r="G897" s="26"/>
      <c r="I897" s="21">
        <v>38188</v>
      </c>
      <c r="J897" s="28">
        <v>28</v>
      </c>
      <c r="K897" s="28"/>
      <c r="L897" s="28"/>
      <c r="M897" s="28"/>
      <c r="N897" s="28"/>
      <c r="O897" s="28"/>
      <c r="Q897" s="22">
        <v>38188</v>
      </c>
      <c r="R897" s="28">
        <v>139227</v>
      </c>
      <c r="S897" s="28">
        <v>91506</v>
      </c>
      <c r="T897" s="28"/>
      <c r="U897" s="28"/>
      <c r="V897" s="28"/>
      <c r="W897" s="28"/>
      <c r="Y897" s="1">
        <v>38188</v>
      </c>
      <c r="Z897" s="28">
        <v>139199</v>
      </c>
      <c r="AA897" s="28">
        <v>91506</v>
      </c>
      <c r="AB897" s="28"/>
      <c r="AC897" s="28"/>
      <c r="AD897" s="28"/>
      <c r="AE897" s="5"/>
      <c r="AF897" s="5"/>
      <c r="AG897" s="3">
        <f t="shared" si="72"/>
        <v>0</v>
      </c>
      <c r="AH897" s="3">
        <f t="shared" si="73"/>
        <v>0</v>
      </c>
      <c r="AI897" s="3"/>
      <c r="AJ897" s="27">
        <f t="shared" si="70"/>
        <v>139822</v>
      </c>
      <c r="AK897" s="27">
        <f t="shared" si="71"/>
        <v>91650</v>
      </c>
      <c r="AM897" s="1"/>
    </row>
    <row r="898" spans="1:39">
      <c r="A898" s="21">
        <v>38187</v>
      </c>
      <c r="B898" s="26">
        <v>1734</v>
      </c>
      <c r="C898" s="26"/>
      <c r="D898" s="26"/>
      <c r="E898" s="26"/>
      <c r="F898" s="26"/>
      <c r="G898" s="26"/>
      <c r="I898" s="21">
        <v>38187</v>
      </c>
      <c r="J898" s="28"/>
      <c r="K898" s="28"/>
      <c r="L898" s="28"/>
      <c r="M898" s="28"/>
      <c r="N898" s="28"/>
      <c r="O898" s="28"/>
      <c r="Q898" s="22">
        <v>38187</v>
      </c>
      <c r="R898" s="28">
        <v>136810</v>
      </c>
      <c r="S898" s="28">
        <v>90683</v>
      </c>
      <c r="T898" s="28"/>
      <c r="U898" s="28"/>
      <c r="V898" s="28"/>
      <c r="W898" s="28"/>
      <c r="Y898" s="1">
        <v>38187</v>
      </c>
      <c r="Z898" s="28">
        <v>136810</v>
      </c>
      <c r="AA898" s="28">
        <v>90683</v>
      </c>
      <c r="AB898" s="28"/>
      <c r="AC898" s="28"/>
      <c r="AD898" s="28"/>
      <c r="AE898" s="5"/>
      <c r="AF898" s="5"/>
      <c r="AG898" s="3">
        <f t="shared" si="72"/>
        <v>0</v>
      </c>
      <c r="AH898" s="3">
        <f t="shared" si="73"/>
        <v>0</v>
      </c>
      <c r="AI898" s="3"/>
      <c r="AJ898" s="27">
        <f t="shared" si="70"/>
        <v>138544</v>
      </c>
      <c r="AK898" s="27">
        <f t="shared" si="71"/>
        <v>90683</v>
      </c>
      <c r="AM898" s="1"/>
    </row>
    <row r="899" spans="1:39">
      <c r="A899" s="21">
        <v>38186</v>
      </c>
      <c r="B899" s="26">
        <v>15</v>
      </c>
      <c r="C899" s="26"/>
      <c r="D899" s="26"/>
      <c r="E899" s="26"/>
      <c r="F899" s="26"/>
      <c r="G899" s="26"/>
      <c r="I899" s="21">
        <v>38186</v>
      </c>
      <c r="J899" s="28"/>
      <c r="K899" s="28"/>
      <c r="L899" s="28"/>
      <c r="M899" s="28"/>
      <c r="N899" s="28"/>
      <c r="O899" s="28"/>
      <c r="Q899" s="22">
        <v>38186</v>
      </c>
      <c r="R899" s="28">
        <v>268238</v>
      </c>
      <c r="S899" s="28">
        <v>184496</v>
      </c>
      <c r="T899" s="28"/>
      <c r="U899" s="28"/>
      <c r="V899" s="28"/>
      <c r="W899" s="28"/>
      <c r="Y899" s="1">
        <v>38186</v>
      </c>
      <c r="Z899" s="28">
        <v>268238</v>
      </c>
      <c r="AA899" s="28">
        <v>184496</v>
      </c>
      <c r="AB899" s="28"/>
      <c r="AC899" s="28"/>
      <c r="AD899" s="28"/>
      <c r="AE899" s="5"/>
      <c r="AF899" s="5"/>
      <c r="AG899" s="3">
        <f t="shared" si="72"/>
        <v>0</v>
      </c>
      <c r="AH899" s="3">
        <f t="shared" si="73"/>
        <v>0</v>
      </c>
      <c r="AI899" s="3"/>
      <c r="AJ899" s="27">
        <f t="shared" si="70"/>
        <v>268253</v>
      </c>
      <c r="AK899" s="27">
        <f t="shared" si="71"/>
        <v>184496</v>
      </c>
      <c r="AM899" s="1"/>
    </row>
    <row r="900" spans="1:39">
      <c r="A900" s="21">
        <v>38185</v>
      </c>
      <c r="B900" s="26">
        <v>421</v>
      </c>
      <c r="C900" s="26">
        <v>185</v>
      </c>
      <c r="D900" s="26"/>
      <c r="E900" s="26"/>
      <c r="F900" s="26"/>
      <c r="G900" s="26"/>
      <c r="I900" s="21">
        <v>38185</v>
      </c>
      <c r="J900" s="28">
        <v>143</v>
      </c>
      <c r="K900" s="28">
        <v>3</v>
      </c>
      <c r="L900" s="28"/>
      <c r="M900" s="28"/>
      <c r="N900" s="28"/>
      <c r="O900" s="28"/>
      <c r="Q900" s="22">
        <v>38185</v>
      </c>
      <c r="R900" s="28">
        <v>48597</v>
      </c>
      <c r="S900" s="28">
        <v>32065</v>
      </c>
      <c r="T900" s="28"/>
      <c r="U900" s="28"/>
      <c r="V900" s="28"/>
      <c r="W900" s="28"/>
      <c r="Y900" s="1">
        <v>38185</v>
      </c>
      <c r="Z900" s="28">
        <v>48454</v>
      </c>
      <c r="AA900" s="28">
        <v>32062</v>
      </c>
      <c r="AB900" s="28"/>
      <c r="AC900" s="28"/>
      <c r="AD900" s="28"/>
      <c r="AE900" s="5"/>
      <c r="AF900" s="5"/>
      <c r="AG900" s="3">
        <f t="shared" si="72"/>
        <v>0</v>
      </c>
      <c r="AH900" s="3">
        <f t="shared" si="73"/>
        <v>0</v>
      </c>
      <c r="AI900" s="3"/>
      <c r="AJ900" s="27">
        <f t="shared" si="70"/>
        <v>49018</v>
      </c>
      <c r="AK900" s="27">
        <f t="shared" si="71"/>
        <v>32250</v>
      </c>
      <c r="AM900" s="1"/>
    </row>
    <row r="901" spans="1:39">
      <c r="A901" s="21">
        <v>38184</v>
      </c>
      <c r="B901" s="26">
        <v>3193</v>
      </c>
      <c r="C901" s="26">
        <v>311</v>
      </c>
      <c r="D901" s="26"/>
      <c r="E901" s="26"/>
      <c r="F901" s="26"/>
      <c r="G901" s="26"/>
      <c r="I901" s="21">
        <v>38184</v>
      </c>
      <c r="J901" s="28">
        <v>1991</v>
      </c>
      <c r="K901" s="28"/>
      <c r="L901" s="28"/>
      <c r="M901" s="28"/>
      <c r="N901" s="28"/>
      <c r="O901" s="28"/>
      <c r="Q901" s="22">
        <v>38184</v>
      </c>
      <c r="R901" s="28">
        <v>36806</v>
      </c>
      <c r="S901" s="28">
        <v>19622</v>
      </c>
      <c r="T901" s="28"/>
      <c r="U901" s="28"/>
      <c r="V901" s="28"/>
      <c r="W901" s="28"/>
      <c r="Y901" s="1">
        <v>38184</v>
      </c>
      <c r="Z901" s="28">
        <v>34815</v>
      </c>
      <c r="AA901" s="28">
        <v>19622</v>
      </c>
      <c r="AB901" s="28"/>
      <c r="AC901" s="28"/>
      <c r="AD901" s="28"/>
      <c r="AE901" s="5"/>
      <c r="AF901" s="5"/>
      <c r="AG901" s="3">
        <f t="shared" si="72"/>
        <v>0</v>
      </c>
      <c r="AH901" s="3">
        <f t="shared" si="73"/>
        <v>0</v>
      </c>
      <c r="AI901" s="3"/>
      <c r="AJ901" s="27">
        <f t="shared" si="70"/>
        <v>39999</v>
      </c>
      <c r="AK901" s="27">
        <f t="shared" si="71"/>
        <v>19933</v>
      </c>
      <c r="AM901" s="1"/>
    </row>
    <row r="902" spans="1:39">
      <c r="A902" s="21">
        <v>38183</v>
      </c>
      <c r="B902" s="26">
        <v>510</v>
      </c>
      <c r="C902" s="26">
        <v>12</v>
      </c>
      <c r="D902" s="26"/>
      <c r="E902" s="26"/>
      <c r="F902" s="26"/>
      <c r="G902" s="26"/>
      <c r="I902" s="21">
        <v>38183</v>
      </c>
      <c r="J902" s="28">
        <v>2429</v>
      </c>
      <c r="K902" s="28"/>
      <c r="L902" s="28"/>
      <c r="M902" s="28"/>
      <c r="N902" s="28"/>
      <c r="O902" s="28"/>
      <c r="Q902" s="22">
        <v>38183</v>
      </c>
      <c r="R902" s="28">
        <v>58618</v>
      </c>
      <c r="S902" s="28">
        <v>33752</v>
      </c>
      <c r="T902" s="28"/>
      <c r="U902" s="28"/>
      <c r="V902" s="28"/>
      <c r="W902" s="28"/>
      <c r="Y902" s="1">
        <v>38183</v>
      </c>
      <c r="Z902" s="28">
        <v>56189</v>
      </c>
      <c r="AA902" s="28">
        <v>33752</v>
      </c>
      <c r="AB902" s="28"/>
      <c r="AC902" s="28"/>
      <c r="AD902" s="28"/>
      <c r="AE902" s="5"/>
      <c r="AF902" s="5"/>
      <c r="AG902" s="3">
        <f t="shared" si="72"/>
        <v>0</v>
      </c>
      <c r="AH902" s="3">
        <f t="shared" si="73"/>
        <v>0</v>
      </c>
      <c r="AI902" s="3"/>
      <c r="AJ902" s="27">
        <f t="shared" si="70"/>
        <v>59128</v>
      </c>
      <c r="AK902" s="27">
        <f t="shared" si="71"/>
        <v>33764</v>
      </c>
      <c r="AM902" s="1"/>
    </row>
    <row r="903" spans="1:39">
      <c r="A903" s="21">
        <v>38182</v>
      </c>
      <c r="B903" s="26">
        <v>1279</v>
      </c>
      <c r="C903" s="26">
        <v>360</v>
      </c>
      <c r="D903" s="26"/>
      <c r="E903" s="26"/>
      <c r="F903" s="26"/>
      <c r="G903" s="26"/>
      <c r="I903" s="21">
        <v>38182</v>
      </c>
      <c r="J903" s="28">
        <v>2975</v>
      </c>
      <c r="K903" s="28">
        <v>116</v>
      </c>
      <c r="L903" s="28"/>
      <c r="M903" s="28"/>
      <c r="N903" s="28"/>
      <c r="O903" s="28"/>
      <c r="Q903" s="22">
        <v>38182</v>
      </c>
      <c r="R903" s="28">
        <v>110497</v>
      </c>
      <c r="S903" s="28">
        <v>48049</v>
      </c>
      <c r="T903" s="28"/>
      <c r="U903" s="28"/>
      <c r="V903" s="28"/>
      <c r="W903" s="28"/>
      <c r="Y903" s="1">
        <v>38182</v>
      </c>
      <c r="Z903" s="28">
        <v>107522</v>
      </c>
      <c r="AA903" s="28">
        <v>47933</v>
      </c>
      <c r="AB903" s="28"/>
      <c r="AC903" s="28"/>
      <c r="AD903" s="28"/>
      <c r="AE903" s="5"/>
      <c r="AF903" s="5"/>
      <c r="AG903" s="3">
        <f t="shared" si="72"/>
        <v>0</v>
      </c>
      <c r="AH903" s="3">
        <f t="shared" si="73"/>
        <v>0</v>
      </c>
      <c r="AI903" s="3"/>
      <c r="AJ903" s="27">
        <f t="shared" ref="AJ903:AJ966" si="74">R903+B903</f>
        <v>111776</v>
      </c>
      <c r="AK903" s="27">
        <f t="shared" ref="AK903:AK966" si="75">S903+C903</f>
        <v>48409</v>
      </c>
      <c r="AM903" s="1"/>
    </row>
    <row r="904" spans="1:39">
      <c r="A904" s="21">
        <v>38181</v>
      </c>
      <c r="B904" s="26">
        <v>5932</v>
      </c>
      <c r="C904" s="26">
        <v>1029</v>
      </c>
      <c r="D904" s="26"/>
      <c r="E904" s="26"/>
      <c r="F904" s="26"/>
      <c r="G904" s="26"/>
      <c r="I904" s="21">
        <v>38181</v>
      </c>
      <c r="J904" s="28">
        <v>17649</v>
      </c>
      <c r="K904" s="28">
        <v>10811</v>
      </c>
      <c r="L904" s="28"/>
      <c r="M904" s="28"/>
      <c r="N904" s="28"/>
      <c r="O904" s="28"/>
      <c r="Q904" s="22">
        <v>38181</v>
      </c>
      <c r="R904" s="28">
        <v>337526</v>
      </c>
      <c r="S904" s="28">
        <v>186254</v>
      </c>
      <c r="T904" s="28"/>
      <c r="U904" s="28"/>
      <c r="V904" s="28"/>
      <c r="W904" s="28"/>
      <c r="Y904" s="1">
        <v>38181</v>
      </c>
      <c r="Z904" s="28">
        <v>319877</v>
      </c>
      <c r="AA904" s="28">
        <v>175443</v>
      </c>
      <c r="AB904" s="28"/>
      <c r="AC904" s="28"/>
      <c r="AD904" s="28"/>
      <c r="AE904" s="5"/>
      <c r="AF904" s="5"/>
      <c r="AG904" s="3">
        <f t="shared" si="72"/>
        <v>0</v>
      </c>
      <c r="AH904" s="3">
        <f t="shared" si="73"/>
        <v>0</v>
      </c>
      <c r="AI904" s="3"/>
      <c r="AJ904" s="27">
        <f t="shared" si="74"/>
        <v>343458</v>
      </c>
      <c r="AK904" s="27">
        <f t="shared" si="75"/>
        <v>187283</v>
      </c>
      <c r="AM904" s="1"/>
    </row>
    <row r="905" spans="1:39">
      <c r="A905" s="21">
        <v>38180</v>
      </c>
      <c r="B905" s="26">
        <v>6728</v>
      </c>
      <c r="C905" s="26">
        <v>2856</v>
      </c>
      <c r="D905" s="26"/>
      <c r="E905" s="26"/>
      <c r="F905" s="26"/>
      <c r="G905" s="26"/>
      <c r="I905" s="21">
        <v>38180</v>
      </c>
      <c r="J905" s="28">
        <v>20196</v>
      </c>
      <c r="K905" s="28">
        <v>10478</v>
      </c>
      <c r="L905" s="28"/>
      <c r="M905" s="28"/>
      <c r="N905" s="28"/>
      <c r="O905" s="28"/>
      <c r="Q905" s="22">
        <v>38180</v>
      </c>
      <c r="R905" s="28">
        <v>310293</v>
      </c>
      <c r="S905" s="28">
        <v>167837</v>
      </c>
      <c r="T905" s="28"/>
      <c r="U905" s="28"/>
      <c r="V905" s="28"/>
      <c r="W905" s="28"/>
      <c r="Y905" s="1">
        <v>38180</v>
      </c>
      <c r="Z905" s="28">
        <v>290097</v>
      </c>
      <c r="AA905" s="28">
        <v>157359</v>
      </c>
      <c r="AB905" s="28"/>
      <c r="AC905" s="28"/>
      <c r="AD905" s="28"/>
      <c r="AE905" s="5"/>
      <c r="AF905" s="5"/>
      <c r="AG905" s="3">
        <f t="shared" si="72"/>
        <v>0</v>
      </c>
      <c r="AH905" s="3">
        <f t="shared" si="73"/>
        <v>0</v>
      </c>
      <c r="AI905" s="3"/>
      <c r="AJ905" s="27">
        <f t="shared" si="74"/>
        <v>317021</v>
      </c>
      <c r="AK905" s="27">
        <f t="shared" si="75"/>
        <v>170693</v>
      </c>
      <c r="AM905" s="1"/>
    </row>
    <row r="906" spans="1:39">
      <c r="A906" s="21">
        <v>38179</v>
      </c>
      <c r="B906" s="26">
        <v>9955</v>
      </c>
      <c r="C906" s="26">
        <v>4247</v>
      </c>
      <c r="D906" s="26"/>
      <c r="E906" s="26"/>
      <c r="F906" s="26"/>
      <c r="G906" s="26"/>
      <c r="I906" s="21">
        <v>38179</v>
      </c>
      <c r="J906" s="28">
        <v>22298</v>
      </c>
      <c r="K906" s="28">
        <v>12916</v>
      </c>
      <c r="L906" s="28"/>
      <c r="M906" s="28"/>
      <c r="N906" s="28"/>
      <c r="O906" s="28"/>
      <c r="Q906" s="22">
        <v>38179</v>
      </c>
      <c r="R906" s="28">
        <v>329941</v>
      </c>
      <c r="S906" s="28">
        <v>201874</v>
      </c>
      <c r="T906" s="28"/>
      <c r="U906" s="28"/>
      <c r="V906" s="28"/>
      <c r="W906" s="28"/>
      <c r="Y906" s="1">
        <v>38179</v>
      </c>
      <c r="Z906" s="28">
        <v>307643</v>
      </c>
      <c r="AA906" s="28">
        <v>188958</v>
      </c>
      <c r="AB906" s="28"/>
      <c r="AC906" s="28"/>
      <c r="AD906" s="28"/>
      <c r="AE906" s="5"/>
      <c r="AF906" s="5"/>
      <c r="AG906" s="3">
        <f t="shared" si="72"/>
        <v>0</v>
      </c>
      <c r="AH906" s="3">
        <f t="shared" si="73"/>
        <v>0</v>
      </c>
      <c r="AI906" s="3"/>
      <c r="AJ906" s="27">
        <f t="shared" si="74"/>
        <v>339896</v>
      </c>
      <c r="AK906" s="27">
        <f t="shared" si="75"/>
        <v>206121</v>
      </c>
      <c r="AM906" s="1"/>
    </row>
    <row r="907" spans="1:39">
      <c r="A907" s="21">
        <v>38178</v>
      </c>
      <c r="B907" s="26">
        <v>6547</v>
      </c>
      <c r="C907" s="26">
        <v>1352</v>
      </c>
      <c r="D907" s="26"/>
      <c r="E907" s="26"/>
      <c r="F907" s="26"/>
      <c r="G907" s="26"/>
      <c r="I907" s="21">
        <v>38178</v>
      </c>
      <c r="J907" s="28">
        <v>14374</v>
      </c>
      <c r="K907" s="28">
        <v>5068</v>
      </c>
      <c r="L907" s="28"/>
      <c r="M907" s="28"/>
      <c r="N907" s="28"/>
      <c r="O907" s="28"/>
      <c r="Q907" s="22">
        <v>38178</v>
      </c>
      <c r="R907" s="28">
        <v>278375</v>
      </c>
      <c r="S907" s="28">
        <v>148635</v>
      </c>
      <c r="T907" s="28"/>
      <c r="U907" s="28"/>
      <c r="V907" s="28"/>
      <c r="W907" s="28"/>
      <c r="Y907" s="1">
        <v>38178</v>
      </c>
      <c r="Z907" s="28">
        <v>264001</v>
      </c>
      <c r="AA907" s="28">
        <v>143567</v>
      </c>
      <c r="AB907" s="28"/>
      <c r="AC907" s="28"/>
      <c r="AD907" s="28"/>
      <c r="AE907" s="5"/>
      <c r="AF907" s="5"/>
      <c r="AG907" s="3">
        <f t="shared" si="72"/>
        <v>0</v>
      </c>
      <c r="AH907" s="3">
        <f t="shared" si="73"/>
        <v>0</v>
      </c>
      <c r="AI907" s="3"/>
      <c r="AJ907" s="27">
        <f t="shared" si="74"/>
        <v>284922</v>
      </c>
      <c r="AK907" s="27">
        <f t="shared" si="75"/>
        <v>149987</v>
      </c>
      <c r="AM907" s="1"/>
    </row>
    <row r="908" spans="1:39">
      <c r="A908" s="21">
        <v>38177</v>
      </c>
      <c r="B908" s="26">
        <v>11562</v>
      </c>
      <c r="C908" s="26">
        <v>6346</v>
      </c>
      <c r="D908" s="26"/>
      <c r="E908" s="26"/>
      <c r="F908" s="26"/>
      <c r="G908" s="26"/>
      <c r="I908" s="21">
        <v>38177</v>
      </c>
      <c r="J908" s="28">
        <v>22796</v>
      </c>
      <c r="K908" s="28">
        <v>9597</v>
      </c>
      <c r="L908" s="28"/>
      <c r="M908" s="28"/>
      <c r="N908" s="28"/>
      <c r="O908" s="28"/>
      <c r="Q908" s="22">
        <v>38177</v>
      </c>
      <c r="R908" s="28">
        <v>268687</v>
      </c>
      <c r="S908" s="28">
        <v>144219</v>
      </c>
      <c r="T908" s="28"/>
      <c r="U908" s="28"/>
      <c r="V908" s="28"/>
      <c r="W908" s="28"/>
      <c r="Y908" s="1">
        <v>38177</v>
      </c>
      <c r="Z908" s="28">
        <v>245891</v>
      </c>
      <c r="AA908" s="28">
        <v>134622</v>
      </c>
      <c r="AB908" s="28"/>
      <c r="AC908" s="28"/>
      <c r="AD908" s="28"/>
      <c r="AE908" s="5"/>
      <c r="AF908" s="5"/>
      <c r="AG908" s="3">
        <f t="shared" si="72"/>
        <v>0</v>
      </c>
      <c r="AH908" s="3">
        <f t="shared" si="73"/>
        <v>0</v>
      </c>
      <c r="AI908" s="3"/>
      <c r="AJ908" s="27">
        <f t="shared" si="74"/>
        <v>280249</v>
      </c>
      <c r="AK908" s="27">
        <f t="shared" si="75"/>
        <v>150565</v>
      </c>
      <c r="AM908" s="1"/>
    </row>
    <row r="909" spans="1:39">
      <c r="A909" s="21">
        <v>38176</v>
      </c>
      <c r="B909" s="26">
        <v>10569</v>
      </c>
      <c r="C909" s="26">
        <v>5184</v>
      </c>
      <c r="D909" s="26"/>
      <c r="E909" s="26"/>
      <c r="F909" s="26"/>
      <c r="G909" s="26"/>
      <c r="I909" s="21">
        <v>38176</v>
      </c>
      <c r="J909" s="28">
        <v>39335</v>
      </c>
      <c r="K909" s="28">
        <v>20182</v>
      </c>
      <c r="L909" s="28"/>
      <c r="M909" s="28"/>
      <c r="N909" s="28"/>
      <c r="O909" s="28"/>
      <c r="Q909" s="22">
        <v>38176</v>
      </c>
      <c r="R909" s="28">
        <v>234771</v>
      </c>
      <c r="S909" s="28">
        <v>119434</v>
      </c>
      <c r="T909" s="28"/>
      <c r="U909" s="28"/>
      <c r="V909" s="28"/>
      <c r="W909" s="28"/>
      <c r="Y909" s="1">
        <v>38176</v>
      </c>
      <c r="Z909" s="28">
        <v>195436</v>
      </c>
      <c r="AA909" s="28">
        <v>99252</v>
      </c>
      <c r="AB909" s="28"/>
      <c r="AC909" s="28"/>
      <c r="AD909" s="28"/>
      <c r="AE909" s="5"/>
      <c r="AF909" s="5"/>
      <c r="AG909" s="3">
        <f t="shared" si="72"/>
        <v>0</v>
      </c>
      <c r="AH909" s="3">
        <f t="shared" si="73"/>
        <v>0</v>
      </c>
      <c r="AI909" s="3"/>
      <c r="AJ909" s="27">
        <f t="shared" si="74"/>
        <v>245340</v>
      </c>
      <c r="AK909" s="27">
        <f t="shared" si="75"/>
        <v>124618</v>
      </c>
      <c r="AM909" s="1"/>
    </row>
    <row r="910" spans="1:39">
      <c r="A910" s="21">
        <v>38175</v>
      </c>
      <c r="B910" s="26">
        <v>3153</v>
      </c>
      <c r="C910" s="26">
        <v>213</v>
      </c>
      <c r="D910" s="26"/>
      <c r="E910" s="26"/>
      <c r="F910" s="26"/>
      <c r="G910" s="26"/>
      <c r="I910" s="21">
        <v>38175</v>
      </c>
      <c r="J910" s="28">
        <v>22412</v>
      </c>
      <c r="K910" s="28">
        <v>8158</v>
      </c>
      <c r="L910" s="28"/>
      <c r="M910" s="28"/>
      <c r="N910" s="28"/>
      <c r="O910" s="28"/>
      <c r="Q910" s="22">
        <v>38175</v>
      </c>
      <c r="R910" s="28">
        <v>143887</v>
      </c>
      <c r="S910" s="28">
        <v>61161</v>
      </c>
      <c r="T910" s="28"/>
      <c r="U910" s="28"/>
      <c r="V910" s="28"/>
      <c r="W910" s="28"/>
      <c r="Y910" s="1">
        <v>38175</v>
      </c>
      <c r="Z910" s="28">
        <v>121475</v>
      </c>
      <c r="AA910" s="28">
        <v>53003</v>
      </c>
      <c r="AB910" s="28"/>
      <c r="AC910" s="28"/>
      <c r="AD910" s="28"/>
      <c r="AE910" s="5"/>
      <c r="AF910" s="5"/>
      <c r="AG910" s="3">
        <f t="shared" si="72"/>
        <v>0</v>
      </c>
      <c r="AH910" s="3">
        <f t="shared" si="73"/>
        <v>0</v>
      </c>
      <c r="AI910" s="3"/>
      <c r="AJ910" s="27">
        <f t="shared" si="74"/>
        <v>147040</v>
      </c>
      <c r="AK910" s="27">
        <f t="shared" si="75"/>
        <v>61374</v>
      </c>
      <c r="AM910" s="1"/>
    </row>
    <row r="911" spans="1:39">
      <c r="A911" s="21">
        <v>38174</v>
      </c>
      <c r="B911" s="26">
        <v>1341</v>
      </c>
      <c r="C911" s="26">
        <v>320</v>
      </c>
      <c r="D911" s="26"/>
      <c r="E911" s="26"/>
      <c r="F911" s="26"/>
      <c r="G911" s="26"/>
      <c r="I911" s="21">
        <v>38174</v>
      </c>
      <c r="J911" s="28">
        <v>12358</v>
      </c>
      <c r="K911" s="28">
        <v>3755</v>
      </c>
      <c r="L911" s="28"/>
      <c r="M911" s="28"/>
      <c r="N911" s="28"/>
      <c r="O911" s="28"/>
      <c r="Q911" s="22">
        <v>38174</v>
      </c>
      <c r="R911" s="28">
        <v>82041</v>
      </c>
      <c r="S911" s="28">
        <v>29198</v>
      </c>
      <c r="T911" s="28"/>
      <c r="U911" s="28"/>
      <c r="V911" s="28"/>
      <c r="W911" s="28"/>
      <c r="Y911" s="1">
        <v>38174</v>
      </c>
      <c r="Z911" s="28">
        <v>69683</v>
      </c>
      <c r="AA911" s="28">
        <v>25443</v>
      </c>
      <c r="AB911" s="28"/>
      <c r="AC911" s="28"/>
      <c r="AD911" s="28"/>
      <c r="AE911" s="5"/>
      <c r="AF911" s="5"/>
      <c r="AG911" s="3">
        <f t="shared" si="72"/>
        <v>0</v>
      </c>
      <c r="AH911" s="3">
        <f t="shared" si="73"/>
        <v>0</v>
      </c>
      <c r="AI911" s="3"/>
      <c r="AJ911" s="27">
        <f t="shared" si="74"/>
        <v>83382</v>
      </c>
      <c r="AK911" s="27">
        <f t="shared" si="75"/>
        <v>29518</v>
      </c>
      <c r="AM911" s="1"/>
    </row>
    <row r="912" spans="1:39">
      <c r="A912" s="21">
        <v>38173</v>
      </c>
      <c r="B912" s="26">
        <v>447</v>
      </c>
      <c r="C912" s="26">
        <v>26</v>
      </c>
      <c r="D912" s="26"/>
      <c r="E912" s="26"/>
      <c r="F912" s="26"/>
      <c r="G912" s="26"/>
      <c r="I912" s="21">
        <v>38173</v>
      </c>
      <c r="J912" s="28">
        <v>8864</v>
      </c>
      <c r="K912" s="28">
        <v>404</v>
      </c>
      <c r="L912" s="28"/>
      <c r="M912" s="28"/>
      <c r="N912" s="28"/>
      <c r="O912" s="28"/>
      <c r="Q912" s="22">
        <v>38173</v>
      </c>
      <c r="R912" s="28">
        <v>35535</v>
      </c>
      <c r="S912" s="28">
        <v>14065</v>
      </c>
      <c r="T912" s="28"/>
      <c r="U912" s="28"/>
      <c r="V912" s="28"/>
      <c r="W912" s="28"/>
      <c r="Y912" s="1">
        <v>38173</v>
      </c>
      <c r="Z912" s="28">
        <v>26671</v>
      </c>
      <c r="AA912" s="28">
        <v>13661</v>
      </c>
      <c r="AB912" s="28"/>
      <c r="AC912" s="28"/>
      <c r="AD912" s="28"/>
      <c r="AE912" s="5"/>
      <c r="AF912" s="5"/>
      <c r="AG912" s="3">
        <f t="shared" si="72"/>
        <v>0</v>
      </c>
      <c r="AH912" s="3">
        <f t="shared" si="73"/>
        <v>0</v>
      </c>
      <c r="AI912" s="3"/>
      <c r="AJ912" s="27">
        <f t="shared" si="74"/>
        <v>35982</v>
      </c>
      <c r="AK912" s="27">
        <f t="shared" si="75"/>
        <v>14091</v>
      </c>
      <c r="AM912" s="1"/>
    </row>
    <row r="913" spans="1:39">
      <c r="A913" s="21">
        <v>38172</v>
      </c>
      <c r="B913" s="26">
        <v>1485</v>
      </c>
      <c r="C913" s="26">
        <v>557</v>
      </c>
      <c r="D913" s="26"/>
      <c r="E913" s="26"/>
      <c r="F913" s="26"/>
      <c r="G913" s="26"/>
      <c r="I913" s="21">
        <v>38172</v>
      </c>
      <c r="J913" s="28">
        <v>8592</v>
      </c>
      <c r="K913" s="28"/>
      <c r="L913" s="28"/>
      <c r="M913" s="28"/>
      <c r="N913" s="28"/>
      <c r="O913" s="28"/>
      <c r="Q913" s="22">
        <v>38172</v>
      </c>
      <c r="R913" s="28">
        <v>14092</v>
      </c>
      <c r="S913" s="28">
        <v>221</v>
      </c>
      <c r="T913" s="28"/>
      <c r="U913" s="28"/>
      <c r="V913" s="28"/>
      <c r="W913" s="28"/>
      <c r="Y913" s="1">
        <v>38172</v>
      </c>
      <c r="Z913" s="28">
        <v>5500</v>
      </c>
      <c r="AA913" s="28">
        <v>221</v>
      </c>
      <c r="AB913" s="28"/>
      <c r="AC913" s="28"/>
      <c r="AD913" s="28"/>
      <c r="AE913" s="5"/>
      <c r="AF913" s="5"/>
      <c r="AG913" s="3">
        <f t="shared" si="72"/>
        <v>0</v>
      </c>
      <c r="AH913" s="3">
        <f t="shared" si="73"/>
        <v>0</v>
      </c>
      <c r="AI913" s="3"/>
      <c r="AJ913" s="27">
        <f t="shared" si="74"/>
        <v>15577</v>
      </c>
      <c r="AK913" s="27">
        <f t="shared" si="75"/>
        <v>778</v>
      </c>
      <c r="AM913" s="1"/>
    </row>
    <row r="914" spans="1:39">
      <c r="A914" s="21">
        <v>38171</v>
      </c>
      <c r="B914" s="26">
        <v>640</v>
      </c>
      <c r="C914" s="26">
        <v>183</v>
      </c>
      <c r="D914" s="26"/>
      <c r="E914" s="26"/>
      <c r="F914" s="26"/>
      <c r="G914" s="26"/>
      <c r="I914" s="21">
        <v>38171</v>
      </c>
      <c r="J914" s="28">
        <v>4371</v>
      </c>
      <c r="K914" s="28">
        <v>1770</v>
      </c>
      <c r="L914" s="28"/>
      <c r="M914" s="28"/>
      <c r="N914" s="28"/>
      <c r="O914" s="28"/>
      <c r="Q914" s="22">
        <v>38171</v>
      </c>
      <c r="R914" s="28">
        <v>48317</v>
      </c>
      <c r="S914" s="28">
        <v>15409</v>
      </c>
      <c r="T914" s="28"/>
      <c r="U914" s="28"/>
      <c r="V914" s="28"/>
      <c r="W914" s="28"/>
      <c r="Y914" s="1">
        <v>38171</v>
      </c>
      <c r="Z914" s="28">
        <v>43946</v>
      </c>
      <c r="AA914" s="28">
        <v>13639</v>
      </c>
      <c r="AB914" s="28"/>
      <c r="AC914" s="28"/>
      <c r="AD914" s="28"/>
      <c r="AE914" s="5"/>
      <c r="AF914" s="5"/>
      <c r="AG914" s="3">
        <f t="shared" si="72"/>
        <v>0</v>
      </c>
      <c r="AH914" s="3">
        <f t="shared" si="73"/>
        <v>0</v>
      </c>
      <c r="AI914" s="3"/>
      <c r="AJ914" s="27">
        <f t="shared" si="74"/>
        <v>48957</v>
      </c>
      <c r="AK914" s="27">
        <f t="shared" si="75"/>
        <v>15592</v>
      </c>
      <c r="AM914" s="1"/>
    </row>
    <row r="915" spans="1:39">
      <c r="A915" s="21">
        <v>38170</v>
      </c>
      <c r="B915" s="26">
        <v>964</v>
      </c>
      <c r="C915" s="26">
        <v>377</v>
      </c>
      <c r="D915" s="26"/>
      <c r="E915" s="26"/>
      <c r="F915" s="26"/>
      <c r="G915" s="26"/>
      <c r="I915" s="21">
        <v>38170</v>
      </c>
      <c r="J915" s="28">
        <v>20</v>
      </c>
      <c r="K915" s="28"/>
      <c r="L915" s="28"/>
      <c r="M915" s="28"/>
      <c r="N915" s="28"/>
      <c r="O915" s="28"/>
      <c r="Q915" s="22">
        <v>38170</v>
      </c>
      <c r="R915" s="28">
        <v>16078</v>
      </c>
      <c r="S915" s="28">
        <v>249</v>
      </c>
      <c r="T915" s="28"/>
      <c r="U915" s="28"/>
      <c r="V915" s="28"/>
      <c r="W915" s="28"/>
      <c r="Y915" s="1">
        <v>38170</v>
      </c>
      <c r="Z915" s="28">
        <v>16058</v>
      </c>
      <c r="AA915" s="28">
        <v>249</v>
      </c>
      <c r="AB915" s="28"/>
      <c r="AC915" s="28"/>
      <c r="AD915" s="28"/>
      <c r="AE915" s="5"/>
      <c r="AF915" s="5"/>
      <c r="AG915" s="3">
        <f t="shared" si="72"/>
        <v>0</v>
      </c>
      <c r="AH915" s="3">
        <f t="shared" si="73"/>
        <v>0</v>
      </c>
      <c r="AI915" s="3"/>
      <c r="AJ915" s="27">
        <f t="shared" si="74"/>
        <v>17042</v>
      </c>
      <c r="AK915" s="27">
        <f t="shared" si="75"/>
        <v>626</v>
      </c>
      <c r="AM915" s="1"/>
    </row>
    <row r="916" spans="1:39">
      <c r="A916" s="21">
        <v>38169</v>
      </c>
      <c r="B916" s="26">
        <v>161</v>
      </c>
      <c r="C916" s="26">
        <v>12</v>
      </c>
      <c r="D916" s="26"/>
      <c r="E916" s="26"/>
      <c r="F916" s="26"/>
      <c r="G916" s="26"/>
      <c r="I916" s="21">
        <v>38169</v>
      </c>
      <c r="J916" s="28">
        <v>828</v>
      </c>
      <c r="K916" s="28">
        <v>346</v>
      </c>
      <c r="L916" s="28"/>
      <c r="M916" s="28"/>
      <c r="N916" s="28"/>
      <c r="O916" s="28"/>
      <c r="Q916" s="22">
        <v>38169</v>
      </c>
      <c r="R916" s="28">
        <v>97208</v>
      </c>
      <c r="S916" s="28">
        <v>61620</v>
      </c>
      <c r="T916" s="28"/>
      <c r="U916" s="28"/>
      <c r="V916" s="28"/>
      <c r="W916" s="28"/>
      <c r="Y916" s="1">
        <v>38169</v>
      </c>
      <c r="Z916" s="28">
        <v>96380</v>
      </c>
      <c r="AA916" s="28">
        <v>61274</v>
      </c>
      <c r="AB916" s="28"/>
      <c r="AC916" s="28"/>
      <c r="AD916" s="28"/>
      <c r="AE916" s="5"/>
      <c r="AF916" s="5"/>
      <c r="AG916" s="3">
        <f t="shared" si="72"/>
        <v>0</v>
      </c>
      <c r="AH916" s="3">
        <f t="shared" si="73"/>
        <v>0</v>
      </c>
      <c r="AI916" s="3"/>
      <c r="AJ916" s="27">
        <f t="shared" si="74"/>
        <v>97369</v>
      </c>
      <c r="AK916" s="27">
        <f t="shared" si="75"/>
        <v>61632</v>
      </c>
      <c r="AM916" s="1"/>
    </row>
    <row r="917" spans="1:39">
      <c r="A917" s="21">
        <v>38168</v>
      </c>
      <c r="B917" s="26">
        <v>2443</v>
      </c>
      <c r="C917" s="26">
        <v>67</v>
      </c>
      <c r="D917" s="26"/>
      <c r="E917" s="26"/>
      <c r="F917" s="26"/>
      <c r="G917" s="26"/>
      <c r="I917" s="21">
        <v>38168</v>
      </c>
      <c r="J917" s="28">
        <v>29</v>
      </c>
      <c r="K917" s="28"/>
      <c r="L917" s="28"/>
      <c r="M917" s="28"/>
      <c r="N917" s="28"/>
      <c r="O917" s="28"/>
      <c r="Q917" s="22">
        <v>38168</v>
      </c>
      <c r="R917" s="28">
        <v>31636</v>
      </c>
      <c r="S917" s="28">
        <v>18109</v>
      </c>
      <c r="T917" s="28"/>
      <c r="U917" s="28"/>
      <c r="V917" s="28"/>
      <c r="W917" s="28"/>
      <c r="Y917" s="1">
        <v>38168</v>
      </c>
      <c r="Z917" s="28">
        <v>31607</v>
      </c>
      <c r="AA917" s="28">
        <v>18109</v>
      </c>
      <c r="AB917" s="28"/>
      <c r="AC917" s="28"/>
      <c r="AD917" s="28"/>
      <c r="AE917" s="5"/>
      <c r="AF917" s="5"/>
      <c r="AG917" s="3">
        <f t="shared" si="72"/>
        <v>0</v>
      </c>
      <c r="AH917" s="3">
        <f t="shared" si="73"/>
        <v>0</v>
      </c>
      <c r="AI917" s="3"/>
      <c r="AJ917" s="27">
        <f t="shared" si="74"/>
        <v>34079</v>
      </c>
      <c r="AK917" s="27">
        <f t="shared" si="75"/>
        <v>18176</v>
      </c>
      <c r="AM917" s="1"/>
    </row>
    <row r="918" spans="1:39">
      <c r="A918" s="21">
        <v>38167</v>
      </c>
      <c r="B918" s="26">
        <v>998</v>
      </c>
      <c r="C918" s="26">
        <v>4</v>
      </c>
      <c r="D918" s="26"/>
      <c r="E918" s="26"/>
      <c r="F918" s="26"/>
      <c r="G918" s="26"/>
      <c r="I918" s="21">
        <v>38167</v>
      </c>
      <c r="J918" s="28"/>
      <c r="K918" s="28"/>
      <c r="L918" s="28"/>
      <c r="M918" s="28"/>
      <c r="N918" s="28"/>
      <c r="O918" s="28"/>
      <c r="Q918" s="22">
        <v>38167</v>
      </c>
      <c r="R918" s="28">
        <v>6636</v>
      </c>
      <c r="S918" s="28">
        <v>315</v>
      </c>
      <c r="T918" s="28"/>
      <c r="U918" s="28"/>
      <c r="V918" s="28"/>
      <c r="W918" s="28"/>
      <c r="Y918" s="1">
        <v>38167</v>
      </c>
      <c r="Z918" s="28">
        <v>6636</v>
      </c>
      <c r="AA918" s="28">
        <v>315</v>
      </c>
      <c r="AB918" s="28"/>
      <c r="AC918" s="28"/>
      <c r="AD918" s="28"/>
      <c r="AE918" s="5"/>
      <c r="AF918" s="5"/>
      <c r="AG918" s="3">
        <f t="shared" si="72"/>
        <v>0</v>
      </c>
      <c r="AH918" s="3">
        <f t="shared" si="73"/>
        <v>0</v>
      </c>
      <c r="AI918" s="3"/>
      <c r="AJ918" s="27">
        <f t="shared" si="74"/>
        <v>7634</v>
      </c>
      <c r="AK918" s="27">
        <f t="shared" si="75"/>
        <v>319</v>
      </c>
      <c r="AM918" s="1"/>
    </row>
    <row r="919" spans="1:39">
      <c r="A919" s="21">
        <v>38166</v>
      </c>
      <c r="B919" s="26">
        <v>18</v>
      </c>
      <c r="C919" s="26"/>
      <c r="D919" s="26"/>
      <c r="E919" s="26"/>
      <c r="F919" s="26"/>
      <c r="G919" s="26"/>
      <c r="I919" s="21">
        <v>38166</v>
      </c>
      <c r="J919" s="28"/>
      <c r="K919" s="28"/>
      <c r="L919" s="28"/>
      <c r="M919" s="28"/>
      <c r="N919" s="28"/>
      <c r="O919" s="28"/>
      <c r="Q919" s="22">
        <v>38166</v>
      </c>
      <c r="R919" s="28">
        <v>4586</v>
      </c>
      <c r="S919" s="28">
        <v>196</v>
      </c>
      <c r="T919" s="28"/>
      <c r="U919" s="28"/>
      <c r="V919" s="28"/>
      <c r="W919" s="28"/>
      <c r="Y919" s="1">
        <v>38166</v>
      </c>
      <c r="Z919" s="28">
        <v>4586</v>
      </c>
      <c r="AA919" s="28">
        <v>196</v>
      </c>
      <c r="AB919" s="28"/>
      <c r="AC919" s="28"/>
      <c r="AD919" s="28"/>
      <c r="AE919" s="5"/>
      <c r="AF919" s="5"/>
      <c r="AG919" s="3">
        <f t="shared" si="72"/>
        <v>0</v>
      </c>
      <c r="AH919" s="3">
        <f t="shared" si="73"/>
        <v>0</v>
      </c>
      <c r="AI919" s="3"/>
      <c r="AJ919" s="27">
        <f t="shared" si="74"/>
        <v>4604</v>
      </c>
      <c r="AK919" s="27">
        <f t="shared" si="75"/>
        <v>196</v>
      </c>
      <c r="AM919" s="1"/>
    </row>
    <row r="920" spans="1:39">
      <c r="A920" s="21">
        <v>38165</v>
      </c>
      <c r="B920" s="26"/>
      <c r="C920" s="26"/>
      <c r="D920" s="26"/>
      <c r="E920" s="26"/>
      <c r="F920" s="26"/>
      <c r="G920" s="26"/>
      <c r="I920" s="21">
        <v>38165</v>
      </c>
      <c r="J920" s="28"/>
      <c r="K920" s="28"/>
      <c r="L920" s="28"/>
      <c r="M920" s="28"/>
      <c r="N920" s="28"/>
      <c r="O920" s="28"/>
      <c r="Q920" s="22">
        <v>38165</v>
      </c>
      <c r="R920" s="28">
        <v>4313</v>
      </c>
      <c r="S920" s="28"/>
      <c r="T920" s="28"/>
      <c r="U920" s="28"/>
      <c r="V920" s="28"/>
      <c r="W920" s="28"/>
      <c r="Y920" s="1">
        <v>38165</v>
      </c>
      <c r="Z920" s="28">
        <v>4313</v>
      </c>
      <c r="AA920" s="28">
        <v>0</v>
      </c>
      <c r="AB920" s="28"/>
      <c r="AC920" s="28"/>
      <c r="AD920" s="28"/>
      <c r="AE920" s="5"/>
      <c r="AF920" s="5"/>
      <c r="AG920" s="3">
        <f t="shared" si="72"/>
        <v>0</v>
      </c>
      <c r="AH920" s="3">
        <f t="shared" si="73"/>
        <v>0</v>
      </c>
      <c r="AI920" s="3"/>
      <c r="AJ920" s="27">
        <f t="shared" si="74"/>
        <v>4313</v>
      </c>
      <c r="AK920" s="27">
        <f t="shared" si="75"/>
        <v>0</v>
      </c>
      <c r="AM920" s="1"/>
    </row>
    <row r="921" spans="1:39">
      <c r="A921" s="21">
        <v>38164</v>
      </c>
      <c r="B921" s="26">
        <v>57</v>
      </c>
      <c r="C921" s="26"/>
      <c r="D921" s="26"/>
      <c r="E921" s="26"/>
      <c r="F921" s="26"/>
      <c r="G921" s="26"/>
      <c r="I921" s="21">
        <v>38164</v>
      </c>
      <c r="J921" s="28"/>
      <c r="K921" s="28"/>
      <c r="L921" s="28"/>
      <c r="M921" s="28"/>
      <c r="N921" s="28"/>
      <c r="O921" s="28"/>
      <c r="Q921" s="22">
        <v>38164</v>
      </c>
      <c r="R921" s="28">
        <v>5439</v>
      </c>
      <c r="S921" s="28">
        <v>88</v>
      </c>
      <c r="T921" s="28"/>
      <c r="U921" s="28"/>
      <c r="V921" s="28"/>
      <c r="W921" s="28"/>
      <c r="Y921" s="1">
        <v>38164</v>
      </c>
      <c r="Z921" s="28">
        <v>5439</v>
      </c>
      <c r="AA921" s="28">
        <v>88</v>
      </c>
      <c r="AB921" s="28"/>
      <c r="AC921" s="28"/>
      <c r="AD921" s="28"/>
      <c r="AE921" s="5"/>
      <c r="AF921" s="5"/>
      <c r="AG921" s="3">
        <f t="shared" si="72"/>
        <v>0</v>
      </c>
      <c r="AH921" s="3">
        <f t="shared" si="73"/>
        <v>0</v>
      </c>
      <c r="AI921" s="3"/>
      <c r="AJ921" s="27">
        <f t="shared" si="74"/>
        <v>5496</v>
      </c>
      <c r="AK921" s="27">
        <f t="shared" si="75"/>
        <v>88</v>
      </c>
      <c r="AM921" s="1"/>
    </row>
    <row r="922" spans="1:39">
      <c r="A922" s="21">
        <v>38163</v>
      </c>
      <c r="B922" s="26">
        <v>28</v>
      </c>
      <c r="C922" s="26"/>
      <c r="D922" s="26"/>
      <c r="E922" s="26"/>
      <c r="F922" s="26"/>
      <c r="G922" s="26"/>
      <c r="I922" s="21">
        <v>38163</v>
      </c>
      <c r="J922" s="28"/>
      <c r="K922" s="28"/>
      <c r="L922" s="28"/>
      <c r="M922" s="28"/>
      <c r="N922" s="28"/>
      <c r="O922" s="28"/>
      <c r="Q922" s="22">
        <v>38163</v>
      </c>
      <c r="R922" s="28">
        <v>7222</v>
      </c>
      <c r="S922" s="28">
        <v>1143</v>
      </c>
      <c r="T922" s="28"/>
      <c r="U922" s="28"/>
      <c r="V922" s="28"/>
      <c r="W922" s="28"/>
      <c r="Y922" s="1">
        <v>38163</v>
      </c>
      <c r="Z922" s="28">
        <v>7222</v>
      </c>
      <c r="AA922" s="28">
        <v>1143</v>
      </c>
      <c r="AB922" s="28"/>
      <c r="AC922" s="28"/>
      <c r="AD922" s="28"/>
      <c r="AE922" s="5"/>
      <c r="AF922" s="5"/>
      <c r="AG922" s="3">
        <f t="shared" si="72"/>
        <v>0</v>
      </c>
      <c r="AH922" s="3">
        <f t="shared" si="73"/>
        <v>0</v>
      </c>
      <c r="AI922" s="3"/>
      <c r="AJ922" s="27">
        <f t="shared" si="74"/>
        <v>7250</v>
      </c>
      <c r="AK922" s="27">
        <f t="shared" si="75"/>
        <v>1143</v>
      </c>
      <c r="AM922" s="1"/>
    </row>
    <row r="923" spans="1:39">
      <c r="A923" s="21">
        <v>38162</v>
      </c>
      <c r="B923" s="26">
        <v>44</v>
      </c>
      <c r="C923" s="26"/>
      <c r="D923" s="26"/>
      <c r="E923" s="26"/>
      <c r="F923" s="26"/>
      <c r="G923" s="26"/>
      <c r="I923" s="21">
        <v>38162</v>
      </c>
      <c r="J923" s="28"/>
      <c r="K923" s="28"/>
      <c r="L923" s="28"/>
      <c r="M923" s="28"/>
      <c r="N923" s="28"/>
      <c r="O923" s="28"/>
      <c r="Q923" s="22">
        <v>38162</v>
      </c>
      <c r="R923" s="28">
        <v>5621</v>
      </c>
      <c r="S923" s="28">
        <v>417</v>
      </c>
      <c r="T923" s="28"/>
      <c r="U923" s="28"/>
      <c r="V923" s="28"/>
      <c r="W923" s="28"/>
      <c r="Y923" s="1">
        <v>38162</v>
      </c>
      <c r="Z923" s="28">
        <v>5621</v>
      </c>
      <c r="AA923" s="28">
        <v>417</v>
      </c>
      <c r="AB923" s="28"/>
      <c r="AC923" s="28"/>
      <c r="AD923" s="28"/>
      <c r="AE923" s="5"/>
      <c r="AF923" s="5"/>
      <c r="AG923" s="3">
        <f t="shared" ref="AG923:AG986" si="76">R923-J923-Z923</f>
        <v>0</v>
      </c>
      <c r="AH923" s="3">
        <f t="shared" ref="AH923:AH986" si="77">S923-K923-AA923</f>
        <v>0</v>
      </c>
      <c r="AI923" s="3"/>
      <c r="AJ923" s="27">
        <f t="shared" si="74"/>
        <v>5665</v>
      </c>
      <c r="AK923" s="27">
        <f t="shared" si="75"/>
        <v>417</v>
      </c>
      <c r="AM923" s="1"/>
    </row>
    <row r="924" spans="1:39">
      <c r="A924" s="21">
        <v>38161</v>
      </c>
      <c r="B924" s="26">
        <v>121</v>
      </c>
      <c r="C924" s="26"/>
      <c r="D924" s="26"/>
      <c r="E924" s="26"/>
      <c r="F924" s="26"/>
      <c r="G924" s="26"/>
      <c r="I924" s="21">
        <v>38161</v>
      </c>
      <c r="J924" s="28">
        <v>19</v>
      </c>
      <c r="K924" s="28"/>
      <c r="L924" s="28"/>
      <c r="M924" s="28"/>
      <c r="N924" s="28"/>
      <c r="O924" s="28"/>
      <c r="Q924" s="22">
        <v>38161</v>
      </c>
      <c r="R924" s="28">
        <v>5120</v>
      </c>
      <c r="S924" s="28">
        <v>39</v>
      </c>
      <c r="T924" s="28"/>
      <c r="U924" s="28"/>
      <c r="V924" s="28"/>
      <c r="W924" s="28"/>
      <c r="Y924" s="1">
        <v>38161</v>
      </c>
      <c r="Z924" s="28">
        <v>5101</v>
      </c>
      <c r="AA924" s="28">
        <v>39</v>
      </c>
      <c r="AB924" s="28"/>
      <c r="AC924" s="28"/>
      <c r="AD924" s="28"/>
      <c r="AE924" s="5"/>
      <c r="AF924" s="5"/>
      <c r="AG924" s="3">
        <f t="shared" si="76"/>
        <v>0</v>
      </c>
      <c r="AH924" s="3">
        <f t="shared" si="77"/>
        <v>0</v>
      </c>
      <c r="AI924" s="3"/>
      <c r="AJ924" s="27">
        <f t="shared" si="74"/>
        <v>5241</v>
      </c>
      <c r="AK924" s="27">
        <f t="shared" si="75"/>
        <v>39</v>
      </c>
      <c r="AM924" s="1"/>
    </row>
    <row r="925" spans="1:39">
      <c r="A925" s="21">
        <v>38160</v>
      </c>
      <c r="B925" s="26">
        <v>2078</v>
      </c>
      <c r="C925" s="26">
        <v>62</v>
      </c>
      <c r="D925" s="26"/>
      <c r="E925" s="26"/>
      <c r="F925" s="26"/>
      <c r="G925" s="26"/>
      <c r="I925" s="21">
        <v>38160</v>
      </c>
      <c r="J925" s="28">
        <v>3803</v>
      </c>
      <c r="K925" s="28"/>
      <c r="L925" s="28"/>
      <c r="M925" s="28"/>
      <c r="N925" s="28"/>
      <c r="O925" s="28"/>
      <c r="Q925" s="22">
        <v>38160</v>
      </c>
      <c r="R925" s="28">
        <v>27294</v>
      </c>
      <c r="S925" s="28">
        <v>343</v>
      </c>
      <c r="T925" s="28"/>
      <c r="U925" s="28"/>
      <c r="V925" s="28"/>
      <c r="W925" s="28"/>
      <c r="Y925" s="1">
        <v>38160</v>
      </c>
      <c r="Z925" s="28">
        <v>23491</v>
      </c>
      <c r="AA925" s="28">
        <v>343</v>
      </c>
      <c r="AB925" s="28"/>
      <c r="AC925" s="28"/>
      <c r="AD925" s="28"/>
      <c r="AE925" s="5"/>
      <c r="AF925" s="5"/>
      <c r="AG925" s="3">
        <f t="shared" si="76"/>
        <v>0</v>
      </c>
      <c r="AH925" s="3">
        <f t="shared" si="77"/>
        <v>0</v>
      </c>
      <c r="AI925" s="3"/>
      <c r="AJ925" s="27">
        <f t="shared" si="74"/>
        <v>29372</v>
      </c>
      <c r="AK925" s="27">
        <f t="shared" si="75"/>
        <v>405</v>
      </c>
      <c r="AM925" s="1"/>
    </row>
    <row r="926" spans="1:39">
      <c r="A926" s="21">
        <v>38159</v>
      </c>
      <c r="B926" s="26">
        <v>2950</v>
      </c>
      <c r="C926" s="26">
        <v>25</v>
      </c>
      <c r="D926" s="26"/>
      <c r="E926" s="26"/>
      <c r="F926" s="26"/>
      <c r="G926" s="26"/>
      <c r="I926" s="21">
        <v>38159</v>
      </c>
      <c r="J926" s="28">
        <v>5737</v>
      </c>
      <c r="K926" s="28"/>
      <c r="L926" s="28"/>
      <c r="M926" s="28"/>
      <c r="N926" s="28"/>
      <c r="O926" s="28"/>
      <c r="Q926" s="22">
        <v>38159</v>
      </c>
      <c r="R926" s="28">
        <v>38223</v>
      </c>
      <c r="S926" s="28">
        <v>135</v>
      </c>
      <c r="T926" s="28"/>
      <c r="U926" s="28"/>
      <c r="V926" s="28"/>
      <c r="W926" s="28"/>
      <c r="Y926" s="1">
        <v>38159</v>
      </c>
      <c r="Z926" s="28">
        <v>32486</v>
      </c>
      <c r="AA926" s="28">
        <v>135</v>
      </c>
      <c r="AB926" s="28"/>
      <c r="AC926" s="28"/>
      <c r="AD926" s="28"/>
      <c r="AE926" s="5"/>
      <c r="AF926" s="5"/>
      <c r="AG926" s="3">
        <f t="shared" si="76"/>
        <v>0</v>
      </c>
      <c r="AH926" s="3">
        <f t="shared" si="77"/>
        <v>0</v>
      </c>
      <c r="AI926" s="3"/>
      <c r="AJ926" s="27">
        <f t="shared" si="74"/>
        <v>41173</v>
      </c>
      <c r="AK926" s="27">
        <f t="shared" si="75"/>
        <v>160</v>
      </c>
      <c r="AM926" s="1"/>
    </row>
    <row r="927" spans="1:39">
      <c r="A927" s="21">
        <v>38158</v>
      </c>
      <c r="B927" s="26">
        <v>2873</v>
      </c>
      <c r="C927" s="26"/>
      <c r="D927" s="26"/>
      <c r="E927" s="26"/>
      <c r="F927" s="26"/>
      <c r="G927" s="26"/>
      <c r="I927" s="21">
        <v>38158</v>
      </c>
      <c r="J927" s="28">
        <v>5736</v>
      </c>
      <c r="K927" s="28"/>
      <c r="L927" s="28"/>
      <c r="M927" s="28"/>
      <c r="N927" s="28"/>
      <c r="O927" s="28"/>
      <c r="Q927" s="22">
        <v>38158</v>
      </c>
      <c r="R927" s="28">
        <v>38011</v>
      </c>
      <c r="S927" s="28"/>
      <c r="T927" s="28"/>
      <c r="U927" s="28"/>
      <c r="V927" s="28"/>
      <c r="W927" s="28"/>
      <c r="Y927" s="1">
        <v>38158</v>
      </c>
      <c r="Z927" s="28">
        <v>32275</v>
      </c>
      <c r="AA927" s="28">
        <v>0</v>
      </c>
      <c r="AB927" s="28"/>
      <c r="AC927" s="28"/>
      <c r="AD927" s="28"/>
      <c r="AE927" s="5"/>
      <c r="AF927" s="5"/>
      <c r="AG927" s="3">
        <f t="shared" si="76"/>
        <v>0</v>
      </c>
      <c r="AH927" s="3">
        <f t="shared" si="77"/>
        <v>0</v>
      </c>
      <c r="AI927" s="3"/>
      <c r="AJ927" s="27">
        <f t="shared" si="74"/>
        <v>40884</v>
      </c>
      <c r="AK927" s="27">
        <f t="shared" si="75"/>
        <v>0</v>
      </c>
      <c r="AM927" s="1"/>
    </row>
    <row r="928" spans="1:39">
      <c r="A928" s="21">
        <v>38157</v>
      </c>
      <c r="B928" s="26">
        <v>2886</v>
      </c>
      <c r="C928" s="26">
        <v>3</v>
      </c>
      <c r="D928" s="26"/>
      <c r="E928" s="26"/>
      <c r="F928" s="26"/>
      <c r="G928" s="26"/>
      <c r="I928" s="21">
        <v>38157</v>
      </c>
      <c r="J928" s="28">
        <v>5754</v>
      </c>
      <c r="K928" s="28">
        <v>12</v>
      </c>
      <c r="L928" s="28"/>
      <c r="M928" s="28"/>
      <c r="N928" s="28"/>
      <c r="O928" s="28"/>
      <c r="Q928" s="22">
        <v>38157</v>
      </c>
      <c r="R928" s="28">
        <v>43814</v>
      </c>
      <c r="S928" s="28">
        <v>63</v>
      </c>
      <c r="T928" s="28"/>
      <c r="U928" s="28"/>
      <c r="V928" s="28"/>
      <c r="W928" s="28"/>
      <c r="Y928" s="1">
        <v>38157</v>
      </c>
      <c r="Z928" s="28">
        <v>38060</v>
      </c>
      <c r="AA928" s="28">
        <v>51</v>
      </c>
      <c r="AB928" s="28"/>
      <c r="AC928" s="28"/>
      <c r="AD928" s="28"/>
      <c r="AE928" s="5"/>
      <c r="AF928" s="5"/>
      <c r="AG928" s="3">
        <f t="shared" si="76"/>
        <v>0</v>
      </c>
      <c r="AH928" s="3">
        <f t="shared" si="77"/>
        <v>0</v>
      </c>
      <c r="AI928" s="3"/>
      <c r="AJ928" s="27">
        <f t="shared" si="74"/>
        <v>46700</v>
      </c>
      <c r="AK928" s="27">
        <f t="shared" si="75"/>
        <v>66</v>
      </c>
      <c r="AM928" s="1"/>
    </row>
    <row r="929" spans="1:39">
      <c r="A929" s="21">
        <v>38156</v>
      </c>
      <c r="B929" s="26">
        <v>6869</v>
      </c>
      <c r="C929" s="26">
        <v>6</v>
      </c>
      <c r="D929" s="26"/>
      <c r="E929" s="26"/>
      <c r="F929" s="26"/>
      <c r="G929" s="26"/>
      <c r="I929" s="21">
        <v>38156</v>
      </c>
      <c r="J929" s="28">
        <v>5960</v>
      </c>
      <c r="K929" s="28">
        <v>94</v>
      </c>
      <c r="L929" s="28"/>
      <c r="M929" s="28"/>
      <c r="N929" s="28"/>
      <c r="O929" s="28"/>
      <c r="Q929" s="22">
        <v>38156</v>
      </c>
      <c r="R929" s="28">
        <v>54908</v>
      </c>
      <c r="S929" s="28">
        <v>3633</v>
      </c>
      <c r="T929" s="28"/>
      <c r="U929" s="28"/>
      <c r="V929" s="28"/>
      <c r="W929" s="28"/>
      <c r="Y929" s="1">
        <v>38156</v>
      </c>
      <c r="Z929" s="28">
        <v>48948</v>
      </c>
      <c r="AA929" s="28">
        <v>3539</v>
      </c>
      <c r="AB929" s="28"/>
      <c r="AC929" s="28"/>
      <c r="AD929" s="28"/>
      <c r="AE929" s="5"/>
      <c r="AF929" s="5"/>
      <c r="AG929" s="3">
        <f t="shared" si="76"/>
        <v>0</v>
      </c>
      <c r="AH929" s="3">
        <f t="shared" si="77"/>
        <v>0</v>
      </c>
      <c r="AI929" s="3"/>
      <c r="AJ929" s="27">
        <f t="shared" si="74"/>
        <v>61777</v>
      </c>
      <c r="AK929" s="27">
        <f t="shared" si="75"/>
        <v>3639</v>
      </c>
      <c r="AM929" s="1"/>
    </row>
    <row r="930" spans="1:39">
      <c r="A930" s="21">
        <v>38155</v>
      </c>
      <c r="B930" s="26">
        <v>8742</v>
      </c>
      <c r="C930" s="26">
        <v>51</v>
      </c>
      <c r="D930" s="26"/>
      <c r="E930" s="26"/>
      <c r="F930" s="26"/>
      <c r="G930" s="26"/>
      <c r="I930" s="21">
        <v>38155</v>
      </c>
      <c r="J930" s="28">
        <v>6448</v>
      </c>
      <c r="K930" s="28">
        <v>447</v>
      </c>
      <c r="L930" s="28"/>
      <c r="M930" s="28"/>
      <c r="N930" s="28"/>
      <c r="O930" s="28"/>
      <c r="Q930" s="22">
        <v>38155</v>
      </c>
      <c r="R930" s="28">
        <v>55930</v>
      </c>
      <c r="S930" s="28">
        <v>1960</v>
      </c>
      <c r="T930" s="28"/>
      <c r="U930" s="28"/>
      <c r="V930" s="28"/>
      <c r="W930" s="28"/>
      <c r="Y930" s="1">
        <v>38155</v>
      </c>
      <c r="Z930" s="28">
        <v>49482</v>
      </c>
      <c r="AA930" s="28">
        <v>1513</v>
      </c>
      <c r="AB930" s="28"/>
      <c r="AC930" s="28"/>
      <c r="AD930" s="28"/>
      <c r="AE930" s="5"/>
      <c r="AF930" s="5"/>
      <c r="AG930" s="3">
        <f t="shared" si="76"/>
        <v>0</v>
      </c>
      <c r="AH930" s="3">
        <f t="shared" si="77"/>
        <v>0</v>
      </c>
      <c r="AI930" s="3"/>
      <c r="AJ930" s="27">
        <f t="shared" si="74"/>
        <v>64672</v>
      </c>
      <c r="AK930" s="27">
        <f t="shared" si="75"/>
        <v>2011</v>
      </c>
      <c r="AM930" s="1"/>
    </row>
    <row r="931" spans="1:39">
      <c r="A931" s="21">
        <v>38154</v>
      </c>
      <c r="B931" s="26">
        <v>10033</v>
      </c>
      <c r="C931" s="26">
        <v>317</v>
      </c>
      <c r="D931" s="26"/>
      <c r="E931" s="26"/>
      <c r="F931" s="26"/>
      <c r="G931" s="26"/>
      <c r="I931" s="21">
        <v>38154</v>
      </c>
      <c r="J931" s="28">
        <v>5762</v>
      </c>
      <c r="K931" s="28"/>
      <c r="L931" s="28"/>
      <c r="M931" s="28"/>
      <c r="N931" s="28"/>
      <c r="O931" s="28"/>
      <c r="Q931" s="22">
        <v>38154</v>
      </c>
      <c r="R931" s="28">
        <v>53344</v>
      </c>
      <c r="S931" s="28">
        <v>293</v>
      </c>
      <c r="T931" s="28"/>
      <c r="U931" s="28"/>
      <c r="V931" s="28"/>
      <c r="W931" s="28"/>
      <c r="Y931" s="1">
        <v>38154</v>
      </c>
      <c r="Z931" s="28">
        <v>47582</v>
      </c>
      <c r="AA931" s="28">
        <v>293</v>
      </c>
      <c r="AB931" s="28"/>
      <c r="AC931" s="28"/>
      <c r="AD931" s="28"/>
      <c r="AE931" s="5"/>
      <c r="AF931" s="5"/>
      <c r="AG931" s="3">
        <f t="shared" si="76"/>
        <v>0</v>
      </c>
      <c r="AH931" s="3">
        <f t="shared" si="77"/>
        <v>0</v>
      </c>
      <c r="AI931" s="3"/>
      <c r="AJ931" s="27">
        <f t="shared" si="74"/>
        <v>63377</v>
      </c>
      <c r="AK931" s="27">
        <f t="shared" si="75"/>
        <v>610</v>
      </c>
      <c r="AM931" s="1"/>
    </row>
    <row r="932" spans="1:39">
      <c r="A932" s="21">
        <v>38153</v>
      </c>
      <c r="B932" s="26">
        <v>12076</v>
      </c>
      <c r="C932" s="26">
        <v>1175</v>
      </c>
      <c r="D932" s="26"/>
      <c r="E932" s="26"/>
      <c r="F932" s="26"/>
      <c r="G932" s="26"/>
      <c r="I932" s="21">
        <v>38153</v>
      </c>
      <c r="J932" s="28">
        <v>5735</v>
      </c>
      <c r="K932" s="28"/>
      <c r="L932" s="28"/>
      <c r="M932" s="28"/>
      <c r="N932" s="28"/>
      <c r="O932" s="28"/>
      <c r="Q932" s="22">
        <v>38153</v>
      </c>
      <c r="R932" s="28">
        <v>51646</v>
      </c>
      <c r="S932" s="28">
        <v>1243</v>
      </c>
      <c r="T932" s="28"/>
      <c r="U932" s="28"/>
      <c r="V932" s="28"/>
      <c r="W932" s="28"/>
      <c r="Y932" s="1">
        <v>38153</v>
      </c>
      <c r="Z932" s="28">
        <v>45911</v>
      </c>
      <c r="AA932" s="28">
        <v>1243</v>
      </c>
      <c r="AB932" s="28"/>
      <c r="AC932" s="28"/>
      <c r="AD932" s="28"/>
      <c r="AE932" s="5"/>
      <c r="AF932" s="5"/>
      <c r="AG932" s="3">
        <f t="shared" si="76"/>
        <v>0</v>
      </c>
      <c r="AH932" s="3">
        <f t="shared" si="77"/>
        <v>0</v>
      </c>
      <c r="AI932" s="3"/>
      <c r="AJ932" s="27">
        <f t="shared" si="74"/>
        <v>63722</v>
      </c>
      <c r="AK932" s="27">
        <f t="shared" si="75"/>
        <v>2418</v>
      </c>
      <c r="AM932" s="1"/>
    </row>
    <row r="933" spans="1:39">
      <c r="A933" s="21">
        <v>38152</v>
      </c>
      <c r="B933" s="26">
        <v>8779</v>
      </c>
      <c r="C933" s="26">
        <v>35</v>
      </c>
      <c r="D933" s="26"/>
      <c r="E933" s="26"/>
      <c r="F933" s="26"/>
      <c r="G933" s="26"/>
      <c r="I933" s="21">
        <v>38152</v>
      </c>
      <c r="J933" s="28">
        <v>5735</v>
      </c>
      <c r="K933" s="28"/>
      <c r="L933" s="28"/>
      <c r="M933" s="28"/>
      <c r="N933" s="28"/>
      <c r="O933" s="28"/>
      <c r="Q933" s="22">
        <v>38152</v>
      </c>
      <c r="R933" s="28">
        <v>48392</v>
      </c>
      <c r="S933" s="28">
        <v>251</v>
      </c>
      <c r="T933" s="28"/>
      <c r="U933" s="28"/>
      <c r="V933" s="28"/>
      <c r="W933" s="28"/>
      <c r="Y933" s="1">
        <v>38152</v>
      </c>
      <c r="Z933" s="28">
        <v>42657</v>
      </c>
      <c r="AA933" s="28">
        <v>251</v>
      </c>
      <c r="AB933" s="28"/>
      <c r="AC933" s="28"/>
      <c r="AD933" s="28"/>
      <c r="AE933" s="5"/>
      <c r="AF933" s="5"/>
      <c r="AG933" s="3">
        <f t="shared" si="76"/>
        <v>0</v>
      </c>
      <c r="AH933" s="3">
        <f t="shared" si="77"/>
        <v>0</v>
      </c>
      <c r="AI933" s="3"/>
      <c r="AJ933" s="27">
        <f t="shared" si="74"/>
        <v>57171</v>
      </c>
      <c r="AK933" s="27">
        <f t="shared" si="75"/>
        <v>286</v>
      </c>
      <c r="AM933" s="1"/>
    </row>
    <row r="934" spans="1:39">
      <c r="A934" s="21">
        <v>38151</v>
      </c>
      <c r="B934" s="26">
        <v>11491</v>
      </c>
      <c r="C934" s="26">
        <v>6511</v>
      </c>
      <c r="D934" s="26"/>
      <c r="E934" s="26"/>
      <c r="F934" s="26"/>
      <c r="G934" s="26"/>
      <c r="I934" s="21">
        <v>38151</v>
      </c>
      <c r="J934" s="28">
        <v>14777</v>
      </c>
      <c r="K934" s="28">
        <v>6196</v>
      </c>
      <c r="L934" s="28"/>
      <c r="M934" s="28"/>
      <c r="N934" s="28"/>
      <c r="O934" s="28"/>
      <c r="Q934" s="22">
        <v>38151</v>
      </c>
      <c r="R934" s="28">
        <v>221600</v>
      </c>
      <c r="S934" s="28">
        <v>119130</v>
      </c>
      <c r="T934" s="28"/>
      <c r="U934" s="28"/>
      <c r="V934" s="28"/>
      <c r="W934" s="28"/>
      <c r="Y934" s="1">
        <v>38151</v>
      </c>
      <c r="Z934" s="28">
        <v>206823</v>
      </c>
      <c r="AA934" s="28">
        <v>112934</v>
      </c>
      <c r="AB934" s="28"/>
      <c r="AC934" s="28"/>
      <c r="AD934" s="28"/>
      <c r="AE934" s="5"/>
      <c r="AF934" s="5"/>
      <c r="AG934" s="3">
        <f t="shared" si="76"/>
        <v>0</v>
      </c>
      <c r="AH934" s="3">
        <f t="shared" si="77"/>
        <v>0</v>
      </c>
      <c r="AI934" s="3"/>
      <c r="AJ934" s="27">
        <f t="shared" si="74"/>
        <v>233091</v>
      </c>
      <c r="AK934" s="27">
        <f t="shared" si="75"/>
        <v>125641</v>
      </c>
      <c r="AM934" s="1"/>
    </row>
    <row r="935" spans="1:39">
      <c r="A935" s="21">
        <v>38150</v>
      </c>
      <c r="B935" s="26">
        <v>16516</v>
      </c>
      <c r="C935" s="26">
        <v>8854</v>
      </c>
      <c r="D935" s="26"/>
      <c r="E935" s="26"/>
      <c r="F935" s="26"/>
      <c r="G935" s="26"/>
      <c r="I935" s="21">
        <v>38150</v>
      </c>
      <c r="J935" s="28">
        <v>27500</v>
      </c>
      <c r="K935" s="28">
        <v>8779</v>
      </c>
      <c r="L935" s="28"/>
      <c r="M935" s="28"/>
      <c r="N935" s="28"/>
      <c r="O935" s="28"/>
      <c r="Q935" s="22">
        <v>38150</v>
      </c>
      <c r="R935" s="28">
        <v>201755</v>
      </c>
      <c r="S935" s="28">
        <v>85940</v>
      </c>
      <c r="T935" s="28"/>
      <c r="U935" s="28"/>
      <c r="V935" s="28"/>
      <c r="W935" s="28"/>
      <c r="Y935" s="1">
        <v>38150</v>
      </c>
      <c r="Z935" s="28">
        <v>174255</v>
      </c>
      <c r="AA935" s="28">
        <v>77161</v>
      </c>
      <c r="AB935" s="28"/>
      <c r="AC935" s="28"/>
      <c r="AD935" s="28"/>
      <c r="AE935" s="5"/>
      <c r="AF935" s="5"/>
      <c r="AG935" s="3">
        <f t="shared" si="76"/>
        <v>0</v>
      </c>
      <c r="AH935" s="3">
        <f t="shared" si="77"/>
        <v>0</v>
      </c>
      <c r="AI935" s="3"/>
      <c r="AJ935" s="27">
        <f t="shared" si="74"/>
        <v>218271</v>
      </c>
      <c r="AK935" s="27">
        <f t="shared" si="75"/>
        <v>94794</v>
      </c>
      <c r="AM935" s="1"/>
    </row>
    <row r="936" spans="1:39">
      <c r="A936" s="21">
        <v>38149</v>
      </c>
      <c r="B936" s="26">
        <v>647</v>
      </c>
      <c r="C936" s="26">
        <v>6</v>
      </c>
      <c r="D936" s="26"/>
      <c r="E936" s="26"/>
      <c r="F936" s="26"/>
      <c r="G936" s="26"/>
      <c r="I936" s="21">
        <v>38149</v>
      </c>
      <c r="J936" s="28">
        <v>11890</v>
      </c>
      <c r="K936" s="28">
        <v>2706</v>
      </c>
      <c r="L936" s="28"/>
      <c r="M936" s="28"/>
      <c r="N936" s="28"/>
      <c r="O936" s="28"/>
      <c r="Q936" s="22">
        <v>38149</v>
      </c>
      <c r="R936" s="28">
        <v>210823</v>
      </c>
      <c r="S936" s="28">
        <v>25826</v>
      </c>
      <c r="T936" s="28"/>
      <c r="U936" s="28"/>
      <c r="V936" s="28"/>
      <c r="W936" s="28"/>
      <c r="Y936" s="1">
        <v>38149</v>
      </c>
      <c r="Z936" s="28">
        <v>198933</v>
      </c>
      <c r="AA936" s="28">
        <v>23120</v>
      </c>
      <c r="AB936" s="28"/>
      <c r="AC936" s="28"/>
      <c r="AD936" s="28"/>
      <c r="AE936" s="5"/>
      <c r="AF936" s="5"/>
      <c r="AG936" s="3">
        <f t="shared" si="76"/>
        <v>0</v>
      </c>
      <c r="AH936" s="3">
        <f t="shared" si="77"/>
        <v>0</v>
      </c>
      <c r="AI936" s="3"/>
      <c r="AJ936" s="27">
        <f t="shared" si="74"/>
        <v>211470</v>
      </c>
      <c r="AK936" s="27">
        <f t="shared" si="75"/>
        <v>25832</v>
      </c>
      <c r="AM936" s="1"/>
    </row>
    <row r="937" spans="1:39">
      <c r="A937" s="21">
        <v>38148</v>
      </c>
      <c r="B937" s="26">
        <v>1542</v>
      </c>
      <c r="C937" s="26">
        <v>650</v>
      </c>
      <c r="D937" s="26"/>
      <c r="E937" s="26"/>
      <c r="F937" s="26"/>
      <c r="G937" s="26"/>
      <c r="I937" s="21">
        <v>38148</v>
      </c>
      <c r="J937" s="28">
        <v>7999</v>
      </c>
      <c r="K937" s="28">
        <v>1151</v>
      </c>
      <c r="L937" s="28"/>
      <c r="M937" s="28"/>
      <c r="N937" s="28"/>
      <c r="O937" s="28"/>
      <c r="Q937" s="22">
        <v>38148</v>
      </c>
      <c r="R937" s="28">
        <v>210921</v>
      </c>
      <c r="S937" s="28">
        <v>10010</v>
      </c>
      <c r="T937" s="28"/>
      <c r="U937" s="28"/>
      <c r="V937" s="28"/>
      <c r="W937" s="28"/>
      <c r="Y937" s="1">
        <v>38148</v>
      </c>
      <c r="Z937" s="28">
        <v>202922</v>
      </c>
      <c r="AA937" s="28">
        <v>8859</v>
      </c>
      <c r="AB937" s="28"/>
      <c r="AC937" s="28"/>
      <c r="AD937" s="28"/>
      <c r="AE937" s="5"/>
      <c r="AF937" s="5"/>
      <c r="AG937" s="3">
        <f t="shared" si="76"/>
        <v>0</v>
      </c>
      <c r="AH937" s="3">
        <f t="shared" si="77"/>
        <v>0</v>
      </c>
      <c r="AI937" s="3"/>
      <c r="AJ937" s="27">
        <f t="shared" si="74"/>
        <v>212463</v>
      </c>
      <c r="AK937" s="27">
        <f t="shared" si="75"/>
        <v>10660</v>
      </c>
      <c r="AM937" s="1"/>
    </row>
    <row r="938" spans="1:39">
      <c r="A938" s="21">
        <v>38147</v>
      </c>
      <c r="B938" s="26">
        <v>620</v>
      </c>
      <c r="C938" s="26">
        <v>123</v>
      </c>
      <c r="D938" s="26"/>
      <c r="E938" s="26"/>
      <c r="F938" s="26"/>
      <c r="G938" s="26"/>
      <c r="I938" s="21">
        <v>38147</v>
      </c>
      <c r="J938" s="28">
        <v>3146</v>
      </c>
      <c r="K938" s="28">
        <v>65</v>
      </c>
      <c r="L938" s="28"/>
      <c r="M938" s="28"/>
      <c r="N938" s="28"/>
      <c r="O938" s="28"/>
      <c r="Q938" s="22">
        <v>38147</v>
      </c>
      <c r="R938" s="28">
        <v>153597</v>
      </c>
      <c r="S938" s="28">
        <v>3985</v>
      </c>
      <c r="T938" s="28"/>
      <c r="U938" s="28"/>
      <c r="V938" s="28"/>
      <c r="W938" s="28"/>
      <c r="Y938" s="1">
        <v>38147</v>
      </c>
      <c r="Z938" s="28">
        <v>150451</v>
      </c>
      <c r="AA938" s="28">
        <v>3920</v>
      </c>
      <c r="AB938" s="28"/>
      <c r="AC938" s="28"/>
      <c r="AD938" s="28"/>
      <c r="AE938" s="5"/>
      <c r="AF938" s="5"/>
      <c r="AG938" s="3">
        <f t="shared" si="76"/>
        <v>0</v>
      </c>
      <c r="AH938" s="3">
        <f t="shared" si="77"/>
        <v>0</v>
      </c>
      <c r="AI938" s="3"/>
      <c r="AJ938" s="27">
        <f t="shared" si="74"/>
        <v>154217</v>
      </c>
      <c r="AK938" s="27">
        <f t="shared" si="75"/>
        <v>4108</v>
      </c>
      <c r="AM938" s="1"/>
    </row>
    <row r="939" spans="1:39">
      <c r="A939" s="21">
        <v>38146</v>
      </c>
      <c r="B939" s="26">
        <v>12</v>
      </c>
      <c r="C939" s="26"/>
      <c r="D939" s="26"/>
      <c r="E939" s="26"/>
      <c r="F939" s="26"/>
      <c r="G939" s="26"/>
      <c r="I939" s="21">
        <v>38146</v>
      </c>
      <c r="J939" s="28">
        <v>2690</v>
      </c>
      <c r="K939" s="28">
        <v>76</v>
      </c>
      <c r="L939" s="28"/>
      <c r="M939" s="28"/>
      <c r="N939" s="28"/>
      <c r="O939" s="28"/>
      <c r="Q939" s="22">
        <v>38146</v>
      </c>
      <c r="R939" s="28">
        <v>129145</v>
      </c>
      <c r="S939" s="28">
        <v>6353</v>
      </c>
      <c r="T939" s="28"/>
      <c r="U939" s="28"/>
      <c r="V939" s="28"/>
      <c r="W939" s="28"/>
      <c r="Y939" s="1">
        <v>38146</v>
      </c>
      <c r="Z939" s="28">
        <v>126455</v>
      </c>
      <c r="AA939" s="28">
        <v>6277</v>
      </c>
      <c r="AB939" s="28"/>
      <c r="AC939" s="28"/>
      <c r="AD939" s="28"/>
      <c r="AE939" s="5"/>
      <c r="AF939" s="5"/>
      <c r="AG939" s="3">
        <f t="shared" si="76"/>
        <v>0</v>
      </c>
      <c r="AH939" s="3">
        <f t="shared" si="77"/>
        <v>0</v>
      </c>
      <c r="AI939" s="3"/>
      <c r="AJ939" s="27">
        <f t="shared" si="74"/>
        <v>129157</v>
      </c>
      <c r="AK939" s="27">
        <f t="shared" si="75"/>
        <v>6353</v>
      </c>
      <c r="AM939" s="1"/>
    </row>
    <row r="940" spans="1:39">
      <c r="A940" s="21">
        <v>38145</v>
      </c>
      <c r="B940" s="26">
        <v>14</v>
      </c>
      <c r="C940" s="26"/>
      <c r="D940" s="26"/>
      <c r="E940" s="26"/>
      <c r="F940" s="26"/>
      <c r="G940" s="26"/>
      <c r="I940" s="21">
        <v>38145</v>
      </c>
      <c r="J940" s="28">
        <v>1073</v>
      </c>
      <c r="K940" s="28"/>
      <c r="L940" s="28"/>
      <c r="M940" s="28"/>
      <c r="N940" s="28"/>
      <c r="O940" s="28"/>
      <c r="Q940" s="22">
        <v>38145</v>
      </c>
      <c r="R940" s="28">
        <v>145503</v>
      </c>
      <c r="S940" s="28">
        <v>1304</v>
      </c>
      <c r="T940" s="28"/>
      <c r="U940" s="28"/>
      <c r="V940" s="28"/>
      <c r="W940" s="28"/>
      <c r="Y940" s="1">
        <v>38145</v>
      </c>
      <c r="Z940" s="28">
        <v>144430</v>
      </c>
      <c r="AA940" s="28">
        <v>1304</v>
      </c>
      <c r="AB940" s="28"/>
      <c r="AC940" s="28"/>
      <c r="AD940" s="28"/>
      <c r="AE940" s="5"/>
      <c r="AF940" s="5"/>
      <c r="AG940" s="3">
        <f t="shared" si="76"/>
        <v>0</v>
      </c>
      <c r="AH940" s="3">
        <f t="shared" si="77"/>
        <v>0</v>
      </c>
      <c r="AI940" s="3"/>
      <c r="AJ940" s="27">
        <f t="shared" si="74"/>
        <v>145517</v>
      </c>
      <c r="AK940" s="27">
        <f t="shared" si="75"/>
        <v>1304</v>
      </c>
      <c r="AM940" s="1"/>
    </row>
    <row r="941" spans="1:39">
      <c r="A941" s="21">
        <v>38144</v>
      </c>
      <c r="B941" s="26"/>
      <c r="C941" s="26"/>
      <c r="D941" s="26"/>
      <c r="E941" s="26"/>
      <c r="F941" s="26"/>
      <c r="G941" s="26"/>
      <c r="I941" s="21">
        <v>38144</v>
      </c>
      <c r="J941" s="28">
        <v>381</v>
      </c>
      <c r="K941" s="28"/>
      <c r="L941" s="28"/>
      <c r="M941" s="28"/>
      <c r="N941" s="28"/>
      <c r="O941" s="28"/>
      <c r="Q941" s="22">
        <v>38144</v>
      </c>
      <c r="R941" s="28">
        <v>137592</v>
      </c>
      <c r="S941" s="28">
        <v>1868</v>
      </c>
      <c r="T941" s="28"/>
      <c r="U941" s="28"/>
      <c r="V941" s="28"/>
      <c r="W941" s="28"/>
      <c r="Y941" s="1">
        <v>38144</v>
      </c>
      <c r="Z941" s="28">
        <v>137211</v>
      </c>
      <c r="AA941" s="28">
        <v>1868</v>
      </c>
      <c r="AB941" s="28"/>
      <c r="AC941" s="28"/>
      <c r="AD941" s="28"/>
      <c r="AE941" s="5"/>
      <c r="AF941" s="5"/>
      <c r="AG941" s="3">
        <f t="shared" si="76"/>
        <v>0</v>
      </c>
      <c r="AH941" s="3">
        <f t="shared" si="77"/>
        <v>0</v>
      </c>
      <c r="AI941" s="3"/>
      <c r="AJ941" s="27">
        <f t="shared" si="74"/>
        <v>137592</v>
      </c>
      <c r="AK941" s="27">
        <f t="shared" si="75"/>
        <v>1868</v>
      </c>
      <c r="AM941" s="1"/>
    </row>
    <row r="942" spans="1:39">
      <c r="A942" s="21">
        <v>38143</v>
      </c>
      <c r="B942" s="26">
        <v>844</v>
      </c>
      <c r="C942" s="26">
        <v>494</v>
      </c>
      <c r="D942" s="26"/>
      <c r="E942" s="26"/>
      <c r="F942" s="26"/>
      <c r="G942" s="26"/>
      <c r="I942" s="21">
        <v>38143</v>
      </c>
      <c r="J942" s="28">
        <v>16</v>
      </c>
      <c r="K942" s="28"/>
      <c r="L942" s="28"/>
      <c r="M942" s="28"/>
      <c r="N942" s="28"/>
      <c r="O942" s="28"/>
      <c r="Q942" s="22">
        <v>38143</v>
      </c>
      <c r="R942" s="28">
        <v>172699</v>
      </c>
      <c r="S942" s="28">
        <v>1928</v>
      </c>
      <c r="T942" s="28"/>
      <c r="U942" s="28"/>
      <c r="V942" s="28"/>
      <c r="W942" s="28"/>
      <c r="Y942" s="1">
        <v>38143</v>
      </c>
      <c r="Z942" s="28">
        <v>172683</v>
      </c>
      <c r="AA942" s="28">
        <v>1928</v>
      </c>
      <c r="AB942" s="28"/>
      <c r="AC942" s="28"/>
      <c r="AD942" s="28"/>
      <c r="AE942" s="5"/>
      <c r="AF942" s="5"/>
      <c r="AG942" s="3">
        <f t="shared" si="76"/>
        <v>0</v>
      </c>
      <c r="AH942" s="3">
        <f t="shared" si="77"/>
        <v>0</v>
      </c>
      <c r="AI942" s="3"/>
      <c r="AJ942" s="27">
        <f t="shared" si="74"/>
        <v>173543</v>
      </c>
      <c r="AK942" s="27">
        <f t="shared" si="75"/>
        <v>2422</v>
      </c>
      <c r="AM942" s="1"/>
    </row>
    <row r="943" spans="1:39">
      <c r="A943" s="21">
        <v>38142</v>
      </c>
      <c r="B943" s="26">
        <v>100</v>
      </c>
      <c r="C943" s="26">
        <v>32</v>
      </c>
      <c r="D943" s="26"/>
      <c r="E943" s="26"/>
      <c r="F943" s="26"/>
      <c r="G943" s="26"/>
      <c r="I943" s="21">
        <v>38142</v>
      </c>
      <c r="J943" s="28">
        <v>14</v>
      </c>
      <c r="K943" s="28"/>
      <c r="L943" s="28"/>
      <c r="M943" s="28"/>
      <c r="N943" s="28"/>
      <c r="O943" s="28"/>
      <c r="Q943" s="22">
        <v>38142</v>
      </c>
      <c r="R943" s="28">
        <v>193023</v>
      </c>
      <c r="S943" s="28">
        <v>27291</v>
      </c>
      <c r="T943" s="28"/>
      <c r="U943" s="28"/>
      <c r="V943" s="28"/>
      <c r="W943" s="28"/>
      <c r="Y943" s="1">
        <v>38142</v>
      </c>
      <c r="Z943" s="28">
        <v>193009</v>
      </c>
      <c r="AA943" s="28">
        <v>27291</v>
      </c>
      <c r="AB943" s="28"/>
      <c r="AC943" s="28"/>
      <c r="AD943" s="28"/>
      <c r="AE943" s="5"/>
      <c r="AF943" s="5"/>
      <c r="AG943" s="3">
        <f t="shared" si="76"/>
        <v>0</v>
      </c>
      <c r="AH943" s="3">
        <f t="shared" si="77"/>
        <v>0</v>
      </c>
      <c r="AI943" s="3"/>
      <c r="AJ943" s="27">
        <f t="shared" si="74"/>
        <v>193123</v>
      </c>
      <c r="AK943" s="27">
        <f t="shared" si="75"/>
        <v>27323</v>
      </c>
      <c r="AM943" s="1"/>
    </row>
    <row r="944" spans="1:39">
      <c r="A944" s="21">
        <v>38141</v>
      </c>
      <c r="B944" s="26">
        <v>77</v>
      </c>
      <c r="C944" s="26">
        <v>42</v>
      </c>
      <c r="D944" s="26"/>
      <c r="E944" s="26"/>
      <c r="F944" s="26"/>
      <c r="G944" s="26"/>
      <c r="I944" s="21">
        <v>38141</v>
      </c>
      <c r="J944" s="28">
        <v>978</v>
      </c>
      <c r="K944" s="28"/>
      <c r="L944" s="28"/>
      <c r="M944" s="28"/>
      <c r="N944" s="28"/>
      <c r="O944" s="28"/>
      <c r="Q944" s="22">
        <v>38141</v>
      </c>
      <c r="R944" s="28">
        <v>171470</v>
      </c>
      <c r="S944" s="28">
        <v>19092</v>
      </c>
      <c r="T944" s="28"/>
      <c r="U944" s="28"/>
      <c r="V944" s="28"/>
      <c r="W944" s="28"/>
      <c r="Y944" s="1">
        <v>38141</v>
      </c>
      <c r="Z944" s="28">
        <v>170492</v>
      </c>
      <c r="AA944" s="28">
        <v>19092</v>
      </c>
      <c r="AB944" s="28"/>
      <c r="AC944" s="28"/>
      <c r="AD944" s="28"/>
      <c r="AE944" s="5"/>
      <c r="AF944" s="5"/>
      <c r="AG944" s="3">
        <f t="shared" si="76"/>
        <v>0</v>
      </c>
      <c r="AH944" s="3">
        <f t="shared" si="77"/>
        <v>0</v>
      </c>
      <c r="AI944" s="3"/>
      <c r="AJ944" s="27">
        <f t="shared" si="74"/>
        <v>171547</v>
      </c>
      <c r="AK944" s="27">
        <f t="shared" si="75"/>
        <v>19134</v>
      </c>
      <c r="AM944" s="1"/>
    </row>
    <row r="945" spans="1:39">
      <c r="A945" s="21">
        <v>38140</v>
      </c>
      <c r="B945" s="26">
        <v>105</v>
      </c>
      <c r="C945" s="26"/>
      <c r="D945" s="26"/>
      <c r="E945" s="26"/>
      <c r="F945" s="26"/>
      <c r="G945" s="26"/>
      <c r="I945" s="21">
        <v>38140</v>
      </c>
      <c r="J945" s="28">
        <v>25</v>
      </c>
      <c r="K945" s="28"/>
      <c r="L945" s="28"/>
      <c r="M945" s="28"/>
      <c r="N945" s="28"/>
      <c r="O945" s="28"/>
      <c r="Q945" s="22">
        <v>38140</v>
      </c>
      <c r="R945" s="28">
        <v>181866</v>
      </c>
      <c r="S945" s="28">
        <v>1096</v>
      </c>
      <c r="T945" s="28"/>
      <c r="U945" s="28"/>
      <c r="V945" s="28"/>
      <c r="W945" s="28"/>
      <c r="Y945" s="1">
        <v>38140</v>
      </c>
      <c r="Z945" s="28">
        <v>181841</v>
      </c>
      <c r="AA945" s="28">
        <v>1096</v>
      </c>
      <c r="AB945" s="28"/>
      <c r="AC945" s="28"/>
      <c r="AD945" s="28"/>
      <c r="AE945" s="5"/>
      <c r="AF945" s="5"/>
      <c r="AG945" s="3">
        <f t="shared" si="76"/>
        <v>0</v>
      </c>
      <c r="AH945" s="3">
        <f t="shared" si="77"/>
        <v>0</v>
      </c>
      <c r="AI945" s="3"/>
      <c r="AJ945" s="27">
        <f t="shared" si="74"/>
        <v>181971</v>
      </c>
      <c r="AK945" s="27">
        <f t="shared" si="75"/>
        <v>1096</v>
      </c>
      <c r="AM945" s="1"/>
    </row>
    <row r="946" spans="1:39">
      <c r="A946" s="21">
        <v>38139</v>
      </c>
      <c r="B946" s="26">
        <v>237</v>
      </c>
      <c r="C946" s="26"/>
      <c r="D946" s="26"/>
      <c r="E946" s="26"/>
      <c r="F946" s="26"/>
      <c r="G946" s="26"/>
      <c r="I946" s="21">
        <v>38139</v>
      </c>
      <c r="J946" s="28"/>
      <c r="K946" s="28"/>
      <c r="L946" s="28"/>
      <c r="M946" s="28"/>
      <c r="N946" s="28"/>
      <c r="O946" s="28"/>
      <c r="Q946" s="22">
        <v>38139</v>
      </c>
      <c r="R946" s="28">
        <v>182254</v>
      </c>
      <c r="S946" s="28">
        <v>46</v>
      </c>
      <c r="T946" s="28"/>
      <c r="U946" s="28"/>
      <c r="V946" s="28"/>
      <c r="W946" s="28"/>
      <c r="Y946" s="1">
        <v>38139</v>
      </c>
      <c r="Z946" s="28">
        <v>182254</v>
      </c>
      <c r="AA946" s="28">
        <v>46</v>
      </c>
      <c r="AB946" s="28"/>
      <c r="AC946" s="28"/>
      <c r="AD946" s="28"/>
      <c r="AE946" s="5"/>
      <c r="AF946" s="5"/>
      <c r="AG946" s="3">
        <f t="shared" si="76"/>
        <v>0</v>
      </c>
      <c r="AH946" s="3">
        <f t="shared" si="77"/>
        <v>0</v>
      </c>
      <c r="AI946" s="3"/>
      <c r="AJ946" s="27">
        <f t="shared" si="74"/>
        <v>182491</v>
      </c>
      <c r="AK946" s="27">
        <f t="shared" si="75"/>
        <v>46</v>
      </c>
      <c r="AM946" s="1"/>
    </row>
    <row r="947" spans="1:39">
      <c r="A947" s="21">
        <v>38138</v>
      </c>
      <c r="B947" s="26">
        <v>13</v>
      </c>
      <c r="C947" s="26"/>
      <c r="D947" s="26"/>
      <c r="E947" s="26"/>
      <c r="F947" s="26"/>
      <c r="G947" s="26"/>
      <c r="I947" s="21">
        <v>38138</v>
      </c>
      <c r="J947" s="28"/>
      <c r="K947" s="28"/>
      <c r="L947" s="28"/>
      <c r="M947" s="28"/>
      <c r="N947" s="28"/>
      <c r="O947" s="28"/>
      <c r="Q947" s="22">
        <v>38138</v>
      </c>
      <c r="R947" s="28">
        <v>181298</v>
      </c>
      <c r="S947" s="28">
        <v>224</v>
      </c>
      <c r="T947" s="28"/>
      <c r="U947" s="28"/>
      <c r="V947" s="28"/>
      <c r="W947" s="28"/>
      <c r="Y947" s="1">
        <v>38138</v>
      </c>
      <c r="Z947" s="28">
        <v>181298</v>
      </c>
      <c r="AA947" s="28">
        <v>224</v>
      </c>
      <c r="AB947" s="28"/>
      <c r="AC947" s="28"/>
      <c r="AD947" s="28"/>
      <c r="AE947" s="5"/>
      <c r="AF947" s="5"/>
      <c r="AG947" s="3">
        <f t="shared" si="76"/>
        <v>0</v>
      </c>
      <c r="AH947" s="3">
        <f t="shared" si="77"/>
        <v>0</v>
      </c>
      <c r="AI947" s="3"/>
      <c r="AJ947" s="27">
        <f t="shared" si="74"/>
        <v>181311</v>
      </c>
      <c r="AK947" s="27">
        <f t="shared" si="75"/>
        <v>224</v>
      </c>
      <c r="AM947" s="1"/>
    </row>
    <row r="948" spans="1:39">
      <c r="A948" s="21">
        <v>38137</v>
      </c>
      <c r="B948" s="26"/>
      <c r="C948" s="26"/>
      <c r="D948" s="26"/>
      <c r="E948" s="26"/>
      <c r="F948" s="26"/>
      <c r="G948" s="26"/>
      <c r="I948" s="21">
        <v>38137</v>
      </c>
      <c r="J948" s="28"/>
      <c r="K948" s="28"/>
      <c r="L948" s="28"/>
      <c r="M948" s="28"/>
      <c r="N948" s="28"/>
      <c r="O948" s="28"/>
      <c r="Q948" s="22">
        <v>38137</v>
      </c>
      <c r="R948" s="28">
        <v>208510</v>
      </c>
      <c r="S948" s="28">
        <v>3330</v>
      </c>
      <c r="T948" s="28"/>
      <c r="U948" s="28"/>
      <c r="V948" s="28"/>
      <c r="W948" s="28"/>
      <c r="Y948" s="1">
        <v>38137</v>
      </c>
      <c r="Z948" s="28">
        <v>208510</v>
      </c>
      <c r="AA948" s="28">
        <v>3330</v>
      </c>
      <c r="AB948" s="28"/>
      <c r="AC948" s="28"/>
      <c r="AD948" s="28"/>
      <c r="AE948" s="5"/>
      <c r="AF948" s="5"/>
      <c r="AG948" s="3">
        <f t="shared" si="76"/>
        <v>0</v>
      </c>
      <c r="AH948" s="3">
        <f t="shared" si="77"/>
        <v>0</v>
      </c>
      <c r="AI948" s="3"/>
      <c r="AJ948" s="27">
        <f t="shared" si="74"/>
        <v>208510</v>
      </c>
      <c r="AK948" s="27">
        <f t="shared" si="75"/>
        <v>3330</v>
      </c>
      <c r="AM948" s="1"/>
    </row>
    <row r="949" spans="1:39">
      <c r="A949" s="21">
        <v>38136</v>
      </c>
      <c r="B949" s="26">
        <v>3451</v>
      </c>
      <c r="C949" s="26">
        <v>1024</v>
      </c>
      <c r="D949" s="26"/>
      <c r="E949" s="26"/>
      <c r="F949" s="26"/>
      <c r="G949" s="26"/>
      <c r="I949" s="21">
        <v>38136</v>
      </c>
      <c r="J949" s="28"/>
      <c r="K949" s="28"/>
      <c r="L949" s="28"/>
      <c r="M949" s="28"/>
      <c r="N949" s="28"/>
      <c r="O949" s="28"/>
      <c r="Q949" s="22">
        <v>38136</v>
      </c>
      <c r="R949" s="28">
        <v>214845</v>
      </c>
      <c r="S949" s="28">
        <v>57620</v>
      </c>
      <c r="T949" s="28"/>
      <c r="U949" s="28"/>
      <c r="V949" s="28"/>
      <c r="W949" s="28"/>
      <c r="Y949" s="1">
        <v>38136</v>
      </c>
      <c r="Z949" s="28">
        <v>214845</v>
      </c>
      <c r="AA949" s="28">
        <v>57620</v>
      </c>
      <c r="AB949" s="28"/>
      <c r="AC949" s="28"/>
      <c r="AD949" s="28"/>
      <c r="AE949" s="5"/>
      <c r="AF949" s="5"/>
      <c r="AG949" s="3">
        <f t="shared" si="76"/>
        <v>0</v>
      </c>
      <c r="AH949" s="3">
        <f t="shared" si="77"/>
        <v>0</v>
      </c>
      <c r="AI949" s="3"/>
      <c r="AJ949" s="27">
        <f t="shared" si="74"/>
        <v>218296</v>
      </c>
      <c r="AK949" s="27">
        <f t="shared" si="75"/>
        <v>58644</v>
      </c>
      <c r="AM949" s="1"/>
    </row>
    <row r="950" spans="1:39">
      <c r="A950" s="21">
        <v>38135</v>
      </c>
      <c r="B950" s="26">
        <v>1597</v>
      </c>
      <c r="C950" s="26"/>
      <c r="D950" s="26"/>
      <c r="E950" s="26"/>
      <c r="F950" s="26"/>
      <c r="G950" s="26"/>
      <c r="I950" s="21">
        <v>38135</v>
      </c>
      <c r="J950" s="28"/>
      <c r="K950" s="28"/>
      <c r="L950" s="28"/>
      <c r="M950" s="28"/>
      <c r="N950" s="28"/>
      <c r="O950" s="28"/>
      <c r="Q950" s="22">
        <v>38135</v>
      </c>
      <c r="R950" s="28">
        <v>270962</v>
      </c>
      <c r="S950" s="28">
        <v>79383</v>
      </c>
      <c r="T950" s="28"/>
      <c r="U950" s="28"/>
      <c r="V950" s="28"/>
      <c r="W950" s="28"/>
      <c r="Y950" s="1">
        <v>38135</v>
      </c>
      <c r="Z950" s="28">
        <v>270962</v>
      </c>
      <c r="AA950" s="28">
        <v>79383</v>
      </c>
      <c r="AB950" s="28"/>
      <c r="AC950" s="28"/>
      <c r="AD950" s="28"/>
      <c r="AE950" s="5"/>
      <c r="AF950" s="5"/>
      <c r="AG950" s="3">
        <f t="shared" si="76"/>
        <v>0</v>
      </c>
      <c r="AH950" s="3">
        <f t="shared" si="77"/>
        <v>0</v>
      </c>
      <c r="AI950" s="3"/>
      <c r="AJ950" s="27">
        <f t="shared" si="74"/>
        <v>272559</v>
      </c>
      <c r="AK950" s="27">
        <f t="shared" si="75"/>
        <v>79383</v>
      </c>
      <c r="AM950" s="1"/>
    </row>
    <row r="951" spans="1:39">
      <c r="A951" s="21">
        <v>38134</v>
      </c>
      <c r="B951" s="26">
        <v>695</v>
      </c>
      <c r="C951" s="26">
        <v>52</v>
      </c>
      <c r="D951" s="26"/>
      <c r="E951" s="26"/>
      <c r="F951" s="26"/>
      <c r="G951" s="26"/>
      <c r="I951" s="21">
        <v>38134</v>
      </c>
      <c r="J951" s="28">
        <v>1633</v>
      </c>
      <c r="K951" s="28"/>
      <c r="L951" s="28"/>
      <c r="M951" s="28"/>
      <c r="N951" s="28"/>
      <c r="O951" s="28"/>
      <c r="Q951" s="22">
        <v>38134</v>
      </c>
      <c r="R951" s="28">
        <v>241251</v>
      </c>
      <c r="S951" s="28">
        <v>17817</v>
      </c>
      <c r="T951" s="28"/>
      <c r="U951" s="28"/>
      <c r="V951" s="28"/>
      <c r="W951" s="28"/>
      <c r="Y951" s="1">
        <v>38134</v>
      </c>
      <c r="Z951" s="28">
        <v>239617</v>
      </c>
      <c r="AA951" s="28">
        <v>17817</v>
      </c>
      <c r="AB951" s="28"/>
      <c r="AC951" s="28"/>
      <c r="AD951" s="28"/>
      <c r="AE951" s="5"/>
      <c r="AF951" s="5"/>
      <c r="AG951" s="3">
        <f t="shared" si="76"/>
        <v>1</v>
      </c>
      <c r="AH951" s="3">
        <f t="shared" si="77"/>
        <v>0</v>
      </c>
      <c r="AI951" s="3"/>
      <c r="AJ951" s="27">
        <f t="shared" si="74"/>
        <v>241946</v>
      </c>
      <c r="AK951" s="27">
        <f t="shared" si="75"/>
        <v>17869</v>
      </c>
      <c r="AM951" s="1"/>
    </row>
    <row r="952" spans="1:39">
      <c r="A952" s="21">
        <v>38133</v>
      </c>
      <c r="B952" s="26">
        <v>246</v>
      </c>
      <c r="C952" s="26">
        <v>2</v>
      </c>
      <c r="D952" s="26"/>
      <c r="E952" s="26"/>
      <c r="F952" s="26"/>
      <c r="G952" s="26"/>
      <c r="I952" s="21">
        <v>38133</v>
      </c>
      <c r="J952" s="28">
        <v>1931</v>
      </c>
      <c r="K952" s="28"/>
      <c r="L952" s="28"/>
      <c r="M952" s="28"/>
      <c r="N952" s="28"/>
      <c r="O952" s="28"/>
      <c r="Q952" s="22">
        <v>38133</v>
      </c>
      <c r="R952" s="28">
        <v>210536</v>
      </c>
      <c r="S952" s="28">
        <v>57245</v>
      </c>
      <c r="T952" s="28"/>
      <c r="U952" s="28"/>
      <c r="V952" s="28"/>
      <c r="W952" s="28"/>
      <c r="Y952" s="1">
        <v>38133</v>
      </c>
      <c r="Z952" s="28">
        <v>208600</v>
      </c>
      <c r="AA952" s="28">
        <v>57245</v>
      </c>
      <c r="AB952" s="28"/>
      <c r="AC952" s="28"/>
      <c r="AD952" s="28"/>
      <c r="AE952" s="5"/>
      <c r="AF952" s="5"/>
      <c r="AG952" s="3">
        <f t="shared" si="76"/>
        <v>5</v>
      </c>
      <c r="AH952" s="3">
        <f t="shared" si="77"/>
        <v>0</v>
      </c>
      <c r="AI952" s="3"/>
      <c r="AJ952" s="27">
        <f t="shared" si="74"/>
        <v>210782</v>
      </c>
      <c r="AK952" s="27">
        <f t="shared" si="75"/>
        <v>57247</v>
      </c>
      <c r="AM952" s="1"/>
    </row>
    <row r="953" spans="1:39">
      <c r="A953" s="21">
        <v>38132</v>
      </c>
      <c r="B953" s="26">
        <v>1409</v>
      </c>
      <c r="C953" s="26">
        <v>832</v>
      </c>
      <c r="D953" s="26"/>
      <c r="E953" s="26"/>
      <c r="F953" s="26"/>
      <c r="G953" s="26"/>
      <c r="I953" s="21">
        <v>38132</v>
      </c>
      <c r="J953" s="28">
        <v>1667</v>
      </c>
      <c r="K953" s="28">
        <v>12</v>
      </c>
      <c r="L953" s="28"/>
      <c r="M953" s="28"/>
      <c r="N953" s="28"/>
      <c r="O953" s="28"/>
      <c r="Q953" s="22">
        <v>38132</v>
      </c>
      <c r="R953" s="28">
        <v>233952</v>
      </c>
      <c r="S953" s="28">
        <v>65035</v>
      </c>
      <c r="T953" s="28"/>
      <c r="U953" s="28"/>
      <c r="V953" s="28"/>
      <c r="W953" s="28"/>
      <c r="Y953" s="1">
        <v>38132</v>
      </c>
      <c r="Z953" s="28">
        <v>232285</v>
      </c>
      <c r="AA953" s="28">
        <v>65023</v>
      </c>
      <c r="AB953" s="28"/>
      <c r="AC953" s="28"/>
      <c r="AD953" s="28"/>
      <c r="AE953" s="5"/>
      <c r="AF953" s="5"/>
      <c r="AG953" s="3">
        <f t="shared" si="76"/>
        <v>0</v>
      </c>
      <c r="AH953" s="3">
        <f t="shared" si="77"/>
        <v>0</v>
      </c>
      <c r="AI953" s="3"/>
      <c r="AJ953" s="27">
        <f t="shared" si="74"/>
        <v>235361</v>
      </c>
      <c r="AK953" s="27">
        <f t="shared" si="75"/>
        <v>65867</v>
      </c>
      <c r="AM953" s="1"/>
    </row>
    <row r="954" spans="1:39">
      <c r="A954" s="21">
        <v>38131</v>
      </c>
      <c r="B954" s="26">
        <v>12</v>
      </c>
      <c r="C954" s="26"/>
      <c r="D954" s="26"/>
      <c r="E954" s="26"/>
      <c r="F954" s="26"/>
      <c r="G954" s="26"/>
      <c r="I954" s="21">
        <v>38131</v>
      </c>
      <c r="J954" s="28">
        <v>1088</v>
      </c>
      <c r="K954" s="28"/>
      <c r="L954" s="28"/>
      <c r="M954" s="28"/>
      <c r="N954" s="28"/>
      <c r="O954" s="28"/>
      <c r="Q954" s="22">
        <v>38131</v>
      </c>
      <c r="R954" s="28">
        <v>218822</v>
      </c>
      <c r="S954" s="28">
        <v>36415</v>
      </c>
      <c r="T954" s="28"/>
      <c r="U954" s="28"/>
      <c r="V954" s="28"/>
      <c r="W954" s="28"/>
      <c r="Y954" s="1">
        <v>38131</v>
      </c>
      <c r="Z954" s="28">
        <v>217734</v>
      </c>
      <c r="AA954" s="28">
        <v>36415</v>
      </c>
      <c r="AB954" s="28"/>
      <c r="AC954" s="28"/>
      <c r="AD954" s="28"/>
      <c r="AE954" s="5"/>
      <c r="AF954" s="5"/>
      <c r="AG954" s="3">
        <f t="shared" si="76"/>
        <v>0</v>
      </c>
      <c r="AH954" s="3">
        <f t="shared" si="77"/>
        <v>0</v>
      </c>
      <c r="AI954" s="3"/>
      <c r="AJ954" s="27">
        <f t="shared" si="74"/>
        <v>218834</v>
      </c>
      <c r="AK954" s="27">
        <f t="shared" si="75"/>
        <v>36415</v>
      </c>
      <c r="AM954" s="1"/>
    </row>
    <row r="955" spans="1:39">
      <c r="A955" s="21">
        <v>38130</v>
      </c>
      <c r="B955" s="26">
        <v>12</v>
      </c>
      <c r="C955" s="26"/>
      <c r="D955" s="26"/>
      <c r="E955" s="26"/>
      <c r="F955" s="26"/>
      <c r="G955" s="26"/>
      <c r="I955" s="21">
        <v>38130</v>
      </c>
      <c r="J955" s="28">
        <v>548</v>
      </c>
      <c r="K955" s="28"/>
      <c r="L955" s="28"/>
      <c r="M955" s="28"/>
      <c r="N955" s="28"/>
      <c r="O955" s="28"/>
      <c r="Q955" s="22">
        <v>38130</v>
      </c>
      <c r="R955" s="28">
        <v>230236</v>
      </c>
      <c r="S955" s="28">
        <v>42598</v>
      </c>
      <c r="T955" s="28"/>
      <c r="U955" s="28"/>
      <c r="V955" s="28"/>
      <c r="W955" s="28"/>
      <c r="Y955" s="1">
        <v>38130</v>
      </c>
      <c r="Z955" s="28">
        <v>229688</v>
      </c>
      <c r="AA955" s="28">
        <v>42598</v>
      </c>
      <c r="AB955" s="28"/>
      <c r="AC955" s="28"/>
      <c r="AD955" s="28"/>
      <c r="AE955" s="5"/>
      <c r="AF955" s="5"/>
      <c r="AG955" s="3">
        <f t="shared" si="76"/>
        <v>0</v>
      </c>
      <c r="AH955" s="3">
        <f t="shared" si="77"/>
        <v>0</v>
      </c>
      <c r="AI955" s="3"/>
      <c r="AJ955" s="27">
        <f t="shared" si="74"/>
        <v>230248</v>
      </c>
      <c r="AK955" s="27">
        <f t="shared" si="75"/>
        <v>42598</v>
      </c>
      <c r="AM955" s="1"/>
    </row>
    <row r="956" spans="1:39">
      <c r="A956" s="21">
        <v>38129</v>
      </c>
      <c r="B956" s="26">
        <v>375</v>
      </c>
      <c r="C956" s="26">
        <v>24</v>
      </c>
      <c r="D956" s="26"/>
      <c r="E956" s="26"/>
      <c r="F956" s="26"/>
      <c r="G956" s="26"/>
      <c r="I956" s="21">
        <v>38129</v>
      </c>
      <c r="J956" s="28">
        <v>2278</v>
      </c>
      <c r="K956" s="28"/>
      <c r="L956" s="28"/>
      <c r="M956" s="28"/>
      <c r="N956" s="28"/>
      <c r="O956" s="28"/>
      <c r="Q956" s="22">
        <v>38129</v>
      </c>
      <c r="R956" s="28">
        <v>257884</v>
      </c>
      <c r="S956" s="28">
        <v>80856</v>
      </c>
      <c r="T956" s="28"/>
      <c r="U956" s="28"/>
      <c r="V956" s="28"/>
      <c r="W956" s="28"/>
      <c r="Y956" s="1">
        <v>38129</v>
      </c>
      <c r="Z956" s="28">
        <v>255606</v>
      </c>
      <c r="AA956" s="28">
        <v>80856</v>
      </c>
      <c r="AB956" s="28"/>
      <c r="AC956" s="28"/>
      <c r="AD956" s="28"/>
      <c r="AE956" s="5"/>
      <c r="AF956" s="5"/>
      <c r="AG956" s="3">
        <f t="shared" si="76"/>
        <v>0</v>
      </c>
      <c r="AH956" s="3">
        <f t="shared" si="77"/>
        <v>0</v>
      </c>
      <c r="AI956" s="3"/>
      <c r="AJ956" s="27">
        <f t="shared" si="74"/>
        <v>258259</v>
      </c>
      <c r="AK956" s="27">
        <f t="shared" si="75"/>
        <v>80880</v>
      </c>
      <c r="AM956" s="1"/>
    </row>
    <row r="957" spans="1:39">
      <c r="A957" s="21">
        <v>38128</v>
      </c>
      <c r="B957" s="26">
        <v>1264</v>
      </c>
      <c r="C957" s="26">
        <v>861</v>
      </c>
      <c r="D957" s="26"/>
      <c r="E957" s="26"/>
      <c r="F957" s="26"/>
      <c r="G957" s="26"/>
      <c r="I957" s="21">
        <v>38128</v>
      </c>
      <c r="J957" s="28">
        <v>3335</v>
      </c>
      <c r="K957" s="28"/>
      <c r="L957" s="28"/>
      <c r="M957" s="28"/>
      <c r="N957" s="28"/>
      <c r="O957" s="28"/>
      <c r="Q957" s="22">
        <v>38128</v>
      </c>
      <c r="R957" s="28">
        <v>147373</v>
      </c>
      <c r="S957" s="28">
        <v>43794</v>
      </c>
      <c r="T957" s="28"/>
      <c r="U957" s="28"/>
      <c r="V957" s="28"/>
      <c r="W957" s="28"/>
      <c r="Y957" s="1">
        <v>38128</v>
      </c>
      <c r="Z957" s="28">
        <v>144038</v>
      </c>
      <c r="AA957" s="28">
        <v>43794</v>
      </c>
      <c r="AB957" s="28"/>
      <c r="AC957" s="28"/>
      <c r="AD957" s="28"/>
      <c r="AE957" s="5"/>
      <c r="AF957" s="5"/>
      <c r="AG957" s="3">
        <f t="shared" si="76"/>
        <v>0</v>
      </c>
      <c r="AH957" s="3">
        <f t="shared" si="77"/>
        <v>0</v>
      </c>
      <c r="AI957" s="3"/>
      <c r="AJ957" s="27">
        <f t="shared" si="74"/>
        <v>148637</v>
      </c>
      <c r="AK957" s="27">
        <f t="shared" si="75"/>
        <v>44655</v>
      </c>
      <c r="AM957" s="1"/>
    </row>
    <row r="958" spans="1:39">
      <c r="A958" s="21">
        <v>38127</v>
      </c>
      <c r="B958" s="26">
        <v>149</v>
      </c>
      <c r="C958" s="26">
        <v>49</v>
      </c>
      <c r="D958" s="26"/>
      <c r="E958" s="26"/>
      <c r="F958" s="26"/>
      <c r="G958" s="26"/>
      <c r="I958" s="21">
        <v>38127</v>
      </c>
      <c r="J958" s="28">
        <v>3716</v>
      </c>
      <c r="K958" s="28"/>
      <c r="L958" s="28"/>
      <c r="M958" s="28"/>
      <c r="N958" s="28"/>
      <c r="O958" s="28"/>
      <c r="Q958" s="22">
        <v>38127</v>
      </c>
      <c r="R958" s="28">
        <v>63639</v>
      </c>
      <c r="S958" s="28">
        <v>189</v>
      </c>
      <c r="T958" s="28"/>
      <c r="U958" s="28"/>
      <c r="V958" s="28"/>
      <c r="W958" s="28"/>
      <c r="Y958" s="1">
        <v>38127</v>
      </c>
      <c r="Z958" s="28">
        <v>59923</v>
      </c>
      <c r="AA958" s="28">
        <v>189</v>
      </c>
      <c r="AB958" s="28"/>
      <c r="AC958" s="28"/>
      <c r="AD958" s="28"/>
      <c r="AE958" s="5"/>
      <c r="AF958" s="5"/>
      <c r="AG958" s="3">
        <f t="shared" si="76"/>
        <v>0</v>
      </c>
      <c r="AH958" s="3">
        <f t="shared" si="77"/>
        <v>0</v>
      </c>
      <c r="AI958" s="3"/>
      <c r="AJ958" s="27">
        <f t="shared" si="74"/>
        <v>63788</v>
      </c>
      <c r="AK958" s="27">
        <f t="shared" si="75"/>
        <v>238</v>
      </c>
      <c r="AM958" s="1"/>
    </row>
    <row r="959" spans="1:39">
      <c r="A959" s="21">
        <v>38126</v>
      </c>
      <c r="B959" s="26">
        <v>807</v>
      </c>
      <c r="C959" s="26">
        <v>1</v>
      </c>
      <c r="D959" s="26"/>
      <c r="E959" s="26"/>
      <c r="F959" s="26"/>
      <c r="G959" s="26"/>
      <c r="I959" s="21">
        <v>38126</v>
      </c>
      <c r="J959" s="28">
        <v>2834</v>
      </c>
      <c r="K959" s="28"/>
      <c r="L959" s="28"/>
      <c r="M959" s="28"/>
      <c r="N959" s="28"/>
      <c r="O959" s="28"/>
      <c r="Q959" s="22">
        <v>38126</v>
      </c>
      <c r="R959" s="28">
        <v>63534</v>
      </c>
      <c r="S959" s="28">
        <v>355</v>
      </c>
      <c r="T959" s="28"/>
      <c r="U959" s="28"/>
      <c r="V959" s="28"/>
      <c r="W959" s="28"/>
      <c r="Y959" s="1">
        <v>38126</v>
      </c>
      <c r="Z959" s="28">
        <v>60700</v>
      </c>
      <c r="AA959" s="28">
        <v>355</v>
      </c>
      <c r="AB959" s="28"/>
      <c r="AC959" s="28"/>
      <c r="AD959" s="28"/>
      <c r="AE959" s="5"/>
      <c r="AF959" s="5"/>
      <c r="AG959" s="3">
        <f t="shared" si="76"/>
        <v>0</v>
      </c>
      <c r="AH959" s="3">
        <f t="shared" si="77"/>
        <v>0</v>
      </c>
      <c r="AI959" s="3"/>
      <c r="AJ959" s="27">
        <f t="shared" si="74"/>
        <v>64341</v>
      </c>
      <c r="AK959" s="27">
        <f t="shared" si="75"/>
        <v>356</v>
      </c>
      <c r="AM959" s="1"/>
    </row>
    <row r="960" spans="1:39">
      <c r="A960" s="21">
        <v>38125</v>
      </c>
      <c r="B960" s="26">
        <v>59</v>
      </c>
      <c r="C960" s="26"/>
      <c r="D960" s="26"/>
      <c r="E960" s="26"/>
      <c r="F960" s="26"/>
      <c r="G960" s="26"/>
      <c r="I960" s="21">
        <v>38125</v>
      </c>
      <c r="J960" s="28">
        <v>1229</v>
      </c>
      <c r="K960" s="28">
        <v>49</v>
      </c>
      <c r="L960" s="28"/>
      <c r="M960" s="28"/>
      <c r="N960" s="28"/>
      <c r="O960" s="28"/>
      <c r="Q960" s="22">
        <v>38125</v>
      </c>
      <c r="R960" s="28">
        <v>61112</v>
      </c>
      <c r="S960" s="28">
        <v>456</v>
      </c>
      <c r="T960" s="28"/>
      <c r="U960" s="28"/>
      <c r="V960" s="28"/>
      <c r="W960" s="28"/>
      <c r="Y960" s="1">
        <v>38125</v>
      </c>
      <c r="Z960" s="28">
        <v>59883</v>
      </c>
      <c r="AA960" s="28">
        <v>407</v>
      </c>
      <c r="AB960" s="28"/>
      <c r="AC960" s="28"/>
      <c r="AD960" s="28"/>
      <c r="AE960" s="5"/>
      <c r="AF960" s="5"/>
      <c r="AG960" s="3">
        <f t="shared" si="76"/>
        <v>0</v>
      </c>
      <c r="AH960" s="3">
        <f t="shared" si="77"/>
        <v>0</v>
      </c>
      <c r="AI960" s="3"/>
      <c r="AJ960" s="27">
        <f t="shared" si="74"/>
        <v>61171</v>
      </c>
      <c r="AK960" s="27">
        <f t="shared" si="75"/>
        <v>456</v>
      </c>
      <c r="AM960" s="1"/>
    </row>
    <row r="961" spans="1:39">
      <c r="A961" s="21">
        <v>38124</v>
      </c>
      <c r="B961" s="26">
        <v>501</v>
      </c>
      <c r="C961" s="26">
        <v>51</v>
      </c>
      <c r="D961" s="26"/>
      <c r="E961" s="26"/>
      <c r="F961" s="26"/>
      <c r="G961" s="26"/>
      <c r="I961" s="21">
        <v>38124</v>
      </c>
      <c r="J961" s="28">
        <v>1581</v>
      </c>
      <c r="K961" s="28"/>
      <c r="L961" s="28"/>
      <c r="M961" s="28"/>
      <c r="N961" s="28"/>
      <c r="O961" s="28"/>
      <c r="Q961" s="22">
        <v>38124</v>
      </c>
      <c r="R961" s="28">
        <v>59711</v>
      </c>
      <c r="S961" s="28"/>
      <c r="T961" s="28"/>
      <c r="U961" s="28"/>
      <c r="V961" s="28"/>
      <c r="W961" s="28"/>
      <c r="Y961" s="1">
        <v>38124</v>
      </c>
      <c r="Z961" s="28">
        <v>58130</v>
      </c>
      <c r="AA961" s="28">
        <v>0</v>
      </c>
      <c r="AB961" s="28"/>
      <c r="AC961" s="28"/>
      <c r="AD961" s="28"/>
      <c r="AE961" s="5"/>
      <c r="AF961" s="5"/>
      <c r="AG961" s="3">
        <f t="shared" si="76"/>
        <v>0</v>
      </c>
      <c r="AH961" s="3">
        <f t="shared" si="77"/>
        <v>0</v>
      </c>
      <c r="AI961" s="3"/>
      <c r="AJ961" s="27">
        <f t="shared" si="74"/>
        <v>60212</v>
      </c>
      <c r="AK961" s="27">
        <f t="shared" si="75"/>
        <v>51</v>
      </c>
      <c r="AM961" s="1"/>
    </row>
    <row r="962" spans="1:39">
      <c r="A962" s="21">
        <v>38123</v>
      </c>
      <c r="B962" s="26">
        <v>13</v>
      </c>
      <c r="C962" s="26"/>
      <c r="D962" s="26"/>
      <c r="E962" s="26"/>
      <c r="F962" s="26"/>
      <c r="G962" s="26"/>
      <c r="I962" s="21">
        <v>38123</v>
      </c>
      <c r="J962" s="28">
        <v>943</v>
      </c>
      <c r="K962" s="28">
        <v>116</v>
      </c>
      <c r="L962" s="28"/>
      <c r="M962" s="28"/>
      <c r="N962" s="28"/>
      <c r="O962" s="28"/>
      <c r="Q962" s="22">
        <v>38123</v>
      </c>
      <c r="R962" s="28">
        <v>59207</v>
      </c>
      <c r="S962" s="28">
        <v>238</v>
      </c>
      <c r="T962" s="28"/>
      <c r="U962" s="28"/>
      <c r="V962" s="28"/>
      <c r="W962" s="28"/>
      <c r="Y962" s="1">
        <v>38123</v>
      </c>
      <c r="Z962" s="28">
        <v>58264</v>
      </c>
      <c r="AA962" s="28">
        <v>122</v>
      </c>
      <c r="AB962" s="28"/>
      <c r="AC962" s="28"/>
      <c r="AD962" s="28"/>
      <c r="AE962" s="5"/>
      <c r="AF962" s="5"/>
      <c r="AG962" s="3">
        <f t="shared" si="76"/>
        <v>0</v>
      </c>
      <c r="AH962" s="3">
        <f t="shared" si="77"/>
        <v>0</v>
      </c>
      <c r="AI962" s="3"/>
      <c r="AJ962" s="27">
        <f t="shared" si="74"/>
        <v>59220</v>
      </c>
      <c r="AK962" s="27">
        <f t="shared" si="75"/>
        <v>238</v>
      </c>
      <c r="AM962" s="1"/>
    </row>
    <row r="963" spans="1:39">
      <c r="A963" s="21">
        <v>38122</v>
      </c>
      <c r="B963" s="26">
        <v>251</v>
      </c>
      <c r="C963" s="26">
        <v>81</v>
      </c>
      <c r="D963" s="26"/>
      <c r="E963" s="26"/>
      <c r="F963" s="26"/>
      <c r="G963" s="26"/>
      <c r="I963" s="21">
        <v>38122</v>
      </c>
      <c r="J963" s="28">
        <v>72</v>
      </c>
      <c r="K963" s="28"/>
      <c r="L963" s="28"/>
      <c r="M963" s="28"/>
      <c r="N963" s="28"/>
      <c r="O963" s="28"/>
      <c r="Q963" s="22">
        <v>38122</v>
      </c>
      <c r="R963" s="28">
        <v>59656</v>
      </c>
      <c r="S963" s="28">
        <v>546</v>
      </c>
      <c r="T963" s="28"/>
      <c r="U963" s="28"/>
      <c r="V963" s="28"/>
      <c r="W963" s="28"/>
      <c r="Y963" s="1">
        <v>38122</v>
      </c>
      <c r="Z963" s="28">
        <v>59584</v>
      </c>
      <c r="AA963" s="28">
        <v>546</v>
      </c>
      <c r="AB963" s="28"/>
      <c r="AC963" s="28"/>
      <c r="AD963" s="28"/>
      <c r="AE963" s="5"/>
      <c r="AF963" s="5"/>
      <c r="AG963" s="3">
        <f t="shared" si="76"/>
        <v>0</v>
      </c>
      <c r="AH963" s="3">
        <f t="shared" si="77"/>
        <v>0</v>
      </c>
      <c r="AI963" s="3"/>
      <c r="AJ963" s="27">
        <f t="shared" si="74"/>
        <v>59907</v>
      </c>
      <c r="AK963" s="27">
        <f t="shared" si="75"/>
        <v>627</v>
      </c>
      <c r="AM963" s="1"/>
    </row>
    <row r="964" spans="1:39">
      <c r="A964" s="21">
        <v>38121</v>
      </c>
      <c r="B964" s="26">
        <v>522</v>
      </c>
      <c r="C964" s="26">
        <v>73</v>
      </c>
      <c r="D964" s="26"/>
      <c r="E964" s="26"/>
      <c r="F964" s="26"/>
      <c r="G964" s="26"/>
      <c r="I964" s="21">
        <v>38121</v>
      </c>
      <c r="J964" s="28">
        <v>93</v>
      </c>
      <c r="K964" s="28"/>
      <c r="L964" s="28"/>
      <c r="M964" s="28"/>
      <c r="N964" s="28"/>
      <c r="O964" s="28"/>
      <c r="Q964" s="22">
        <v>38121</v>
      </c>
      <c r="R964" s="28">
        <v>66693</v>
      </c>
      <c r="S964" s="28">
        <v>295</v>
      </c>
      <c r="T964" s="28"/>
      <c r="U964" s="28"/>
      <c r="V964" s="28"/>
      <c r="W964" s="28"/>
      <c r="Y964" s="1">
        <v>38121</v>
      </c>
      <c r="Z964" s="28">
        <v>66600</v>
      </c>
      <c r="AA964" s="28">
        <v>295</v>
      </c>
      <c r="AB964" s="28"/>
      <c r="AC964" s="28"/>
      <c r="AD964" s="28"/>
      <c r="AE964" s="5"/>
      <c r="AF964" s="5"/>
      <c r="AG964" s="3">
        <f t="shared" si="76"/>
        <v>0</v>
      </c>
      <c r="AH964" s="3">
        <f t="shared" si="77"/>
        <v>0</v>
      </c>
      <c r="AI964" s="3"/>
      <c r="AJ964" s="27">
        <f t="shared" si="74"/>
        <v>67215</v>
      </c>
      <c r="AK964" s="27">
        <f t="shared" si="75"/>
        <v>368</v>
      </c>
      <c r="AM964" s="1"/>
    </row>
    <row r="965" spans="1:39">
      <c r="A965" s="21">
        <v>38120</v>
      </c>
      <c r="B965" s="26">
        <v>3138</v>
      </c>
      <c r="C965" s="26">
        <v>215</v>
      </c>
      <c r="D965" s="26"/>
      <c r="E965" s="26"/>
      <c r="F965" s="26"/>
      <c r="G965" s="26"/>
      <c r="I965" s="21">
        <v>38120</v>
      </c>
      <c r="J965" s="28">
        <v>13</v>
      </c>
      <c r="K965" s="28"/>
      <c r="L965" s="28"/>
      <c r="M965" s="28"/>
      <c r="N965" s="28"/>
      <c r="O965" s="28"/>
      <c r="Q965" s="22">
        <v>38120</v>
      </c>
      <c r="R965" s="28">
        <v>72115</v>
      </c>
      <c r="S965" s="28">
        <v>179</v>
      </c>
      <c r="T965" s="28"/>
      <c r="U965" s="28"/>
      <c r="V965" s="28"/>
      <c r="W965" s="28"/>
      <c r="Y965" s="1">
        <v>38120</v>
      </c>
      <c r="Z965" s="28">
        <v>72102</v>
      </c>
      <c r="AA965" s="28">
        <v>179</v>
      </c>
      <c r="AB965" s="28"/>
      <c r="AC965" s="28"/>
      <c r="AD965" s="28"/>
      <c r="AE965" s="5"/>
      <c r="AF965" s="5"/>
      <c r="AG965" s="3">
        <f t="shared" si="76"/>
        <v>0</v>
      </c>
      <c r="AH965" s="3">
        <f t="shared" si="77"/>
        <v>0</v>
      </c>
      <c r="AI965" s="3"/>
      <c r="AJ965" s="27">
        <f t="shared" si="74"/>
        <v>75253</v>
      </c>
      <c r="AK965" s="27">
        <f t="shared" si="75"/>
        <v>394</v>
      </c>
      <c r="AM965" s="1"/>
    </row>
    <row r="966" spans="1:39">
      <c r="A966" s="21">
        <v>38119</v>
      </c>
      <c r="B966" s="26">
        <v>4228</v>
      </c>
      <c r="C966" s="26">
        <v>736</v>
      </c>
      <c r="D966" s="26"/>
      <c r="E966" s="26"/>
      <c r="F966" s="26"/>
      <c r="G966" s="26"/>
      <c r="I966" s="21">
        <v>38119</v>
      </c>
      <c r="J966" s="28"/>
      <c r="K966" s="28"/>
      <c r="L966" s="28"/>
      <c r="M966" s="28"/>
      <c r="N966" s="28"/>
      <c r="O966" s="28"/>
      <c r="Q966" s="22">
        <v>38119</v>
      </c>
      <c r="R966" s="28">
        <v>74799</v>
      </c>
      <c r="S966" s="28">
        <v>409</v>
      </c>
      <c r="T966" s="28"/>
      <c r="U966" s="28"/>
      <c r="V966" s="28"/>
      <c r="W966" s="28"/>
      <c r="Y966" s="1">
        <v>38119</v>
      </c>
      <c r="Z966" s="28">
        <v>74799</v>
      </c>
      <c r="AA966" s="28">
        <v>409</v>
      </c>
      <c r="AB966" s="28"/>
      <c r="AC966" s="28"/>
      <c r="AD966" s="28"/>
      <c r="AE966" s="5"/>
      <c r="AF966" s="5"/>
      <c r="AG966" s="3">
        <f t="shared" si="76"/>
        <v>0</v>
      </c>
      <c r="AH966" s="3">
        <f t="shared" si="77"/>
        <v>0</v>
      </c>
      <c r="AI966" s="3"/>
      <c r="AJ966" s="27">
        <f t="shared" si="74"/>
        <v>79027</v>
      </c>
      <c r="AK966" s="27">
        <f t="shared" si="75"/>
        <v>1145</v>
      </c>
      <c r="AM966" s="1"/>
    </row>
    <row r="967" spans="1:39">
      <c r="A967" s="21">
        <v>38118</v>
      </c>
      <c r="B967" s="26">
        <v>738</v>
      </c>
      <c r="C967" s="26">
        <v>167</v>
      </c>
      <c r="D967" s="26"/>
      <c r="E967" s="26"/>
      <c r="F967" s="26"/>
      <c r="G967" s="26"/>
      <c r="I967" s="21">
        <v>38118</v>
      </c>
      <c r="J967" s="28"/>
      <c r="K967" s="28"/>
      <c r="L967" s="28"/>
      <c r="M967" s="28"/>
      <c r="N967" s="28"/>
      <c r="O967" s="28"/>
      <c r="Q967" s="22">
        <v>38118</v>
      </c>
      <c r="R967" s="28">
        <v>80934</v>
      </c>
      <c r="S967" s="28">
        <v>1402</v>
      </c>
      <c r="T967" s="28"/>
      <c r="U967" s="28"/>
      <c r="V967" s="28"/>
      <c r="W967" s="28"/>
      <c r="Y967" s="1">
        <v>38118</v>
      </c>
      <c r="Z967" s="28">
        <v>80934</v>
      </c>
      <c r="AA967" s="28">
        <v>1402</v>
      </c>
      <c r="AB967" s="28"/>
      <c r="AC967" s="28"/>
      <c r="AD967" s="28"/>
      <c r="AE967" s="5"/>
      <c r="AF967" s="5"/>
      <c r="AG967" s="3">
        <f t="shared" si="76"/>
        <v>0</v>
      </c>
      <c r="AH967" s="3">
        <f t="shared" si="77"/>
        <v>0</v>
      </c>
      <c r="AI967" s="3"/>
      <c r="AJ967" s="27">
        <f t="shared" ref="AJ967:AJ1030" si="78">R967+B967</f>
        <v>81672</v>
      </c>
      <c r="AK967" s="27">
        <f t="shared" ref="AK967:AK1030" si="79">S967+C967</f>
        <v>1569</v>
      </c>
      <c r="AM967" s="1"/>
    </row>
    <row r="968" spans="1:39">
      <c r="A968" s="21">
        <v>38117</v>
      </c>
      <c r="B968" s="26">
        <v>5686</v>
      </c>
      <c r="C968" s="26"/>
      <c r="D968" s="26"/>
      <c r="E968" s="26"/>
      <c r="F968" s="26"/>
      <c r="G968" s="26"/>
      <c r="I968" s="21">
        <v>38117</v>
      </c>
      <c r="J968" s="28"/>
      <c r="K968" s="28"/>
      <c r="L968" s="28"/>
      <c r="M968" s="28"/>
      <c r="N968" s="28"/>
      <c r="O968" s="28"/>
      <c r="Q968" s="22">
        <v>38117</v>
      </c>
      <c r="R968" s="28">
        <v>79225</v>
      </c>
      <c r="S968" s="28"/>
      <c r="T968" s="28"/>
      <c r="U968" s="28"/>
      <c r="V968" s="28"/>
      <c r="W968" s="28"/>
      <c r="Y968" s="1">
        <v>38117</v>
      </c>
      <c r="Z968" s="28">
        <v>79225</v>
      </c>
      <c r="AA968" s="28">
        <v>0</v>
      </c>
      <c r="AB968" s="28"/>
      <c r="AC968" s="28"/>
      <c r="AD968" s="28"/>
      <c r="AE968" s="5"/>
      <c r="AF968" s="5"/>
      <c r="AG968" s="3">
        <f t="shared" si="76"/>
        <v>0</v>
      </c>
      <c r="AH968" s="3">
        <f t="shared" si="77"/>
        <v>0</v>
      </c>
      <c r="AI968" s="3"/>
      <c r="AJ968" s="27">
        <f t="shared" si="78"/>
        <v>84911</v>
      </c>
      <c r="AK968" s="27">
        <f t="shared" si="79"/>
        <v>0</v>
      </c>
      <c r="AM968" s="1"/>
    </row>
    <row r="969" spans="1:39">
      <c r="A969" s="21">
        <v>38116</v>
      </c>
      <c r="B969" s="26">
        <v>6227</v>
      </c>
      <c r="C969" s="26">
        <v>110</v>
      </c>
      <c r="D969" s="26"/>
      <c r="E969" s="26"/>
      <c r="F969" s="26"/>
      <c r="G969" s="26"/>
      <c r="I969" s="21">
        <v>38116</v>
      </c>
      <c r="J969" s="28"/>
      <c r="K969" s="28"/>
      <c r="L969" s="28"/>
      <c r="M969" s="28"/>
      <c r="N969" s="28"/>
      <c r="O969" s="28"/>
      <c r="Q969" s="22">
        <v>38116</v>
      </c>
      <c r="R969" s="28">
        <v>82766</v>
      </c>
      <c r="S969" s="28">
        <v>129</v>
      </c>
      <c r="T969" s="28"/>
      <c r="U969" s="28"/>
      <c r="V969" s="28"/>
      <c r="W969" s="28"/>
      <c r="Y969" s="1">
        <v>38116</v>
      </c>
      <c r="Z969" s="28">
        <v>82766</v>
      </c>
      <c r="AA969" s="28">
        <v>129</v>
      </c>
      <c r="AB969" s="28"/>
      <c r="AC969" s="28"/>
      <c r="AD969" s="28"/>
      <c r="AE969" s="5"/>
      <c r="AF969" s="5"/>
      <c r="AG969" s="3">
        <f t="shared" si="76"/>
        <v>0</v>
      </c>
      <c r="AH969" s="3">
        <f t="shared" si="77"/>
        <v>0</v>
      </c>
      <c r="AI969" s="3"/>
      <c r="AJ969" s="27">
        <f t="shared" si="78"/>
        <v>88993</v>
      </c>
      <c r="AK969" s="27">
        <f t="shared" si="79"/>
        <v>239</v>
      </c>
      <c r="AM969" s="1"/>
    </row>
    <row r="970" spans="1:39">
      <c r="A970" s="21">
        <v>38115</v>
      </c>
      <c r="B970" s="26">
        <v>13673</v>
      </c>
      <c r="C970" s="26">
        <v>1948</v>
      </c>
      <c r="D970" s="26"/>
      <c r="E970" s="26"/>
      <c r="F970" s="26"/>
      <c r="G970" s="26"/>
      <c r="I970" s="21">
        <v>38115</v>
      </c>
      <c r="J970" s="28">
        <v>11375</v>
      </c>
      <c r="K970" s="28">
        <v>5734</v>
      </c>
      <c r="L970" s="28"/>
      <c r="M970" s="28"/>
      <c r="N970" s="28"/>
      <c r="O970" s="28"/>
      <c r="Q970" s="22">
        <v>38115</v>
      </c>
      <c r="R970" s="28">
        <v>162256</v>
      </c>
      <c r="S970" s="28">
        <v>57387</v>
      </c>
      <c r="T970" s="28"/>
      <c r="U970" s="28"/>
      <c r="V970" s="28"/>
      <c r="W970" s="28"/>
      <c r="Y970" s="1">
        <v>38115</v>
      </c>
      <c r="Z970" s="28">
        <v>150881</v>
      </c>
      <c r="AA970" s="28">
        <v>51653</v>
      </c>
      <c r="AB970" s="28"/>
      <c r="AC970" s="28"/>
      <c r="AD970" s="28"/>
      <c r="AE970" s="5"/>
      <c r="AF970" s="5"/>
      <c r="AG970" s="3">
        <f t="shared" si="76"/>
        <v>0</v>
      </c>
      <c r="AH970" s="3">
        <f t="shared" si="77"/>
        <v>0</v>
      </c>
      <c r="AI970" s="3"/>
      <c r="AJ970" s="27">
        <f t="shared" si="78"/>
        <v>175929</v>
      </c>
      <c r="AK970" s="27">
        <f t="shared" si="79"/>
        <v>59335</v>
      </c>
      <c r="AM970" s="1"/>
    </row>
    <row r="971" spans="1:39">
      <c r="A971" s="21">
        <v>38114</v>
      </c>
      <c r="B971" s="26">
        <v>10862</v>
      </c>
      <c r="C971" s="26">
        <v>3023</v>
      </c>
      <c r="D971" s="26"/>
      <c r="E971" s="26"/>
      <c r="F971" s="26"/>
      <c r="G971" s="26"/>
      <c r="I971" s="21">
        <v>38114</v>
      </c>
      <c r="J971" s="28">
        <v>35735</v>
      </c>
      <c r="K971" s="28">
        <v>22175</v>
      </c>
      <c r="L971" s="28"/>
      <c r="M971" s="28"/>
      <c r="N971" s="28"/>
      <c r="O971" s="28"/>
      <c r="Q971" s="22">
        <v>38114</v>
      </c>
      <c r="R971" s="28">
        <v>234520</v>
      </c>
      <c r="S971" s="28">
        <v>133480</v>
      </c>
      <c r="T971" s="28"/>
      <c r="U971" s="28"/>
      <c r="V971" s="28"/>
      <c r="W971" s="28"/>
      <c r="Y971" s="1">
        <v>38114</v>
      </c>
      <c r="Z971" s="28">
        <v>198785</v>
      </c>
      <c r="AA971" s="28">
        <v>111305</v>
      </c>
      <c r="AB971" s="28"/>
      <c r="AC971" s="28"/>
      <c r="AD971" s="28"/>
      <c r="AE971" s="5"/>
      <c r="AF971" s="5"/>
      <c r="AG971" s="3">
        <f t="shared" si="76"/>
        <v>0</v>
      </c>
      <c r="AH971" s="3">
        <f t="shared" si="77"/>
        <v>0</v>
      </c>
      <c r="AI971" s="3"/>
      <c r="AJ971" s="27">
        <f t="shared" si="78"/>
        <v>245382</v>
      </c>
      <c r="AK971" s="27">
        <f t="shared" si="79"/>
        <v>136503</v>
      </c>
      <c r="AM971" s="1"/>
    </row>
    <row r="972" spans="1:39">
      <c r="A972" s="21">
        <v>38113</v>
      </c>
      <c r="B972" s="26">
        <v>8669</v>
      </c>
      <c r="C972" s="26">
        <v>3551</v>
      </c>
      <c r="D972" s="26"/>
      <c r="E972" s="26"/>
      <c r="F972" s="26"/>
      <c r="G972" s="26"/>
      <c r="I972" s="21">
        <v>38113</v>
      </c>
      <c r="J972" s="28">
        <v>24296</v>
      </c>
      <c r="K972" s="28">
        <v>16257</v>
      </c>
      <c r="L972" s="28"/>
      <c r="M972" s="28"/>
      <c r="N972" s="28"/>
      <c r="O972" s="28"/>
      <c r="Q972" s="22">
        <v>38113</v>
      </c>
      <c r="R972" s="28">
        <v>214607</v>
      </c>
      <c r="S972" s="28">
        <v>113695</v>
      </c>
      <c r="T972" s="28"/>
      <c r="U972" s="28"/>
      <c r="V972" s="28"/>
      <c r="W972" s="28"/>
      <c r="Y972" s="1">
        <v>38113</v>
      </c>
      <c r="Z972" s="28">
        <v>190311</v>
      </c>
      <c r="AA972" s="28">
        <v>97438</v>
      </c>
      <c r="AB972" s="28"/>
      <c r="AC972" s="28"/>
      <c r="AD972" s="28"/>
      <c r="AE972" s="5"/>
      <c r="AF972" s="5"/>
      <c r="AG972" s="3">
        <f t="shared" si="76"/>
        <v>0</v>
      </c>
      <c r="AH972" s="3">
        <f t="shared" si="77"/>
        <v>0</v>
      </c>
      <c r="AI972" s="3"/>
      <c r="AJ972" s="27">
        <f t="shared" si="78"/>
        <v>223276</v>
      </c>
      <c r="AK972" s="27">
        <f t="shared" si="79"/>
        <v>117246</v>
      </c>
      <c r="AM972" s="1"/>
    </row>
    <row r="973" spans="1:39">
      <c r="A973" s="21">
        <v>38112</v>
      </c>
      <c r="B973" s="26">
        <v>1859</v>
      </c>
      <c r="C973" s="26">
        <v>471</v>
      </c>
      <c r="D973" s="26"/>
      <c r="E973" s="26"/>
      <c r="F973" s="26"/>
      <c r="G973" s="26"/>
      <c r="I973" s="21">
        <v>38112</v>
      </c>
      <c r="J973" s="28">
        <v>18972</v>
      </c>
      <c r="K973" s="28">
        <v>3670</v>
      </c>
      <c r="L973" s="28"/>
      <c r="M973" s="28"/>
      <c r="N973" s="28"/>
      <c r="O973" s="28"/>
      <c r="Q973" s="22">
        <v>38112</v>
      </c>
      <c r="R973" s="28">
        <v>109153</v>
      </c>
      <c r="S973" s="28">
        <v>43142</v>
      </c>
      <c r="T973" s="28"/>
      <c r="U973" s="28"/>
      <c r="V973" s="28"/>
      <c r="W973" s="28"/>
      <c r="Y973" s="1">
        <v>38112</v>
      </c>
      <c r="Z973" s="28">
        <v>90181</v>
      </c>
      <c r="AA973" s="28">
        <v>39472</v>
      </c>
      <c r="AB973" s="28"/>
      <c r="AC973" s="28"/>
      <c r="AD973" s="28"/>
      <c r="AE973" s="5"/>
      <c r="AF973" s="5"/>
      <c r="AG973" s="3">
        <f t="shared" si="76"/>
        <v>0</v>
      </c>
      <c r="AH973" s="3">
        <f t="shared" si="77"/>
        <v>0</v>
      </c>
      <c r="AI973" s="3"/>
      <c r="AJ973" s="27">
        <f t="shared" si="78"/>
        <v>111012</v>
      </c>
      <c r="AK973" s="27">
        <f t="shared" si="79"/>
        <v>43613</v>
      </c>
      <c r="AM973" s="1"/>
    </row>
    <row r="974" spans="1:39">
      <c r="A974" s="21">
        <v>38111</v>
      </c>
      <c r="B974" s="26">
        <v>547</v>
      </c>
      <c r="C974" s="26"/>
      <c r="D974" s="26"/>
      <c r="E974" s="26"/>
      <c r="F974" s="26"/>
      <c r="G974" s="26"/>
      <c r="I974" s="21">
        <v>38111</v>
      </c>
      <c r="J974" s="28">
        <v>9956</v>
      </c>
      <c r="K974" s="28">
        <v>4278</v>
      </c>
      <c r="L974" s="28"/>
      <c r="M974" s="28"/>
      <c r="N974" s="28"/>
      <c r="O974" s="28"/>
      <c r="Q974" s="22">
        <v>38111</v>
      </c>
      <c r="R974" s="28">
        <v>81767</v>
      </c>
      <c r="S974" s="28">
        <v>24061</v>
      </c>
      <c r="T974" s="28"/>
      <c r="U974" s="28"/>
      <c r="V974" s="28"/>
      <c r="W974" s="28"/>
      <c r="Y974" s="1">
        <v>38111</v>
      </c>
      <c r="Z974" s="28">
        <v>71811</v>
      </c>
      <c r="AA974" s="28">
        <v>19783</v>
      </c>
      <c r="AB974" s="28"/>
      <c r="AC974" s="28"/>
      <c r="AD974" s="28"/>
      <c r="AE974" s="5"/>
      <c r="AF974" s="5"/>
      <c r="AG974" s="3">
        <f t="shared" si="76"/>
        <v>0</v>
      </c>
      <c r="AH974" s="3">
        <f t="shared" si="77"/>
        <v>0</v>
      </c>
      <c r="AI974" s="3"/>
      <c r="AJ974" s="27">
        <f t="shared" si="78"/>
        <v>82314</v>
      </c>
      <c r="AK974" s="27">
        <f t="shared" si="79"/>
        <v>24061</v>
      </c>
      <c r="AM974" s="1"/>
    </row>
    <row r="975" spans="1:39">
      <c r="A975" s="21">
        <v>38110</v>
      </c>
      <c r="B975" s="26">
        <v>62</v>
      </c>
      <c r="C975" s="26"/>
      <c r="D975" s="26"/>
      <c r="E975" s="26"/>
      <c r="F975" s="26"/>
      <c r="G975" s="26"/>
      <c r="I975" s="21">
        <v>38110</v>
      </c>
      <c r="J975" s="28">
        <v>8</v>
      </c>
      <c r="K975" s="28"/>
      <c r="L975" s="28"/>
      <c r="M975" s="28"/>
      <c r="N975" s="28"/>
      <c r="O975" s="28"/>
      <c r="Q975" s="22">
        <v>38110</v>
      </c>
      <c r="R975" s="28">
        <v>70767</v>
      </c>
      <c r="S975" s="28">
        <v>2409</v>
      </c>
      <c r="T975" s="28"/>
      <c r="U975" s="28"/>
      <c r="V975" s="28"/>
      <c r="W975" s="28"/>
      <c r="Y975" s="1">
        <v>38110</v>
      </c>
      <c r="Z975" s="28">
        <v>70759</v>
      </c>
      <c r="AA975" s="28">
        <v>2409</v>
      </c>
      <c r="AB975" s="28"/>
      <c r="AC975" s="28"/>
      <c r="AD975" s="28"/>
      <c r="AE975" s="5"/>
      <c r="AF975" s="5"/>
      <c r="AG975" s="3">
        <f t="shared" si="76"/>
        <v>0</v>
      </c>
      <c r="AH975" s="3">
        <f t="shared" si="77"/>
        <v>0</v>
      </c>
      <c r="AI975" s="3"/>
      <c r="AJ975" s="27">
        <f t="shared" si="78"/>
        <v>70829</v>
      </c>
      <c r="AK975" s="27">
        <f t="shared" si="79"/>
        <v>2409</v>
      </c>
      <c r="AM975" s="1"/>
    </row>
    <row r="976" spans="1:39">
      <c r="A976" s="21">
        <v>38109</v>
      </c>
      <c r="B976" s="26">
        <v>272</v>
      </c>
      <c r="C976" s="26">
        <v>107</v>
      </c>
      <c r="D976" s="26"/>
      <c r="E976" s="26"/>
      <c r="F976" s="26"/>
      <c r="G976" s="26"/>
      <c r="I976" s="21">
        <v>38109</v>
      </c>
      <c r="J976" s="28">
        <v>20</v>
      </c>
      <c r="K976" s="28"/>
      <c r="L976" s="28"/>
      <c r="M976" s="28"/>
      <c r="N976" s="28"/>
      <c r="O976" s="28"/>
      <c r="Q976" s="22">
        <v>38109</v>
      </c>
      <c r="R976" s="28">
        <v>73506</v>
      </c>
      <c r="S976" s="28">
        <v>5131</v>
      </c>
      <c r="T976" s="28"/>
      <c r="U976" s="28"/>
      <c r="V976" s="28"/>
      <c r="W976" s="28"/>
      <c r="Y976" s="1">
        <v>38109</v>
      </c>
      <c r="Z976" s="28">
        <v>73486</v>
      </c>
      <c r="AA976" s="28">
        <v>5131</v>
      </c>
      <c r="AB976" s="28"/>
      <c r="AC976" s="28"/>
      <c r="AD976" s="28"/>
      <c r="AE976" s="5"/>
      <c r="AF976" s="5"/>
      <c r="AG976" s="3">
        <f t="shared" si="76"/>
        <v>0</v>
      </c>
      <c r="AH976" s="3">
        <f t="shared" si="77"/>
        <v>0</v>
      </c>
      <c r="AI976" s="3"/>
      <c r="AJ976" s="27">
        <f t="shared" si="78"/>
        <v>73778</v>
      </c>
      <c r="AK976" s="27">
        <f t="shared" si="79"/>
        <v>5238</v>
      </c>
      <c r="AM976" s="1"/>
    </row>
    <row r="977" spans="1:39">
      <c r="A977" s="21">
        <v>38108</v>
      </c>
      <c r="B977" s="26">
        <v>1710</v>
      </c>
      <c r="C977" s="26"/>
      <c r="D977" s="26"/>
      <c r="E977" s="26"/>
      <c r="F977" s="26"/>
      <c r="G977" s="26"/>
      <c r="I977" s="21">
        <v>38108</v>
      </c>
      <c r="J977" s="28">
        <v>35</v>
      </c>
      <c r="K977" s="28"/>
      <c r="L977" s="28"/>
      <c r="M977" s="28"/>
      <c r="N977" s="28"/>
      <c r="O977" s="28"/>
      <c r="Q977" s="22">
        <v>38108</v>
      </c>
      <c r="R977" s="28">
        <v>77707</v>
      </c>
      <c r="S977" s="28">
        <v>9281</v>
      </c>
      <c r="T977" s="28"/>
      <c r="U977" s="28"/>
      <c r="V977" s="28"/>
      <c r="W977" s="28"/>
      <c r="Y977" s="1">
        <v>38108</v>
      </c>
      <c r="Z977" s="28">
        <v>77672</v>
      </c>
      <c r="AA977" s="28">
        <v>9281</v>
      </c>
      <c r="AB977" s="28"/>
      <c r="AC977" s="28"/>
      <c r="AD977" s="28"/>
      <c r="AE977" s="5"/>
      <c r="AF977" s="5"/>
      <c r="AG977" s="3">
        <f t="shared" si="76"/>
        <v>0</v>
      </c>
      <c r="AH977" s="3">
        <f t="shared" si="77"/>
        <v>0</v>
      </c>
      <c r="AI977" s="3"/>
      <c r="AJ977" s="27">
        <f t="shared" si="78"/>
        <v>79417</v>
      </c>
      <c r="AK977" s="27">
        <f t="shared" si="79"/>
        <v>9281</v>
      </c>
      <c r="AM977" s="1"/>
    </row>
    <row r="978" spans="1:39">
      <c r="A978" s="21">
        <v>38107</v>
      </c>
      <c r="B978" s="2"/>
      <c r="C978" s="2"/>
      <c r="D978" s="5"/>
      <c r="E978" s="5"/>
      <c r="F978" s="5"/>
      <c r="G978" s="5"/>
      <c r="I978" s="21">
        <v>38107</v>
      </c>
      <c r="J978" s="28"/>
      <c r="K978" s="28"/>
      <c r="L978" s="28"/>
      <c r="M978" s="28"/>
      <c r="N978" s="28"/>
      <c r="O978" s="28"/>
      <c r="Q978" s="22">
        <v>38107</v>
      </c>
      <c r="R978" s="28">
        <v>98282</v>
      </c>
      <c r="S978" s="28">
        <v>29776</v>
      </c>
      <c r="T978" s="28"/>
      <c r="U978" s="28"/>
      <c r="V978" s="28"/>
      <c r="W978" s="28"/>
      <c r="Y978" s="1">
        <v>38107</v>
      </c>
      <c r="Z978" s="28">
        <v>98282</v>
      </c>
      <c r="AA978" s="28">
        <v>29776</v>
      </c>
      <c r="AB978" s="28"/>
      <c r="AC978" s="28"/>
      <c r="AD978" s="28"/>
      <c r="AE978" s="5"/>
      <c r="AF978" s="5"/>
      <c r="AG978" s="3">
        <f t="shared" si="76"/>
        <v>0</v>
      </c>
      <c r="AH978" s="3">
        <f t="shared" si="77"/>
        <v>0</v>
      </c>
      <c r="AI978" s="3"/>
      <c r="AJ978" s="27">
        <f t="shared" si="78"/>
        <v>98282</v>
      </c>
      <c r="AK978" s="27">
        <f t="shared" si="79"/>
        <v>29776</v>
      </c>
      <c r="AM978" s="1"/>
    </row>
    <row r="979" spans="1:39">
      <c r="A979" s="21">
        <v>38106</v>
      </c>
      <c r="B979" s="2"/>
      <c r="C979" s="2"/>
      <c r="D979" s="5"/>
      <c r="E979" s="5"/>
      <c r="F979" s="5"/>
      <c r="G979" s="5"/>
      <c r="I979" s="21">
        <v>38106</v>
      </c>
      <c r="J979" s="28">
        <v>2709</v>
      </c>
      <c r="K979" s="28"/>
      <c r="L979" s="28"/>
      <c r="M979" s="28"/>
      <c r="N979" s="28"/>
      <c r="O979" s="28"/>
      <c r="Q979" s="22">
        <v>38106</v>
      </c>
      <c r="R979" s="28">
        <v>275902</v>
      </c>
      <c r="S979" s="28">
        <v>160476</v>
      </c>
      <c r="T979" s="28"/>
      <c r="U979" s="28"/>
      <c r="V979" s="28"/>
      <c r="W979" s="28"/>
      <c r="Y979" s="1">
        <v>38106</v>
      </c>
      <c r="Z979" s="28">
        <v>273193</v>
      </c>
      <c r="AA979" s="28">
        <v>160476</v>
      </c>
      <c r="AB979" s="28"/>
      <c r="AC979" s="28"/>
      <c r="AD979" s="28"/>
      <c r="AE979" s="5"/>
      <c r="AF979" s="5"/>
      <c r="AG979" s="3">
        <f t="shared" si="76"/>
        <v>0</v>
      </c>
      <c r="AH979" s="3">
        <f t="shared" si="77"/>
        <v>0</v>
      </c>
      <c r="AI979" s="3"/>
      <c r="AJ979" s="27">
        <f t="shared" si="78"/>
        <v>275902</v>
      </c>
      <c r="AK979" s="27">
        <f t="shared" si="79"/>
        <v>160476</v>
      </c>
      <c r="AM979" s="1"/>
    </row>
    <row r="980" spans="1:39">
      <c r="A980" s="21">
        <v>38105</v>
      </c>
      <c r="B980" s="2"/>
      <c r="C980" s="2"/>
      <c r="D980" s="5"/>
      <c r="E980" s="5"/>
      <c r="F980" s="5"/>
      <c r="G980" s="5"/>
      <c r="I980" s="21">
        <v>38105</v>
      </c>
      <c r="J980" s="28">
        <v>4857</v>
      </c>
      <c r="K980" s="28">
        <v>244</v>
      </c>
      <c r="L980" s="28"/>
      <c r="M980" s="28"/>
      <c r="N980" s="28"/>
      <c r="O980" s="28"/>
      <c r="Q980" s="22">
        <v>38105</v>
      </c>
      <c r="R980" s="28">
        <v>383939</v>
      </c>
      <c r="S980" s="28">
        <v>218272</v>
      </c>
      <c r="T980" s="28"/>
      <c r="U980" s="28"/>
      <c r="V980" s="28"/>
      <c r="W980" s="28"/>
      <c r="Y980" s="1">
        <v>38105</v>
      </c>
      <c r="Z980" s="28">
        <v>379082</v>
      </c>
      <c r="AA980" s="28">
        <v>218028</v>
      </c>
      <c r="AB980" s="28"/>
      <c r="AC980" s="28"/>
      <c r="AD980" s="28"/>
      <c r="AE980" s="5"/>
      <c r="AF980" s="5"/>
      <c r="AG980" s="3">
        <f t="shared" si="76"/>
        <v>0</v>
      </c>
      <c r="AH980" s="3">
        <f t="shared" si="77"/>
        <v>0</v>
      </c>
      <c r="AI980" s="3"/>
      <c r="AJ980" s="27">
        <f t="shared" si="78"/>
        <v>383939</v>
      </c>
      <c r="AK980" s="27">
        <f t="shared" si="79"/>
        <v>218272</v>
      </c>
      <c r="AM980" s="1"/>
    </row>
    <row r="981" spans="1:39">
      <c r="A981" s="21">
        <v>38104</v>
      </c>
      <c r="B981" s="2"/>
      <c r="C981" s="2"/>
      <c r="D981" s="5"/>
      <c r="E981" s="5"/>
      <c r="F981" s="5"/>
      <c r="G981" s="5"/>
      <c r="I981" s="21">
        <v>38104</v>
      </c>
      <c r="J981" s="28">
        <v>2939</v>
      </c>
      <c r="K981" s="28">
        <v>128</v>
      </c>
      <c r="L981" s="28"/>
      <c r="M981" s="28"/>
      <c r="N981" s="28"/>
      <c r="O981" s="28"/>
      <c r="Q981" s="22">
        <v>38104</v>
      </c>
      <c r="R981" s="28">
        <v>46309</v>
      </c>
      <c r="S981" s="28">
        <v>18063</v>
      </c>
      <c r="T981" s="28"/>
      <c r="U981" s="28"/>
      <c r="V981" s="28"/>
      <c r="W981" s="28"/>
      <c r="Y981" s="1">
        <v>38104</v>
      </c>
      <c r="Z981" s="28">
        <v>43370</v>
      </c>
      <c r="AA981" s="28">
        <v>17935</v>
      </c>
      <c r="AB981" s="28"/>
      <c r="AC981" s="28"/>
      <c r="AD981" s="28"/>
      <c r="AE981" s="5"/>
      <c r="AF981" s="5"/>
      <c r="AG981" s="3">
        <f t="shared" si="76"/>
        <v>0</v>
      </c>
      <c r="AH981" s="3">
        <f t="shared" si="77"/>
        <v>0</v>
      </c>
      <c r="AI981" s="3"/>
      <c r="AJ981" s="27">
        <f t="shared" si="78"/>
        <v>46309</v>
      </c>
      <c r="AK981" s="27">
        <f t="shared" si="79"/>
        <v>18063</v>
      </c>
      <c r="AM981" s="1"/>
    </row>
    <row r="982" spans="1:39">
      <c r="A982" s="21">
        <v>38103</v>
      </c>
      <c r="B982" s="2"/>
      <c r="C982" s="2"/>
      <c r="D982" s="5"/>
      <c r="E982" s="5"/>
      <c r="F982" s="5"/>
      <c r="G982" s="5"/>
      <c r="I982" s="21">
        <v>38103</v>
      </c>
      <c r="J982" s="28">
        <v>5949</v>
      </c>
      <c r="K982" s="28">
        <v>73</v>
      </c>
      <c r="L982" s="28"/>
      <c r="M982" s="28"/>
      <c r="N982" s="28"/>
      <c r="O982" s="28"/>
      <c r="Q982" s="22">
        <v>38103</v>
      </c>
      <c r="R982" s="28">
        <v>25707</v>
      </c>
      <c r="S982" s="28">
        <v>365</v>
      </c>
      <c r="T982" s="28"/>
      <c r="U982" s="28"/>
      <c r="V982" s="28"/>
      <c r="W982" s="28"/>
      <c r="Y982" s="1">
        <v>38103</v>
      </c>
      <c r="Z982" s="28">
        <v>19758</v>
      </c>
      <c r="AA982" s="28">
        <v>292</v>
      </c>
      <c r="AB982" s="28"/>
      <c r="AC982" s="28"/>
      <c r="AD982" s="28"/>
      <c r="AE982" s="5"/>
      <c r="AF982" s="5"/>
      <c r="AG982" s="3">
        <f t="shared" si="76"/>
        <v>0</v>
      </c>
      <c r="AH982" s="3">
        <f t="shared" si="77"/>
        <v>0</v>
      </c>
      <c r="AI982" s="3"/>
      <c r="AJ982" s="27">
        <f t="shared" si="78"/>
        <v>25707</v>
      </c>
      <c r="AK982" s="27">
        <f t="shared" si="79"/>
        <v>365</v>
      </c>
      <c r="AM982" s="1"/>
    </row>
    <row r="983" spans="1:39">
      <c r="A983" s="21">
        <v>38102</v>
      </c>
      <c r="B983" s="5"/>
      <c r="C983" s="5"/>
      <c r="D983" s="5"/>
      <c r="E983" s="5"/>
      <c r="F983" s="5"/>
      <c r="G983" s="5"/>
      <c r="I983" s="21">
        <v>38102</v>
      </c>
      <c r="J983" s="28">
        <v>5700</v>
      </c>
      <c r="K983" s="28"/>
      <c r="L983" s="28"/>
      <c r="M983" s="28"/>
      <c r="N983" s="28"/>
      <c r="O983" s="28"/>
      <c r="Q983" s="22">
        <v>38102</v>
      </c>
      <c r="R983" s="28">
        <v>27281</v>
      </c>
      <c r="S983" s="28">
        <v>42</v>
      </c>
      <c r="T983" s="28"/>
      <c r="U983" s="28"/>
      <c r="V983" s="28"/>
      <c r="W983" s="28"/>
      <c r="Y983" s="1">
        <v>38102</v>
      </c>
      <c r="Z983" s="28">
        <f t="shared" ref="Z983:Z1046" si="80">R983-J983</f>
        <v>21581</v>
      </c>
      <c r="AA983" s="28">
        <f t="shared" ref="AA983:AA1046" si="81">S983-K983</f>
        <v>42</v>
      </c>
      <c r="AB983" s="28"/>
      <c r="AC983" s="28"/>
      <c r="AD983" s="28"/>
      <c r="AE983" s="5"/>
      <c r="AF983" s="5"/>
      <c r="AG983" s="3">
        <f t="shared" si="76"/>
        <v>0</v>
      </c>
      <c r="AH983" s="3">
        <f t="shared" si="77"/>
        <v>0</v>
      </c>
      <c r="AI983" s="3"/>
      <c r="AJ983" s="27">
        <f t="shared" si="78"/>
        <v>27281</v>
      </c>
      <c r="AK983" s="27">
        <f t="shared" si="79"/>
        <v>42</v>
      </c>
      <c r="AM983" s="1"/>
    </row>
    <row r="984" spans="1:39">
      <c r="A984" s="21">
        <v>38101</v>
      </c>
      <c r="B984" s="5"/>
      <c r="C984" s="5"/>
      <c r="D984" s="5"/>
      <c r="E984" s="5"/>
      <c r="F984" s="5"/>
      <c r="G984" s="5"/>
      <c r="I984" s="21">
        <v>38101</v>
      </c>
      <c r="J984" s="28">
        <v>14479</v>
      </c>
      <c r="K984" s="28">
        <v>8877</v>
      </c>
      <c r="L984" s="28"/>
      <c r="M984" s="28"/>
      <c r="N984" s="28"/>
      <c r="O984" s="28"/>
      <c r="Q984" s="22">
        <v>38101</v>
      </c>
      <c r="R984" s="28">
        <v>39301</v>
      </c>
      <c r="S984" s="28">
        <v>8957</v>
      </c>
      <c r="T984" s="28"/>
      <c r="U984" s="28"/>
      <c r="V984" s="28"/>
      <c r="W984" s="28"/>
      <c r="Y984" s="1">
        <v>38101</v>
      </c>
      <c r="Z984" s="28">
        <f t="shared" si="80"/>
        <v>24822</v>
      </c>
      <c r="AA984" s="28">
        <f t="shared" si="81"/>
        <v>80</v>
      </c>
      <c r="AB984" s="28"/>
      <c r="AC984" s="28"/>
      <c r="AD984" s="28"/>
      <c r="AE984" s="5"/>
      <c r="AF984" s="5"/>
      <c r="AG984" s="3">
        <f t="shared" si="76"/>
        <v>0</v>
      </c>
      <c r="AH984" s="3">
        <f t="shared" si="77"/>
        <v>0</v>
      </c>
      <c r="AI984" s="3"/>
      <c r="AJ984" s="27">
        <f t="shared" si="78"/>
        <v>39301</v>
      </c>
      <c r="AK984" s="27">
        <f t="shared" si="79"/>
        <v>8957</v>
      </c>
      <c r="AM984" s="1"/>
    </row>
    <row r="985" spans="1:39">
      <c r="A985" s="21">
        <v>38100</v>
      </c>
      <c r="B985" s="5"/>
      <c r="C985" s="5"/>
      <c r="D985" s="5"/>
      <c r="E985" s="5"/>
      <c r="F985" s="5"/>
      <c r="G985" s="5"/>
      <c r="I985" s="21">
        <v>38100</v>
      </c>
      <c r="J985" s="28">
        <v>21637</v>
      </c>
      <c r="K985" s="28">
        <v>16221</v>
      </c>
      <c r="L985" s="28"/>
      <c r="M985" s="28"/>
      <c r="N985" s="28"/>
      <c r="O985" s="28"/>
      <c r="Q985" s="22">
        <v>38100</v>
      </c>
      <c r="R985" s="28">
        <v>49046</v>
      </c>
      <c r="S985" s="28">
        <v>16236</v>
      </c>
      <c r="T985" s="28"/>
      <c r="U985" s="28"/>
      <c r="V985" s="28"/>
      <c r="W985" s="28"/>
      <c r="Y985" s="1">
        <v>38100</v>
      </c>
      <c r="Z985" s="28">
        <f t="shared" si="80"/>
        <v>27409</v>
      </c>
      <c r="AA985" s="28">
        <f t="shared" si="81"/>
        <v>15</v>
      </c>
      <c r="AB985" s="28"/>
      <c r="AC985" s="28"/>
      <c r="AD985" s="28"/>
      <c r="AE985" s="5"/>
      <c r="AF985" s="5"/>
      <c r="AG985" s="3">
        <f t="shared" si="76"/>
        <v>0</v>
      </c>
      <c r="AH985" s="3">
        <f t="shared" si="77"/>
        <v>0</v>
      </c>
      <c r="AI985" s="3"/>
      <c r="AJ985" s="27">
        <f t="shared" si="78"/>
        <v>49046</v>
      </c>
      <c r="AK985" s="27">
        <f t="shared" si="79"/>
        <v>16236</v>
      </c>
      <c r="AM985" s="1"/>
    </row>
    <row r="986" spans="1:39">
      <c r="A986" s="21">
        <v>38099</v>
      </c>
      <c r="B986" s="5"/>
      <c r="C986" s="5"/>
      <c r="D986" s="5"/>
      <c r="E986" s="5"/>
      <c r="F986" s="5"/>
      <c r="G986" s="5"/>
      <c r="I986" s="21">
        <v>38099</v>
      </c>
      <c r="J986" s="28">
        <v>10501</v>
      </c>
      <c r="K986" s="28">
        <v>7863</v>
      </c>
      <c r="L986" s="28"/>
      <c r="M986" s="28"/>
      <c r="N986" s="28"/>
      <c r="O986" s="28"/>
      <c r="Q986" s="22">
        <v>38099</v>
      </c>
      <c r="R986" s="28">
        <v>39523</v>
      </c>
      <c r="S986" s="28">
        <v>8728</v>
      </c>
      <c r="T986" s="28"/>
      <c r="U986" s="28"/>
      <c r="V986" s="28"/>
      <c r="W986" s="28"/>
      <c r="Y986" s="1">
        <v>38099</v>
      </c>
      <c r="Z986" s="28">
        <f t="shared" si="80"/>
        <v>29022</v>
      </c>
      <c r="AA986" s="28">
        <f t="shared" si="81"/>
        <v>865</v>
      </c>
      <c r="AB986" s="28"/>
      <c r="AC986" s="28"/>
      <c r="AD986" s="28"/>
      <c r="AE986" s="5"/>
      <c r="AF986" s="5"/>
      <c r="AG986" s="3">
        <f t="shared" si="76"/>
        <v>0</v>
      </c>
      <c r="AH986" s="3">
        <f t="shared" si="77"/>
        <v>0</v>
      </c>
      <c r="AI986" s="3"/>
      <c r="AJ986" s="27">
        <f t="shared" si="78"/>
        <v>39523</v>
      </c>
      <c r="AK986" s="27">
        <f t="shared" si="79"/>
        <v>8728</v>
      </c>
      <c r="AM986" s="1"/>
    </row>
    <row r="987" spans="1:39">
      <c r="A987" s="21">
        <v>38098</v>
      </c>
      <c r="B987" s="5"/>
      <c r="C987" s="5"/>
      <c r="D987" s="5"/>
      <c r="E987" s="5"/>
      <c r="F987" s="5"/>
      <c r="G987" s="5"/>
      <c r="I987" s="21">
        <v>38098</v>
      </c>
      <c r="J987" s="28">
        <v>27</v>
      </c>
      <c r="K987" s="28"/>
      <c r="L987" s="28"/>
      <c r="M987" s="28"/>
      <c r="N987" s="28"/>
      <c r="O987" s="28"/>
      <c r="Q987" s="22">
        <v>38098</v>
      </c>
      <c r="R987" s="28">
        <v>23594</v>
      </c>
      <c r="S987" s="28">
        <v>46</v>
      </c>
      <c r="T987" s="28"/>
      <c r="U987" s="28"/>
      <c r="V987" s="28"/>
      <c r="W987" s="28"/>
      <c r="Y987" s="1">
        <v>38098</v>
      </c>
      <c r="Z987" s="28">
        <f t="shared" si="80"/>
        <v>23567</v>
      </c>
      <c r="AA987" s="28">
        <f t="shared" si="81"/>
        <v>46</v>
      </c>
      <c r="AB987" s="28"/>
      <c r="AC987" s="28"/>
      <c r="AD987" s="28"/>
      <c r="AE987" s="5"/>
      <c r="AF987" s="5"/>
      <c r="AG987" s="3">
        <f t="shared" ref="AG987:AG1050" si="82">R987-J987-Z987</f>
        <v>0</v>
      </c>
      <c r="AH987" s="3">
        <f t="shared" ref="AH987:AH1050" si="83">S987-K987-AA987</f>
        <v>0</v>
      </c>
      <c r="AI987" s="3"/>
      <c r="AJ987" s="27">
        <f t="shared" si="78"/>
        <v>23594</v>
      </c>
      <c r="AK987" s="27">
        <f t="shared" si="79"/>
        <v>46</v>
      </c>
      <c r="AM987" s="1"/>
    </row>
    <row r="988" spans="1:39">
      <c r="A988" s="21">
        <v>38097</v>
      </c>
      <c r="B988" s="5"/>
      <c r="C988" s="5"/>
      <c r="D988" s="5"/>
      <c r="E988" s="5"/>
      <c r="F988" s="5"/>
      <c r="G988" s="5"/>
      <c r="I988" s="21">
        <v>38097</v>
      </c>
      <c r="J988" s="28">
        <v>3538</v>
      </c>
      <c r="K988" s="28"/>
      <c r="L988" s="28"/>
      <c r="M988" s="28"/>
      <c r="N988" s="28"/>
      <c r="O988" s="28"/>
      <c r="Q988" s="22">
        <v>38097</v>
      </c>
      <c r="R988" s="28">
        <v>25538</v>
      </c>
      <c r="S988" s="28"/>
      <c r="T988" s="28"/>
      <c r="U988" s="28"/>
      <c r="V988" s="28"/>
      <c r="W988" s="28"/>
      <c r="Y988" s="1">
        <v>38097</v>
      </c>
      <c r="Z988" s="28">
        <f t="shared" si="80"/>
        <v>22000</v>
      </c>
      <c r="AA988" s="28">
        <f t="shared" si="81"/>
        <v>0</v>
      </c>
      <c r="AB988" s="28"/>
      <c r="AC988" s="28"/>
      <c r="AD988" s="28"/>
      <c r="AE988" s="5"/>
      <c r="AF988" s="5"/>
      <c r="AG988" s="3">
        <f t="shared" si="82"/>
        <v>0</v>
      </c>
      <c r="AH988" s="3">
        <f t="shared" si="83"/>
        <v>0</v>
      </c>
      <c r="AI988" s="3"/>
      <c r="AJ988" s="27">
        <f t="shared" si="78"/>
        <v>25538</v>
      </c>
      <c r="AK988" s="27">
        <f t="shared" si="79"/>
        <v>0</v>
      </c>
      <c r="AM988" s="1"/>
    </row>
    <row r="989" spans="1:39">
      <c r="A989" s="21">
        <v>38096</v>
      </c>
      <c r="B989" s="5"/>
      <c r="C989" s="5"/>
      <c r="D989" s="5"/>
      <c r="E989" s="5"/>
      <c r="F989" s="5"/>
      <c r="G989" s="5"/>
      <c r="I989" s="21">
        <v>38096</v>
      </c>
      <c r="J989" s="28">
        <v>5725</v>
      </c>
      <c r="K989" s="28"/>
      <c r="L989" s="28"/>
      <c r="M989" s="28"/>
      <c r="N989" s="28"/>
      <c r="O989" s="28"/>
      <c r="Q989" s="22">
        <v>38096</v>
      </c>
      <c r="R989" s="28">
        <v>27426</v>
      </c>
      <c r="S989" s="28"/>
      <c r="T989" s="28"/>
      <c r="U989" s="28"/>
      <c r="V989" s="28"/>
      <c r="W989" s="28"/>
      <c r="Y989" s="1">
        <v>38096</v>
      </c>
      <c r="Z989" s="28">
        <f t="shared" si="80"/>
        <v>21701</v>
      </c>
      <c r="AA989" s="28">
        <f t="shared" si="81"/>
        <v>0</v>
      </c>
      <c r="AB989" s="28"/>
      <c r="AC989" s="28"/>
      <c r="AD989" s="28"/>
      <c r="AE989" s="5"/>
      <c r="AF989" s="5"/>
      <c r="AG989" s="3">
        <f t="shared" si="82"/>
        <v>0</v>
      </c>
      <c r="AH989" s="3">
        <f t="shared" si="83"/>
        <v>0</v>
      </c>
      <c r="AI989" s="3"/>
      <c r="AJ989" s="27">
        <f t="shared" si="78"/>
        <v>27426</v>
      </c>
      <c r="AK989" s="27">
        <f t="shared" si="79"/>
        <v>0</v>
      </c>
      <c r="AM989" s="1"/>
    </row>
    <row r="990" spans="1:39">
      <c r="A990" s="21">
        <v>38095</v>
      </c>
      <c r="B990" s="5"/>
      <c r="C990" s="5"/>
      <c r="D990" s="5"/>
      <c r="E990" s="5"/>
      <c r="F990" s="5"/>
      <c r="G990" s="5"/>
      <c r="I990" s="21">
        <v>38095</v>
      </c>
      <c r="J990" s="28">
        <v>5725</v>
      </c>
      <c r="K990" s="28"/>
      <c r="L990" s="28"/>
      <c r="M990" s="28"/>
      <c r="N990" s="28"/>
      <c r="O990" s="28"/>
      <c r="Q990" s="22">
        <v>38095</v>
      </c>
      <c r="R990" s="28">
        <v>27371</v>
      </c>
      <c r="S990" s="28">
        <v>3</v>
      </c>
      <c r="T990" s="28"/>
      <c r="U990" s="28"/>
      <c r="V990" s="28"/>
      <c r="W990" s="28"/>
      <c r="Y990" s="1">
        <v>38095</v>
      </c>
      <c r="Z990" s="28">
        <f t="shared" si="80"/>
        <v>21646</v>
      </c>
      <c r="AA990" s="28">
        <f t="shared" si="81"/>
        <v>3</v>
      </c>
      <c r="AB990" s="28"/>
      <c r="AC990" s="28"/>
      <c r="AD990" s="28"/>
      <c r="AE990" s="5"/>
      <c r="AF990" s="5"/>
      <c r="AG990" s="3">
        <f t="shared" si="82"/>
        <v>0</v>
      </c>
      <c r="AH990" s="3">
        <f t="shared" si="83"/>
        <v>0</v>
      </c>
      <c r="AI990" s="3"/>
      <c r="AJ990" s="27">
        <f t="shared" si="78"/>
        <v>27371</v>
      </c>
      <c r="AK990" s="27">
        <f t="shared" si="79"/>
        <v>3</v>
      </c>
      <c r="AM990" s="1"/>
    </row>
    <row r="991" spans="1:39">
      <c r="A991" s="21">
        <v>38094</v>
      </c>
      <c r="B991" s="5"/>
      <c r="C991" s="5"/>
      <c r="D991" s="5"/>
      <c r="E991" s="5"/>
      <c r="F991" s="5"/>
      <c r="G991" s="5"/>
      <c r="I991" s="21">
        <v>38094</v>
      </c>
      <c r="J991" s="28">
        <v>5548</v>
      </c>
      <c r="K991" s="28"/>
      <c r="L991" s="28"/>
      <c r="M991" s="28"/>
      <c r="N991" s="28"/>
      <c r="O991" s="28"/>
      <c r="Q991" s="22">
        <v>38094</v>
      </c>
      <c r="R991" s="28">
        <v>18636</v>
      </c>
      <c r="S991" s="28">
        <v>132</v>
      </c>
      <c r="T991" s="28"/>
      <c r="U991" s="28"/>
      <c r="V991" s="28"/>
      <c r="W991" s="28"/>
      <c r="Y991" s="1">
        <v>38094</v>
      </c>
      <c r="Z991" s="28">
        <f t="shared" si="80"/>
        <v>13088</v>
      </c>
      <c r="AA991" s="28">
        <f t="shared" si="81"/>
        <v>132</v>
      </c>
      <c r="AB991" s="28"/>
      <c r="AC991" s="28"/>
      <c r="AD991" s="28"/>
      <c r="AE991" s="5"/>
      <c r="AF991" s="5"/>
      <c r="AG991" s="3">
        <f t="shared" si="82"/>
        <v>0</v>
      </c>
      <c r="AH991" s="3">
        <f t="shared" si="83"/>
        <v>0</v>
      </c>
      <c r="AI991" s="3"/>
      <c r="AJ991" s="27">
        <f t="shared" si="78"/>
        <v>18636</v>
      </c>
      <c r="AK991" s="27">
        <f t="shared" si="79"/>
        <v>132</v>
      </c>
      <c r="AM991" s="1"/>
    </row>
    <row r="992" spans="1:39">
      <c r="A992" s="21">
        <v>38093</v>
      </c>
      <c r="B992" s="5"/>
      <c r="C992" s="5"/>
      <c r="D992" s="5"/>
      <c r="E992" s="5"/>
      <c r="F992" s="5"/>
      <c r="G992" s="5"/>
      <c r="I992" s="21">
        <v>38093</v>
      </c>
      <c r="J992" s="28">
        <v>14106</v>
      </c>
      <c r="K992" s="28">
        <v>5372</v>
      </c>
      <c r="L992" s="28"/>
      <c r="M992" s="28"/>
      <c r="N992" s="28"/>
      <c r="O992" s="28"/>
      <c r="Q992" s="22">
        <v>38093</v>
      </c>
      <c r="R992" s="28">
        <v>37070</v>
      </c>
      <c r="S992" s="28">
        <v>5372</v>
      </c>
      <c r="T992" s="28"/>
      <c r="U992" s="28"/>
      <c r="V992" s="28"/>
      <c r="W992" s="28"/>
      <c r="Y992" s="1">
        <v>38093</v>
      </c>
      <c r="Z992" s="28">
        <f t="shared" si="80"/>
        <v>22964</v>
      </c>
      <c r="AA992" s="28">
        <f t="shared" si="81"/>
        <v>0</v>
      </c>
      <c r="AB992" s="28"/>
      <c r="AC992" s="28"/>
      <c r="AD992" s="28"/>
      <c r="AE992" s="5"/>
      <c r="AF992" s="5"/>
      <c r="AG992" s="3">
        <f t="shared" si="82"/>
        <v>0</v>
      </c>
      <c r="AH992" s="3">
        <f t="shared" si="83"/>
        <v>0</v>
      </c>
      <c r="AI992" s="3"/>
      <c r="AJ992" s="27">
        <f t="shared" si="78"/>
        <v>37070</v>
      </c>
      <c r="AK992" s="27">
        <f t="shared" si="79"/>
        <v>5372</v>
      </c>
      <c r="AM992" s="1"/>
    </row>
    <row r="993" spans="1:39">
      <c r="A993" s="21">
        <v>38092</v>
      </c>
      <c r="B993" s="5"/>
      <c r="C993" s="5"/>
      <c r="D993" s="5"/>
      <c r="E993" s="5"/>
      <c r="F993" s="5"/>
      <c r="G993" s="5"/>
      <c r="I993" s="21">
        <v>38092</v>
      </c>
      <c r="J993" s="28">
        <v>11482</v>
      </c>
      <c r="K993" s="28">
        <v>4000</v>
      </c>
      <c r="L993" s="28"/>
      <c r="M993" s="28"/>
      <c r="N993" s="28"/>
      <c r="O993" s="28"/>
      <c r="Q993" s="22">
        <v>38092</v>
      </c>
      <c r="R993" s="28">
        <v>32813</v>
      </c>
      <c r="S993" s="28">
        <v>4059</v>
      </c>
      <c r="T993" s="28"/>
      <c r="U993" s="28"/>
      <c r="V993" s="28"/>
      <c r="W993" s="28"/>
      <c r="Y993" s="1">
        <v>38092</v>
      </c>
      <c r="Z993" s="28">
        <f t="shared" si="80"/>
        <v>21331</v>
      </c>
      <c r="AA993" s="28">
        <f t="shared" si="81"/>
        <v>59</v>
      </c>
      <c r="AB993" s="28"/>
      <c r="AC993" s="28"/>
      <c r="AD993" s="28"/>
      <c r="AE993" s="5"/>
      <c r="AF993" s="5"/>
      <c r="AG993" s="3">
        <f t="shared" si="82"/>
        <v>0</v>
      </c>
      <c r="AH993" s="3">
        <f t="shared" si="83"/>
        <v>0</v>
      </c>
      <c r="AI993" s="3"/>
      <c r="AJ993" s="27">
        <f t="shared" si="78"/>
        <v>32813</v>
      </c>
      <c r="AK993" s="27">
        <f t="shared" si="79"/>
        <v>4059</v>
      </c>
      <c r="AM993" s="1"/>
    </row>
    <row r="994" spans="1:39">
      <c r="A994" s="21">
        <v>38091</v>
      </c>
      <c r="B994" s="5"/>
      <c r="C994" s="5"/>
      <c r="D994" s="5"/>
      <c r="E994" s="5"/>
      <c r="F994" s="5"/>
      <c r="G994" s="5"/>
      <c r="I994" s="21">
        <v>38091</v>
      </c>
      <c r="J994" s="28">
        <v>3962</v>
      </c>
      <c r="K994" s="28">
        <v>222</v>
      </c>
      <c r="L994" s="28"/>
      <c r="M994" s="28"/>
      <c r="N994" s="28"/>
      <c r="O994" s="28"/>
      <c r="Q994" s="22">
        <v>38091</v>
      </c>
      <c r="R994" s="28">
        <v>8051</v>
      </c>
      <c r="S994" s="28">
        <v>222</v>
      </c>
      <c r="T994" s="28"/>
      <c r="U994" s="28"/>
      <c r="V994" s="28"/>
      <c r="W994" s="28"/>
      <c r="Y994" s="1">
        <v>38091</v>
      </c>
      <c r="Z994" s="28">
        <f t="shared" si="80"/>
        <v>4089</v>
      </c>
      <c r="AA994" s="28">
        <f t="shared" si="81"/>
        <v>0</v>
      </c>
      <c r="AB994" s="28"/>
      <c r="AC994" s="28"/>
      <c r="AD994" s="28"/>
      <c r="AE994" s="5"/>
      <c r="AF994" s="5"/>
      <c r="AG994" s="3">
        <f t="shared" si="82"/>
        <v>0</v>
      </c>
      <c r="AH994" s="3">
        <f t="shared" si="83"/>
        <v>0</v>
      </c>
      <c r="AI994" s="3"/>
      <c r="AJ994" s="27">
        <f t="shared" si="78"/>
        <v>8051</v>
      </c>
      <c r="AK994" s="27">
        <f t="shared" si="79"/>
        <v>222</v>
      </c>
      <c r="AM994" s="1"/>
    </row>
    <row r="995" spans="1:39">
      <c r="A995" s="21">
        <v>38090</v>
      </c>
      <c r="B995" s="5"/>
      <c r="C995" s="5"/>
      <c r="D995" s="5"/>
      <c r="E995" s="5"/>
      <c r="F995" s="5"/>
      <c r="G995" s="5"/>
      <c r="I995" s="21">
        <v>38090</v>
      </c>
      <c r="J995" s="28">
        <v>5660</v>
      </c>
      <c r="K995" s="28"/>
      <c r="L995" s="28"/>
      <c r="M995" s="28"/>
      <c r="N995" s="28"/>
      <c r="O995" s="28"/>
      <c r="Q995" s="22">
        <v>38090</v>
      </c>
      <c r="R995" s="28">
        <v>5660</v>
      </c>
      <c r="S995" s="28"/>
      <c r="T995" s="28"/>
      <c r="U995" s="28"/>
      <c r="V995" s="28"/>
      <c r="W995" s="28"/>
      <c r="Y995" s="1">
        <v>38090</v>
      </c>
      <c r="Z995" s="28"/>
      <c r="AA995" s="28"/>
      <c r="AB995" s="28"/>
      <c r="AC995" s="28"/>
      <c r="AD995" s="28"/>
      <c r="AE995" s="5"/>
      <c r="AF995" s="5"/>
      <c r="AG995" s="3">
        <f t="shared" si="82"/>
        <v>0</v>
      </c>
      <c r="AH995" s="3">
        <f t="shared" si="83"/>
        <v>0</v>
      </c>
      <c r="AI995" s="3"/>
      <c r="AJ995" s="27">
        <f t="shared" si="78"/>
        <v>5660</v>
      </c>
      <c r="AK995" s="27">
        <f t="shared" si="79"/>
        <v>0</v>
      </c>
    </row>
    <row r="996" spans="1:39">
      <c r="A996" s="21">
        <v>38089</v>
      </c>
      <c r="B996" s="5"/>
      <c r="C996" s="5"/>
      <c r="D996" s="5"/>
      <c r="E996" s="5"/>
      <c r="F996" s="5"/>
      <c r="G996" s="5"/>
      <c r="I996" s="21">
        <v>38089</v>
      </c>
      <c r="J996" s="28">
        <v>5655</v>
      </c>
      <c r="K996" s="28"/>
      <c r="L996" s="28"/>
      <c r="M996" s="28"/>
      <c r="N996" s="28"/>
      <c r="O996" s="28"/>
      <c r="Q996" s="22">
        <v>38089</v>
      </c>
      <c r="R996" s="28">
        <v>5655</v>
      </c>
      <c r="S996" s="28"/>
      <c r="T996" s="28"/>
      <c r="U996" s="28"/>
      <c r="V996" s="28"/>
      <c r="W996" s="28"/>
      <c r="Y996" s="1">
        <v>38089</v>
      </c>
      <c r="Z996" s="28"/>
      <c r="AA996" s="28"/>
      <c r="AB996" s="28"/>
      <c r="AC996" s="28"/>
      <c r="AD996" s="28"/>
      <c r="AE996" s="5"/>
      <c r="AF996" s="5"/>
      <c r="AG996" s="3">
        <f t="shared" si="82"/>
        <v>0</v>
      </c>
      <c r="AH996" s="3">
        <f t="shared" si="83"/>
        <v>0</v>
      </c>
      <c r="AI996" s="3"/>
      <c r="AJ996" s="27">
        <f t="shared" si="78"/>
        <v>5655</v>
      </c>
      <c r="AK996" s="27">
        <f t="shared" si="79"/>
        <v>0</v>
      </c>
    </row>
    <row r="997" spans="1:39">
      <c r="A997" s="21">
        <v>38088</v>
      </c>
      <c r="B997" s="5"/>
      <c r="C997" s="5"/>
      <c r="D997" s="5"/>
      <c r="E997" s="5"/>
      <c r="F997" s="5"/>
      <c r="G997" s="5"/>
      <c r="I997" s="21">
        <v>38088</v>
      </c>
      <c r="J997" s="28">
        <v>5652</v>
      </c>
      <c r="K997" s="28"/>
      <c r="L997" s="28"/>
      <c r="M997" s="28"/>
      <c r="N997" s="28"/>
      <c r="O997" s="28"/>
      <c r="Q997" s="22">
        <v>38088</v>
      </c>
      <c r="R997" s="28">
        <v>5652</v>
      </c>
      <c r="S997" s="28"/>
      <c r="T997" s="28"/>
      <c r="U997" s="28"/>
      <c r="V997" s="28"/>
      <c r="W997" s="28"/>
      <c r="Y997" s="1">
        <v>38088</v>
      </c>
      <c r="Z997" s="28"/>
      <c r="AA997" s="28"/>
      <c r="AB997" s="28"/>
      <c r="AC997" s="28"/>
      <c r="AD997" s="28"/>
      <c r="AE997" s="5"/>
      <c r="AF997" s="5"/>
      <c r="AG997" s="3">
        <f t="shared" si="82"/>
        <v>0</v>
      </c>
      <c r="AH997" s="3">
        <f t="shared" si="83"/>
        <v>0</v>
      </c>
      <c r="AI997" s="3"/>
      <c r="AJ997" s="27">
        <f t="shared" si="78"/>
        <v>5652</v>
      </c>
      <c r="AK997" s="27">
        <f t="shared" si="79"/>
        <v>0</v>
      </c>
    </row>
    <row r="998" spans="1:39">
      <c r="A998" s="21">
        <v>38087</v>
      </c>
      <c r="B998" s="5"/>
      <c r="C998" s="5"/>
      <c r="D998" s="5"/>
      <c r="E998" s="5"/>
      <c r="F998" s="5"/>
      <c r="G998" s="5"/>
      <c r="I998" s="21">
        <v>38087</v>
      </c>
      <c r="J998" s="28">
        <v>918</v>
      </c>
      <c r="K998" s="28">
        <v>229</v>
      </c>
      <c r="L998" s="28"/>
      <c r="M998" s="28"/>
      <c r="N998" s="28"/>
      <c r="O998" s="28"/>
      <c r="Q998" s="22">
        <v>38087</v>
      </c>
      <c r="R998" s="28">
        <v>918</v>
      </c>
      <c r="S998" s="28">
        <v>229</v>
      </c>
      <c r="T998" s="28"/>
      <c r="U998" s="28"/>
      <c r="V998" s="28"/>
      <c r="W998" s="28"/>
      <c r="Y998" s="1">
        <v>38087</v>
      </c>
      <c r="Z998" s="28"/>
      <c r="AA998" s="28"/>
      <c r="AB998" s="28"/>
      <c r="AC998" s="28"/>
      <c r="AD998" s="28"/>
      <c r="AE998" s="5"/>
      <c r="AF998" s="5"/>
      <c r="AG998" s="3">
        <f t="shared" si="82"/>
        <v>0</v>
      </c>
      <c r="AH998" s="3">
        <f t="shared" si="83"/>
        <v>0</v>
      </c>
      <c r="AI998" s="3"/>
      <c r="AJ998" s="27">
        <f t="shared" si="78"/>
        <v>918</v>
      </c>
      <c r="AK998" s="27">
        <f t="shared" si="79"/>
        <v>229</v>
      </c>
    </row>
    <row r="999" spans="1:39">
      <c r="A999" s="21">
        <v>38086</v>
      </c>
      <c r="B999" s="5"/>
      <c r="C999" s="5"/>
      <c r="D999" s="5"/>
      <c r="E999" s="5"/>
      <c r="F999" s="5"/>
      <c r="G999" s="5"/>
      <c r="I999" s="21">
        <v>38086</v>
      </c>
      <c r="J999" s="28"/>
      <c r="K999" s="28"/>
      <c r="L999" s="28"/>
      <c r="M999" s="28"/>
      <c r="N999" s="28"/>
      <c r="O999" s="28"/>
      <c r="Q999" s="22">
        <v>38086</v>
      </c>
      <c r="R999" s="28"/>
      <c r="S999" s="28"/>
      <c r="T999" s="28"/>
      <c r="U999" s="28"/>
      <c r="V999" s="28"/>
      <c r="W999" s="28"/>
      <c r="Y999" s="1">
        <v>38086</v>
      </c>
      <c r="Z999" s="28"/>
      <c r="AA999" s="28"/>
      <c r="AB999" s="28"/>
      <c r="AC999" s="28"/>
      <c r="AD999" s="28"/>
      <c r="AE999" s="5"/>
      <c r="AF999" s="5"/>
      <c r="AG999" s="3">
        <f t="shared" si="82"/>
        <v>0</v>
      </c>
      <c r="AH999" s="3">
        <f t="shared" si="83"/>
        <v>0</v>
      </c>
      <c r="AI999" s="3"/>
      <c r="AJ999" s="27">
        <f t="shared" si="78"/>
        <v>0</v>
      </c>
      <c r="AK999" s="27">
        <f t="shared" si="79"/>
        <v>0</v>
      </c>
    </row>
    <row r="1000" spans="1:39">
      <c r="A1000" s="21">
        <v>38085</v>
      </c>
      <c r="B1000" s="5"/>
      <c r="C1000" s="5"/>
      <c r="D1000" s="5"/>
      <c r="E1000" s="5"/>
      <c r="F1000" s="5"/>
      <c r="G1000" s="5"/>
      <c r="I1000" s="21">
        <v>38085</v>
      </c>
      <c r="J1000" s="28">
        <v>105</v>
      </c>
      <c r="K1000" s="28"/>
      <c r="L1000" s="28"/>
      <c r="M1000" s="28"/>
      <c r="N1000" s="28"/>
      <c r="O1000" s="28"/>
      <c r="Q1000" s="22">
        <v>38085</v>
      </c>
      <c r="R1000" s="28">
        <v>105</v>
      </c>
      <c r="S1000" s="28"/>
      <c r="T1000" s="28"/>
      <c r="U1000" s="28"/>
      <c r="V1000" s="28"/>
      <c r="W1000" s="28"/>
      <c r="Y1000" s="1">
        <v>38085</v>
      </c>
      <c r="Z1000" s="28"/>
      <c r="AA1000" s="28"/>
      <c r="AB1000" s="28"/>
      <c r="AC1000" s="28"/>
      <c r="AD1000" s="28"/>
      <c r="AE1000" s="5"/>
      <c r="AF1000" s="5"/>
      <c r="AG1000" s="3">
        <f t="shared" si="82"/>
        <v>0</v>
      </c>
      <c r="AH1000" s="3">
        <f t="shared" si="83"/>
        <v>0</v>
      </c>
      <c r="AI1000" s="3"/>
      <c r="AJ1000" s="27">
        <f t="shared" si="78"/>
        <v>105</v>
      </c>
      <c r="AK1000" s="27">
        <f t="shared" si="79"/>
        <v>0</v>
      </c>
    </row>
    <row r="1001" spans="1:39">
      <c r="A1001" s="21">
        <v>38084</v>
      </c>
      <c r="B1001" s="5"/>
      <c r="C1001" s="5"/>
      <c r="D1001" s="5"/>
      <c r="E1001" s="5"/>
      <c r="F1001" s="5"/>
      <c r="G1001" s="5"/>
      <c r="I1001" s="21">
        <v>38084</v>
      </c>
      <c r="J1001" s="28"/>
      <c r="K1001" s="28"/>
      <c r="L1001" s="28"/>
      <c r="M1001" s="28"/>
      <c r="N1001" s="28"/>
      <c r="O1001" s="28"/>
      <c r="Q1001" s="22">
        <v>38084</v>
      </c>
      <c r="R1001" s="28"/>
      <c r="S1001" s="28"/>
      <c r="T1001" s="28"/>
      <c r="U1001" s="28"/>
      <c r="V1001" s="28"/>
      <c r="W1001" s="28"/>
      <c r="Y1001" s="1">
        <v>38084</v>
      </c>
      <c r="Z1001" s="28"/>
      <c r="AA1001" s="28"/>
      <c r="AB1001" s="28"/>
      <c r="AC1001" s="28"/>
      <c r="AD1001" s="28"/>
      <c r="AE1001" s="5"/>
      <c r="AF1001" s="5"/>
      <c r="AG1001" s="3">
        <f t="shared" si="82"/>
        <v>0</v>
      </c>
      <c r="AH1001" s="3">
        <f t="shared" si="83"/>
        <v>0</v>
      </c>
      <c r="AI1001" s="3"/>
      <c r="AJ1001" s="27">
        <f t="shared" si="78"/>
        <v>0</v>
      </c>
      <c r="AK1001" s="27">
        <f t="shared" si="79"/>
        <v>0</v>
      </c>
    </row>
    <row r="1002" spans="1:39">
      <c r="A1002" s="21">
        <v>38083</v>
      </c>
      <c r="B1002" s="5"/>
      <c r="C1002" s="5"/>
      <c r="D1002" s="5"/>
      <c r="E1002" s="5"/>
      <c r="F1002" s="5"/>
      <c r="G1002" s="5"/>
      <c r="I1002" s="21">
        <v>38083</v>
      </c>
      <c r="J1002" s="28"/>
      <c r="K1002" s="28"/>
      <c r="L1002" s="28"/>
      <c r="M1002" s="28"/>
      <c r="N1002" s="28"/>
      <c r="O1002" s="28"/>
      <c r="Q1002" s="22">
        <v>38083</v>
      </c>
      <c r="R1002" s="28"/>
      <c r="S1002" s="28"/>
      <c r="T1002" s="28"/>
      <c r="U1002" s="28"/>
      <c r="V1002" s="28"/>
      <c r="W1002" s="28"/>
      <c r="Y1002" s="1">
        <v>38083</v>
      </c>
      <c r="Z1002" s="28"/>
      <c r="AA1002" s="28"/>
      <c r="AB1002" s="28"/>
      <c r="AC1002" s="28"/>
      <c r="AD1002" s="28"/>
      <c r="AE1002" s="5"/>
      <c r="AF1002" s="5"/>
      <c r="AG1002" s="3">
        <f t="shared" si="82"/>
        <v>0</v>
      </c>
      <c r="AH1002" s="3">
        <f t="shared" si="83"/>
        <v>0</v>
      </c>
      <c r="AI1002" s="3"/>
      <c r="AJ1002" s="27">
        <f t="shared" si="78"/>
        <v>0</v>
      </c>
      <c r="AK1002" s="27">
        <f t="shared" si="79"/>
        <v>0</v>
      </c>
    </row>
    <row r="1003" spans="1:39">
      <c r="A1003" s="21">
        <v>38082</v>
      </c>
      <c r="B1003" s="5"/>
      <c r="C1003" s="5"/>
      <c r="D1003" s="5"/>
      <c r="E1003" s="5"/>
      <c r="F1003" s="5"/>
      <c r="G1003" s="5"/>
      <c r="I1003" s="21">
        <v>38082</v>
      </c>
      <c r="J1003" s="28"/>
      <c r="K1003" s="28"/>
      <c r="L1003" s="28"/>
      <c r="M1003" s="28"/>
      <c r="N1003" s="28"/>
      <c r="O1003" s="28"/>
      <c r="Q1003" s="22">
        <v>38082</v>
      </c>
      <c r="R1003" s="28"/>
      <c r="S1003" s="28"/>
      <c r="T1003" s="28"/>
      <c r="U1003" s="28"/>
      <c r="V1003" s="28"/>
      <c r="W1003" s="28"/>
      <c r="Y1003" s="1">
        <v>38082</v>
      </c>
      <c r="Z1003" s="28"/>
      <c r="AA1003" s="28"/>
      <c r="AB1003" s="28"/>
      <c r="AC1003" s="28"/>
      <c r="AD1003" s="28"/>
      <c r="AE1003" s="5"/>
      <c r="AF1003" s="5"/>
      <c r="AG1003" s="3">
        <f t="shared" si="82"/>
        <v>0</v>
      </c>
      <c r="AH1003" s="3">
        <f t="shared" si="83"/>
        <v>0</v>
      </c>
      <c r="AI1003" s="3"/>
      <c r="AJ1003" s="27">
        <f t="shared" si="78"/>
        <v>0</v>
      </c>
      <c r="AK1003" s="27">
        <f t="shared" si="79"/>
        <v>0</v>
      </c>
    </row>
    <row r="1004" spans="1:39">
      <c r="A1004" s="21">
        <v>38081</v>
      </c>
      <c r="B1004" s="5"/>
      <c r="C1004" s="5"/>
      <c r="D1004" s="5"/>
      <c r="E1004" s="5"/>
      <c r="F1004" s="5"/>
      <c r="G1004" s="5"/>
      <c r="I1004" s="21">
        <v>38081</v>
      </c>
      <c r="J1004" s="28"/>
      <c r="K1004" s="28"/>
      <c r="L1004" s="28"/>
      <c r="M1004" s="28"/>
      <c r="N1004" s="28"/>
      <c r="O1004" s="28"/>
      <c r="Q1004" s="22">
        <v>38081</v>
      </c>
      <c r="R1004" s="28"/>
      <c r="S1004" s="28"/>
      <c r="T1004" s="28"/>
      <c r="U1004" s="28"/>
      <c r="V1004" s="28"/>
      <c r="W1004" s="28"/>
      <c r="Y1004" s="1">
        <v>38081</v>
      </c>
      <c r="Z1004" s="28"/>
      <c r="AA1004" s="28"/>
      <c r="AB1004" s="28"/>
      <c r="AC1004" s="28"/>
      <c r="AD1004" s="28"/>
      <c r="AE1004" s="5"/>
      <c r="AF1004" s="5"/>
      <c r="AG1004" s="3">
        <f t="shared" si="82"/>
        <v>0</v>
      </c>
      <c r="AH1004" s="3">
        <f t="shared" si="83"/>
        <v>0</v>
      </c>
      <c r="AI1004" s="3"/>
      <c r="AJ1004" s="27">
        <f t="shared" si="78"/>
        <v>0</v>
      </c>
      <c r="AK1004" s="27">
        <f t="shared" si="79"/>
        <v>0</v>
      </c>
    </row>
    <row r="1005" spans="1:39">
      <c r="A1005" s="21">
        <v>38080</v>
      </c>
      <c r="B1005" s="5"/>
      <c r="C1005" s="5"/>
      <c r="D1005" s="5"/>
      <c r="E1005" s="5"/>
      <c r="F1005" s="5"/>
      <c r="G1005" s="5"/>
      <c r="I1005" s="21">
        <v>38080</v>
      </c>
      <c r="J1005" s="28"/>
      <c r="K1005" s="28"/>
      <c r="L1005" s="28"/>
      <c r="M1005" s="28"/>
      <c r="N1005" s="28"/>
      <c r="O1005" s="28"/>
      <c r="Q1005" s="22">
        <v>38080</v>
      </c>
      <c r="R1005" s="28">
        <v>8394</v>
      </c>
      <c r="S1005" s="28"/>
      <c r="T1005" s="28"/>
      <c r="U1005" s="28"/>
      <c r="V1005" s="28"/>
      <c r="W1005" s="28"/>
      <c r="Y1005" s="1">
        <v>38080</v>
      </c>
      <c r="Z1005" s="28">
        <f t="shared" si="80"/>
        <v>8394</v>
      </c>
      <c r="AA1005" s="28">
        <f t="shared" si="81"/>
        <v>0</v>
      </c>
      <c r="AB1005" s="28"/>
      <c r="AC1005" s="28"/>
      <c r="AD1005" s="28"/>
      <c r="AE1005" s="5"/>
      <c r="AF1005" s="5"/>
      <c r="AG1005" s="3">
        <f t="shared" si="82"/>
        <v>0</v>
      </c>
      <c r="AH1005" s="3">
        <f t="shared" si="83"/>
        <v>0</v>
      </c>
      <c r="AI1005" s="3"/>
      <c r="AJ1005" s="27">
        <f t="shared" si="78"/>
        <v>8394</v>
      </c>
      <c r="AK1005" s="27">
        <f t="shared" si="79"/>
        <v>0</v>
      </c>
      <c r="AM1005" s="1"/>
    </row>
    <row r="1006" spans="1:39">
      <c r="A1006" s="21">
        <v>38079</v>
      </c>
      <c r="B1006" s="5"/>
      <c r="C1006" s="5"/>
      <c r="D1006" s="5"/>
      <c r="E1006" s="5"/>
      <c r="F1006" s="5"/>
      <c r="G1006" s="5"/>
      <c r="I1006" s="21">
        <v>38079</v>
      </c>
      <c r="J1006" s="28">
        <v>9</v>
      </c>
      <c r="K1006" s="28">
        <v>0</v>
      </c>
      <c r="L1006" s="28"/>
      <c r="M1006" s="28"/>
      <c r="N1006" s="28"/>
      <c r="O1006" s="28"/>
      <c r="Q1006" s="22">
        <v>38079</v>
      </c>
      <c r="R1006" s="28">
        <v>10480</v>
      </c>
      <c r="S1006" s="28"/>
      <c r="T1006" s="28"/>
      <c r="U1006" s="28"/>
      <c r="V1006" s="28"/>
      <c r="W1006" s="28"/>
      <c r="Y1006" s="1">
        <v>38079</v>
      </c>
      <c r="Z1006" s="28">
        <f t="shared" si="80"/>
        <v>10471</v>
      </c>
      <c r="AA1006" s="28">
        <f t="shared" si="81"/>
        <v>0</v>
      </c>
      <c r="AB1006" s="28"/>
      <c r="AC1006" s="28"/>
      <c r="AD1006" s="28"/>
      <c r="AE1006" s="5"/>
      <c r="AF1006" s="5"/>
      <c r="AG1006" s="3">
        <f t="shared" si="82"/>
        <v>0</v>
      </c>
      <c r="AH1006" s="3">
        <f t="shared" si="83"/>
        <v>0</v>
      </c>
      <c r="AI1006" s="3"/>
      <c r="AJ1006" s="27">
        <f t="shared" si="78"/>
        <v>10480</v>
      </c>
      <c r="AK1006" s="27">
        <f t="shared" si="79"/>
        <v>0</v>
      </c>
      <c r="AM1006" s="1"/>
    </row>
    <row r="1007" spans="1:39">
      <c r="A1007" s="21">
        <v>38078</v>
      </c>
      <c r="B1007" s="5"/>
      <c r="C1007" s="5"/>
      <c r="D1007" s="5"/>
      <c r="E1007" s="5"/>
      <c r="F1007" s="5"/>
      <c r="G1007" s="5"/>
      <c r="I1007" s="21">
        <v>38078</v>
      </c>
      <c r="J1007" s="28"/>
      <c r="K1007" s="28"/>
      <c r="L1007" s="28"/>
      <c r="M1007" s="28"/>
      <c r="N1007" s="28"/>
      <c r="O1007" s="28"/>
      <c r="Q1007" s="22">
        <v>38078</v>
      </c>
      <c r="R1007" s="28">
        <v>13061</v>
      </c>
      <c r="S1007" s="28"/>
      <c r="T1007" s="28"/>
      <c r="U1007" s="28"/>
      <c r="V1007" s="28"/>
      <c r="W1007" s="28"/>
      <c r="Y1007" s="1">
        <v>38078</v>
      </c>
      <c r="Z1007" s="28">
        <f t="shared" si="80"/>
        <v>13061</v>
      </c>
      <c r="AA1007" s="28">
        <f t="shared" si="81"/>
        <v>0</v>
      </c>
      <c r="AB1007" s="28"/>
      <c r="AC1007" s="28"/>
      <c r="AD1007" s="28"/>
      <c r="AE1007" s="5"/>
      <c r="AF1007" s="5"/>
      <c r="AG1007" s="3">
        <f t="shared" si="82"/>
        <v>0</v>
      </c>
      <c r="AH1007" s="3">
        <f t="shared" si="83"/>
        <v>0</v>
      </c>
      <c r="AI1007" s="3"/>
      <c r="AJ1007" s="27">
        <f t="shared" si="78"/>
        <v>13061</v>
      </c>
      <c r="AK1007" s="27">
        <f t="shared" si="79"/>
        <v>0</v>
      </c>
      <c r="AM1007" s="1"/>
    </row>
    <row r="1008" spans="1:39">
      <c r="A1008" s="21">
        <v>38077</v>
      </c>
      <c r="B1008" s="5"/>
      <c r="C1008" s="5"/>
      <c r="D1008" s="5"/>
      <c r="E1008" s="5"/>
      <c r="F1008" s="5"/>
      <c r="G1008" s="5"/>
      <c r="I1008" s="21">
        <v>38077</v>
      </c>
      <c r="J1008" s="28"/>
      <c r="K1008" s="28"/>
      <c r="L1008" s="28"/>
      <c r="M1008" s="28"/>
      <c r="N1008" s="28"/>
      <c r="O1008" s="28"/>
      <c r="Q1008" s="22">
        <v>38077</v>
      </c>
      <c r="R1008" s="28">
        <v>12975</v>
      </c>
      <c r="S1008" s="28"/>
      <c r="T1008" s="28"/>
      <c r="U1008" s="28"/>
      <c r="V1008" s="28"/>
      <c r="W1008" s="28"/>
      <c r="Y1008" s="1">
        <v>38077</v>
      </c>
      <c r="Z1008" s="28">
        <f t="shared" si="80"/>
        <v>12975</v>
      </c>
      <c r="AA1008" s="28">
        <f t="shared" si="81"/>
        <v>0</v>
      </c>
      <c r="AB1008" s="28"/>
      <c r="AC1008" s="28"/>
      <c r="AD1008" s="28"/>
      <c r="AE1008" s="5"/>
      <c r="AF1008" s="5"/>
      <c r="AG1008" s="3">
        <f t="shared" si="82"/>
        <v>0</v>
      </c>
      <c r="AH1008" s="3">
        <f t="shared" si="83"/>
        <v>0</v>
      </c>
      <c r="AI1008" s="3"/>
      <c r="AJ1008" s="27">
        <f t="shared" si="78"/>
        <v>12975</v>
      </c>
      <c r="AK1008" s="27">
        <f t="shared" si="79"/>
        <v>0</v>
      </c>
      <c r="AM1008" s="1"/>
    </row>
    <row r="1009" spans="1:39">
      <c r="A1009" s="21">
        <v>38076</v>
      </c>
      <c r="B1009" s="5"/>
      <c r="C1009" s="5"/>
      <c r="D1009" s="5"/>
      <c r="E1009" s="5"/>
      <c r="F1009" s="5"/>
      <c r="G1009" s="5"/>
      <c r="I1009" s="21">
        <v>38076</v>
      </c>
      <c r="J1009" s="28"/>
      <c r="K1009" s="28"/>
      <c r="L1009" s="28"/>
      <c r="M1009" s="28"/>
      <c r="N1009" s="28"/>
      <c r="O1009" s="28"/>
      <c r="Q1009" s="22">
        <v>38076</v>
      </c>
      <c r="R1009" s="28">
        <v>5389</v>
      </c>
      <c r="S1009" s="28"/>
      <c r="T1009" s="28"/>
      <c r="U1009" s="28"/>
      <c r="V1009" s="28"/>
      <c r="W1009" s="28"/>
      <c r="Y1009" s="1">
        <v>38076</v>
      </c>
      <c r="Z1009" s="28">
        <f t="shared" si="80"/>
        <v>5389</v>
      </c>
      <c r="AA1009" s="28">
        <f t="shared" si="81"/>
        <v>0</v>
      </c>
      <c r="AB1009" s="28"/>
      <c r="AC1009" s="28"/>
      <c r="AD1009" s="28"/>
      <c r="AE1009" s="5"/>
      <c r="AF1009" s="5"/>
      <c r="AG1009" s="3">
        <f t="shared" si="82"/>
        <v>0</v>
      </c>
      <c r="AH1009" s="3">
        <f t="shared" si="83"/>
        <v>0</v>
      </c>
      <c r="AI1009" s="3"/>
      <c r="AJ1009" s="27">
        <f t="shared" si="78"/>
        <v>5389</v>
      </c>
      <c r="AK1009" s="27">
        <f t="shared" si="79"/>
        <v>0</v>
      </c>
      <c r="AM1009" s="1"/>
    </row>
    <row r="1010" spans="1:39">
      <c r="A1010" s="21">
        <v>38075</v>
      </c>
      <c r="B1010" s="5"/>
      <c r="C1010" s="5"/>
      <c r="D1010" s="5"/>
      <c r="E1010" s="5"/>
      <c r="F1010" s="5"/>
      <c r="G1010" s="5"/>
      <c r="I1010" s="21">
        <v>38075</v>
      </c>
      <c r="J1010" s="28"/>
      <c r="K1010" s="28"/>
      <c r="L1010" s="28"/>
      <c r="M1010" s="28"/>
      <c r="N1010" s="28"/>
      <c r="O1010" s="28"/>
      <c r="Q1010" s="22">
        <v>38075</v>
      </c>
      <c r="R1010" s="28">
        <v>1379</v>
      </c>
      <c r="S1010" s="28"/>
      <c r="T1010" s="28"/>
      <c r="U1010" s="28"/>
      <c r="V1010" s="28"/>
      <c r="W1010" s="28"/>
      <c r="Y1010" s="1">
        <v>38075</v>
      </c>
      <c r="Z1010" s="28">
        <f t="shared" si="80"/>
        <v>1379</v>
      </c>
      <c r="AA1010" s="28">
        <f t="shared" si="81"/>
        <v>0</v>
      </c>
      <c r="AB1010" s="28"/>
      <c r="AC1010" s="28"/>
      <c r="AD1010" s="28"/>
      <c r="AE1010" s="5"/>
      <c r="AF1010" s="5"/>
      <c r="AG1010" s="3">
        <f t="shared" si="82"/>
        <v>0</v>
      </c>
      <c r="AH1010" s="3">
        <f t="shared" si="83"/>
        <v>0</v>
      </c>
      <c r="AI1010" s="3"/>
      <c r="AJ1010" s="27">
        <f t="shared" si="78"/>
        <v>1379</v>
      </c>
      <c r="AK1010" s="27">
        <f t="shared" si="79"/>
        <v>0</v>
      </c>
      <c r="AM1010" s="1"/>
    </row>
    <row r="1011" spans="1:39">
      <c r="A1011" s="21">
        <v>38074</v>
      </c>
      <c r="B1011" s="5"/>
      <c r="C1011" s="5"/>
      <c r="D1011" s="5"/>
      <c r="E1011" s="5"/>
      <c r="F1011" s="5"/>
      <c r="G1011" s="5"/>
      <c r="I1011" s="21">
        <v>38074</v>
      </c>
      <c r="J1011" s="28"/>
      <c r="K1011" s="28"/>
      <c r="L1011" s="28"/>
      <c r="M1011" s="28"/>
      <c r="N1011" s="28"/>
      <c r="O1011" s="28"/>
      <c r="Q1011" s="22">
        <v>38074</v>
      </c>
      <c r="R1011" s="28">
        <v>1460</v>
      </c>
      <c r="S1011" s="28"/>
      <c r="T1011" s="28"/>
      <c r="U1011" s="28"/>
      <c r="V1011" s="28"/>
      <c r="W1011" s="28"/>
      <c r="Y1011" s="1">
        <v>38074</v>
      </c>
      <c r="Z1011" s="28">
        <f t="shared" si="80"/>
        <v>1460</v>
      </c>
      <c r="AA1011" s="28">
        <f t="shared" si="81"/>
        <v>0</v>
      </c>
      <c r="AB1011" s="28"/>
      <c r="AC1011" s="28"/>
      <c r="AD1011" s="28"/>
      <c r="AE1011" s="5"/>
      <c r="AF1011" s="5"/>
      <c r="AG1011" s="3">
        <f t="shared" si="82"/>
        <v>0</v>
      </c>
      <c r="AH1011" s="3">
        <f t="shared" si="83"/>
        <v>0</v>
      </c>
      <c r="AI1011" s="3"/>
      <c r="AJ1011" s="27">
        <f t="shared" si="78"/>
        <v>1460</v>
      </c>
      <c r="AK1011" s="27">
        <f t="shared" si="79"/>
        <v>0</v>
      </c>
      <c r="AM1011" s="1"/>
    </row>
    <row r="1012" spans="1:39">
      <c r="A1012" s="21">
        <v>38073</v>
      </c>
      <c r="B1012" s="5"/>
      <c r="C1012" s="5"/>
      <c r="D1012" s="5"/>
      <c r="E1012" s="5"/>
      <c r="F1012" s="5"/>
      <c r="G1012" s="5"/>
      <c r="I1012" s="21">
        <v>38073</v>
      </c>
      <c r="J1012" s="28"/>
      <c r="K1012" s="28"/>
      <c r="L1012" s="28"/>
      <c r="M1012" s="28"/>
      <c r="N1012" s="28"/>
      <c r="O1012" s="28"/>
      <c r="Q1012" s="22">
        <v>38073</v>
      </c>
      <c r="R1012" s="28">
        <v>1988</v>
      </c>
      <c r="S1012" s="28"/>
      <c r="T1012" s="28"/>
      <c r="U1012" s="28"/>
      <c r="V1012" s="28"/>
      <c r="W1012" s="28"/>
      <c r="Y1012" s="1">
        <v>38073</v>
      </c>
      <c r="Z1012" s="28">
        <f t="shared" si="80"/>
        <v>1988</v>
      </c>
      <c r="AA1012" s="28">
        <f t="shared" si="81"/>
        <v>0</v>
      </c>
      <c r="AB1012" s="28"/>
      <c r="AC1012" s="28"/>
      <c r="AD1012" s="28"/>
      <c r="AE1012" s="5"/>
      <c r="AF1012" s="5"/>
      <c r="AG1012" s="3">
        <f t="shared" si="82"/>
        <v>0</v>
      </c>
      <c r="AH1012" s="3">
        <f t="shared" si="83"/>
        <v>0</v>
      </c>
      <c r="AI1012" s="3"/>
      <c r="AJ1012" s="27">
        <f t="shared" si="78"/>
        <v>1988</v>
      </c>
      <c r="AK1012" s="27">
        <f t="shared" si="79"/>
        <v>0</v>
      </c>
      <c r="AM1012" s="1"/>
    </row>
    <row r="1013" spans="1:39">
      <c r="A1013" s="21">
        <v>38072</v>
      </c>
      <c r="B1013" s="5"/>
      <c r="C1013" s="5"/>
      <c r="D1013" s="5"/>
      <c r="E1013" s="5"/>
      <c r="F1013" s="5"/>
      <c r="G1013" s="5"/>
      <c r="I1013" s="21">
        <v>38072</v>
      </c>
      <c r="J1013" s="28">
        <v>6</v>
      </c>
      <c r="K1013" s="28">
        <v>0</v>
      </c>
      <c r="L1013" s="28"/>
      <c r="M1013" s="28"/>
      <c r="N1013" s="28"/>
      <c r="O1013" s="28"/>
      <c r="Q1013" s="22">
        <v>38072</v>
      </c>
      <c r="R1013" s="28">
        <v>1712</v>
      </c>
      <c r="S1013" s="28"/>
      <c r="T1013" s="28"/>
      <c r="U1013" s="28"/>
      <c r="V1013" s="28"/>
      <c r="W1013" s="28"/>
      <c r="Y1013" s="1">
        <v>38072</v>
      </c>
      <c r="Z1013" s="28">
        <f t="shared" si="80"/>
        <v>1706</v>
      </c>
      <c r="AA1013" s="28">
        <f t="shared" si="81"/>
        <v>0</v>
      </c>
      <c r="AB1013" s="28"/>
      <c r="AC1013" s="28"/>
      <c r="AD1013" s="28"/>
      <c r="AE1013" s="5"/>
      <c r="AF1013" s="5"/>
      <c r="AG1013" s="3">
        <f t="shared" si="82"/>
        <v>0</v>
      </c>
      <c r="AH1013" s="3">
        <f t="shared" si="83"/>
        <v>0</v>
      </c>
      <c r="AI1013" s="3"/>
      <c r="AJ1013" s="27">
        <f t="shared" si="78"/>
        <v>1712</v>
      </c>
      <c r="AK1013" s="27">
        <f t="shared" si="79"/>
        <v>0</v>
      </c>
      <c r="AM1013" s="1"/>
    </row>
    <row r="1014" spans="1:39">
      <c r="A1014" s="21">
        <v>38071</v>
      </c>
      <c r="B1014" s="5"/>
      <c r="C1014" s="5"/>
      <c r="D1014" s="5"/>
      <c r="E1014" s="5"/>
      <c r="F1014" s="5"/>
      <c r="G1014" s="5"/>
      <c r="I1014" s="21">
        <v>38071</v>
      </c>
      <c r="J1014" s="28"/>
      <c r="K1014" s="28"/>
      <c r="L1014" s="28"/>
      <c r="M1014" s="28"/>
      <c r="N1014" s="28"/>
      <c r="O1014" s="28"/>
      <c r="Q1014" s="22">
        <v>38071</v>
      </c>
      <c r="R1014" s="28">
        <v>1468</v>
      </c>
      <c r="S1014" s="28"/>
      <c r="T1014" s="28"/>
      <c r="U1014" s="28"/>
      <c r="V1014" s="28"/>
      <c r="W1014" s="28"/>
      <c r="Y1014" s="1">
        <v>38071</v>
      </c>
      <c r="Z1014" s="28">
        <f t="shared" si="80"/>
        <v>1468</v>
      </c>
      <c r="AA1014" s="28">
        <f t="shared" si="81"/>
        <v>0</v>
      </c>
      <c r="AB1014" s="28"/>
      <c r="AC1014" s="28"/>
      <c r="AD1014" s="28"/>
      <c r="AE1014" s="5"/>
      <c r="AF1014" s="5"/>
      <c r="AG1014" s="3">
        <f t="shared" si="82"/>
        <v>0</v>
      </c>
      <c r="AH1014" s="3">
        <f t="shared" si="83"/>
        <v>0</v>
      </c>
      <c r="AI1014" s="3"/>
      <c r="AJ1014" s="27">
        <f t="shared" si="78"/>
        <v>1468</v>
      </c>
      <c r="AK1014" s="27">
        <f t="shared" si="79"/>
        <v>0</v>
      </c>
      <c r="AM1014" s="1"/>
    </row>
    <row r="1015" spans="1:39">
      <c r="A1015" s="21">
        <v>38070</v>
      </c>
      <c r="B1015" s="5"/>
      <c r="C1015" s="5"/>
      <c r="D1015" s="5"/>
      <c r="E1015" s="5"/>
      <c r="F1015" s="5"/>
      <c r="G1015" s="5"/>
      <c r="I1015" s="21">
        <v>38070</v>
      </c>
      <c r="J1015" s="28"/>
      <c r="K1015" s="28"/>
      <c r="L1015" s="28"/>
      <c r="M1015" s="28"/>
      <c r="N1015" s="28"/>
      <c r="O1015" s="28"/>
      <c r="Q1015" s="22">
        <v>38070</v>
      </c>
      <c r="R1015" s="28">
        <v>1725</v>
      </c>
      <c r="S1015" s="28"/>
      <c r="T1015" s="28"/>
      <c r="U1015" s="28"/>
      <c r="V1015" s="28"/>
      <c r="W1015" s="28"/>
      <c r="Y1015" s="1">
        <v>38070</v>
      </c>
      <c r="Z1015" s="28">
        <f t="shared" si="80"/>
        <v>1725</v>
      </c>
      <c r="AA1015" s="28">
        <f t="shared" si="81"/>
        <v>0</v>
      </c>
      <c r="AB1015" s="28"/>
      <c r="AC1015" s="28"/>
      <c r="AD1015" s="28"/>
      <c r="AE1015" s="5"/>
      <c r="AF1015" s="5"/>
      <c r="AG1015" s="3">
        <f t="shared" si="82"/>
        <v>0</v>
      </c>
      <c r="AH1015" s="3">
        <f t="shared" si="83"/>
        <v>0</v>
      </c>
      <c r="AI1015" s="3"/>
      <c r="AJ1015" s="27">
        <f t="shared" si="78"/>
        <v>1725</v>
      </c>
      <c r="AK1015" s="27">
        <f t="shared" si="79"/>
        <v>0</v>
      </c>
      <c r="AM1015" s="1"/>
    </row>
    <row r="1016" spans="1:39">
      <c r="A1016" s="21">
        <v>38069</v>
      </c>
      <c r="B1016" s="5"/>
      <c r="C1016" s="5"/>
      <c r="D1016" s="5"/>
      <c r="E1016" s="5"/>
      <c r="F1016" s="5"/>
      <c r="G1016" s="5"/>
      <c r="I1016" s="21">
        <v>38069</v>
      </c>
      <c r="J1016" s="28"/>
      <c r="K1016" s="28"/>
      <c r="L1016" s="28"/>
      <c r="M1016" s="28"/>
      <c r="N1016" s="28"/>
      <c r="O1016" s="28"/>
      <c r="Q1016" s="22">
        <v>38069</v>
      </c>
      <c r="R1016" s="28">
        <v>1492</v>
      </c>
      <c r="S1016" s="28"/>
      <c r="T1016" s="28"/>
      <c r="U1016" s="28"/>
      <c r="V1016" s="28"/>
      <c r="W1016" s="28"/>
      <c r="Y1016" s="1">
        <v>38069</v>
      </c>
      <c r="Z1016" s="28">
        <f t="shared" si="80"/>
        <v>1492</v>
      </c>
      <c r="AA1016" s="28">
        <f t="shared" si="81"/>
        <v>0</v>
      </c>
      <c r="AB1016" s="28"/>
      <c r="AC1016" s="28"/>
      <c r="AD1016" s="28"/>
      <c r="AE1016" s="5"/>
      <c r="AF1016" s="5"/>
      <c r="AG1016" s="3">
        <f t="shared" si="82"/>
        <v>0</v>
      </c>
      <c r="AH1016" s="3">
        <f t="shared" si="83"/>
        <v>0</v>
      </c>
      <c r="AI1016" s="3"/>
      <c r="AJ1016" s="27">
        <f t="shared" si="78"/>
        <v>1492</v>
      </c>
      <c r="AK1016" s="27">
        <f t="shared" si="79"/>
        <v>0</v>
      </c>
      <c r="AM1016" s="1"/>
    </row>
    <row r="1017" spans="1:39">
      <c r="A1017" s="21">
        <v>38068</v>
      </c>
      <c r="B1017" s="5"/>
      <c r="C1017" s="5"/>
      <c r="D1017" s="5"/>
      <c r="E1017" s="5"/>
      <c r="F1017" s="5"/>
      <c r="G1017" s="5"/>
      <c r="I1017" s="21">
        <v>38068</v>
      </c>
      <c r="J1017" s="28"/>
      <c r="K1017" s="28"/>
      <c r="L1017" s="28"/>
      <c r="M1017" s="28"/>
      <c r="N1017" s="28"/>
      <c r="O1017" s="28"/>
      <c r="Q1017" s="22">
        <v>38068</v>
      </c>
      <c r="R1017" s="28">
        <v>1443</v>
      </c>
      <c r="S1017" s="28"/>
      <c r="T1017" s="28"/>
      <c r="U1017" s="28"/>
      <c r="V1017" s="28"/>
      <c r="W1017" s="28"/>
      <c r="Y1017" s="1">
        <v>38068</v>
      </c>
      <c r="Z1017" s="28">
        <f t="shared" si="80"/>
        <v>1443</v>
      </c>
      <c r="AA1017" s="28">
        <f t="shared" si="81"/>
        <v>0</v>
      </c>
      <c r="AB1017" s="28"/>
      <c r="AC1017" s="28"/>
      <c r="AD1017" s="28"/>
      <c r="AE1017" s="5"/>
      <c r="AF1017" s="5"/>
      <c r="AG1017" s="3">
        <f t="shared" si="82"/>
        <v>0</v>
      </c>
      <c r="AH1017" s="3">
        <f t="shared" si="83"/>
        <v>0</v>
      </c>
      <c r="AI1017" s="3"/>
      <c r="AJ1017" s="27">
        <f t="shared" si="78"/>
        <v>1443</v>
      </c>
      <c r="AK1017" s="27">
        <f t="shared" si="79"/>
        <v>0</v>
      </c>
      <c r="AM1017" s="1"/>
    </row>
    <row r="1018" spans="1:39">
      <c r="A1018" s="21">
        <v>38067</v>
      </c>
      <c r="B1018" s="5"/>
      <c r="C1018" s="5"/>
      <c r="D1018" s="5"/>
      <c r="E1018" s="5"/>
      <c r="F1018" s="5"/>
      <c r="G1018" s="5"/>
      <c r="I1018" s="21">
        <v>38067</v>
      </c>
      <c r="J1018" s="28"/>
      <c r="K1018" s="28"/>
      <c r="L1018" s="28"/>
      <c r="M1018" s="28"/>
      <c r="N1018" s="28"/>
      <c r="O1018" s="28"/>
      <c r="Q1018" s="22">
        <v>38067</v>
      </c>
      <c r="R1018" s="28">
        <v>1473</v>
      </c>
      <c r="S1018" s="28"/>
      <c r="T1018" s="28"/>
      <c r="U1018" s="28"/>
      <c r="V1018" s="28"/>
      <c r="W1018" s="28"/>
      <c r="Y1018" s="1">
        <v>38067</v>
      </c>
      <c r="Z1018" s="28">
        <f t="shared" si="80"/>
        <v>1473</v>
      </c>
      <c r="AA1018" s="28">
        <f t="shared" si="81"/>
        <v>0</v>
      </c>
      <c r="AB1018" s="28"/>
      <c r="AC1018" s="28"/>
      <c r="AD1018" s="28"/>
      <c r="AE1018" s="5"/>
      <c r="AF1018" s="5"/>
      <c r="AG1018" s="3">
        <f t="shared" si="82"/>
        <v>0</v>
      </c>
      <c r="AH1018" s="3">
        <f t="shared" si="83"/>
        <v>0</v>
      </c>
      <c r="AI1018" s="3"/>
      <c r="AJ1018" s="27">
        <f t="shared" si="78"/>
        <v>1473</v>
      </c>
      <c r="AK1018" s="27">
        <f t="shared" si="79"/>
        <v>0</v>
      </c>
      <c r="AM1018" s="1"/>
    </row>
    <row r="1019" spans="1:39">
      <c r="A1019" s="21">
        <v>38066</v>
      </c>
      <c r="B1019" s="5"/>
      <c r="C1019" s="5"/>
      <c r="D1019" s="5"/>
      <c r="E1019" s="5"/>
      <c r="F1019" s="5"/>
      <c r="G1019" s="5"/>
      <c r="I1019" s="21">
        <v>38066</v>
      </c>
      <c r="J1019" s="28"/>
      <c r="K1019" s="28"/>
      <c r="L1019" s="28"/>
      <c r="M1019" s="28"/>
      <c r="N1019" s="28"/>
      <c r="O1019" s="28"/>
      <c r="Q1019" s="22">
        <v>38066</v>
      </c>
      <c r="R1019" s="28">
        <v>1480</v>
      </c>
      <c r="S1019" s="28"/>
      <c r="T1019" s="28"/>
      <c r="U1019" s="28"/>
      <c r="V1019" s="28"/>
      <c r="W1019" s="28"/>
      <c r="Y1019" s="1">
        <v>38066</v>
      </c>
      <c r="Z1019" s="28">
        <f t="shared" si="80"/>
        <v>1480</v>
      </c>
      <c r="AA1019" s="28">
        <f t="shared" si="81"/>
        <v>0</v>
      </c>
      <c r="AB1019" s="28"/>
      <c r="AC1019" s="28"/>
      <c r="AD1019" s="28"/>
      <c r="AE1019" s="5"/>
      <c r="AF1019" s="5"/>
      <c r="AG1019" s="3">
        <f t="shared" si="82"/>
        <v>0</v>
      </c>
      <c r="AH1019" s="3">
        <f t="shared" si="83"/>
        <v>0</v>
      </c>
      <c r="AI1019" s="3"/>
      <c r="AJ1019" s="27">
        <f t="shared" si="78"/>
        <v>1480</v>
      </c>
      <c r="AK1019" s="27">
        <f t="shared" si="79"/>
        <v>0</v>
      </c>
      <c r="AM1019" s="1"/>
    </row>
    <row r="1020" spans="1:39">
      <c r="A1020" s="21">
        <v>38065</v>
      </c>
      <c r="B1020" s="5"/>
      <c r="C1020" s="5"/>
      <c r="D1020" s="5"/>
      <c r="E1020" s="5"/>
      <c r="F1020" s="5"/>
      <c r="G1020" s="5"/>
      <c r="I1020" s="21">
        <v>38065</v>
      </c>
      <c r="J1020" s="28"/>
      <c r="K1020" s="28"/>
      <c r="L1020" s="28"/>
      <c r="M1020" s="28"/>
      <c r="N1020" s="28"/>
      <c r="O1020" s="28"/>
      <c r="Q1020" s="22">
        <v>38065</v>
      </c>
      <c r="R1020" s="28">
        <v>1460</v>
      </c>
      <c r="S1020" s="28"/>
      <c r="T1020" s="28"/>
      <c r="U1020" s="28"/>
      <c r="V1020" s="28"/>
      <c r="W1020" s="28"/>
      <c r="Y1020" s="1">
        <v>38065</v>
      </c>
      <c r="Z1020" s="28">
        <f t="shared" si="80"/>
        <v>1460</v>
      </c>
      <c r="AA1020" s="28">
        <f t="shared" si="81"/>
        <v>0</v>
      </c>
      <c r="AB1020" s="28"/>
      <c r="AC1020" s="28"/>
      <c r="AD1020" s="28"/>
      <c r="AE1020" s="5"/>
      <c r="AF1020" s="5"/>
      <c r="AG1020" s="3">
        <f t="shared" si="82"/>
        <v>0</v>
      </c>
      <c r="AH1020" s="3">
        <f t="shared" si="83"/>
        <v>0</v>
      </c>
      <c r="AI1020" s="3"/>
      <c r="AJ1020" s="27">
        <f t="shared" si="78"/>
        <v>1460</v>
      </c>
      <c r="AK1020" s="27">
        <f t="shared" si="79"/>
        <v>0</v>
      </c>
      <c r="AM1020" s="1"/>
    </row>
    <row r="1021" spans="1:39">
      <c r="A1021" s="21">
        <v>38064</v>
      </c>
      <c r="B1021" s="5"/>
      <c r="C1021" s="5"/>
      <c r="D1021" s="5"/>
      <c r="E1021" s="5"/>
      <c r="F1021" s="5"/>
      <c r="G1021" s="5"/>
      <c r="I1021" s="21">
        <v>38064</v>
      </c>
      <c r="J1021" s="28">
        <v>914</v>
      </c>
      <c r="K1021" s="28">
        <v>63</v>
      </c>
      <c r="L1021" s="28"/>
      <c r="M1021" s="28"/>
      <c r="N1021" s="28"/>
      <c r="O1021" s="28"/>
      <c r="Q1021" s="22">
        <v>38064</v>
      </c>
      <c r="R1021" s="28">
        <v>2541</v>
      </c>
      <c r="S1021" s="28">
        <v>75</v>
      </c>
      <c r="T1021" s="28"/>
      <c r="U1021" s="28"/>
      <c r="V1021" s="28"/>
      <c r="W1021" s="28"/>
      <c r="Y1021" s="1">
        <v>38064</v>
      </c>
      <c r="Z1021" s="28">
        <f t="shared" si="80"/>
        <v>1627</v>
      </c>
      <c r="AA1021" s="28">
        <f t="shared" si="81"/>
        <v>12</v>
      </c>
      <c r="AB1021" s="28"/>
      <c r="AC1021" s="28"/>
      <c r="AD1021" s="28"/>
      <c r="AE1021" s="5"/>
      <c r="AF1021" s="5"/>
      <c r="AG1021" s="3">
        <f t="shared" si="82"/>
        <v>0</v>
      </c>
      <c r="AH1021" s="3">
        <f t="shared" si="83"/>
        <v>0</v>
      </c>
      <c r="AI1021" s="3"/>
      <c r="AJ1021" s="27">
        <f t="shared" si="78"/>
        <v>2541</v>
      </c>
      <c r="AK1021" s="27">
        <f t="shared" si="79"/>
        <v>75</v>
      </c>
      <c r="AM1021" s="1"/>
    </row>
    <row r="1022" spans="1:39">
      <c r="A1022" s="21">
        <v>38063</v>
      </c>
      <c r="B1022" s="5"/>
      <c r="C1022" s="5"/>
      <c r="D1022" s="5"/>
      <c r="E1022" s="5"/>
      <c r="F1022" s="5"/>
      <c r="G1022" s="5"/>
      <c r="I1022" s="21">
        <v>38063</v>
      </c>
      <c r="J1022" s="28"/>
      <c r="K1022" s="28"/>
      <c r="L1022" s="28"/>
      <c r="M1022" s="28"/>
      <c r="N1022" s="28"/>
      <c r="O1022" s="28"/>
      <c r="Q1022" s="22">
        <v>38063</v>
      </c>
      <c r="R1022" s="28">
        <v>6406</v>
      </c>
      <c r="S1022" s="28">
        <v>7</v>
      </c>
      <c r="T1022" s="28"/>
      <c r="U1022" s="28"/>
      <c r="V1022" s="28"/>
      <c r="W1022" s="28"/>
      <c r="Y1022" s="1">
        <v>38063</v>
      </c>
      <c r="Z1022" s="28">
        <f t="shared" si="80"/>
        <v>6406</v>
      </c>
      <c r="AA1022" s="28">
        <f t="shared" si="81"/>
        <v>7</v>
      </c>
      <c r="AB1022" s="28"/>
      <c r="AC1022" s="28"/>
      <c r="AD1022" s="28"/>
      <c r="AE1022" s="5"/>
      <c r="AF1022" s="5"/>
      <c r="AG1022" s="3">
        <f t="shared" si="82"/>
        <v>0</v>
      </c>
      <c r="AH1022" s="3">
        <f t="shared" si="83"/>
        <v>0</v>
      </c>
      <c r="AI1022" s="3"/>
      <c r="AJ1022" s="27">
        <f t="shared" si="78"/>
        <v>6406</v>
      </c>
      <c r="AK1022" s="27">
        <f t="shared" si="79"/>
        <v>7</v>
      </c>
      <c r="AM1022" s="1"/>
    </row>
    <row r="1023" spans="1:39">
      <c r="A1023" s="21">
        <v>38062</v>
      </c>
      <c r="B1023" s="5"/>
      <c r="C1023" s="5"/>
      <c r="D1023" s="5"/>
      <c r="E1023" s="5"/>
      <c r="F1023" s="5"/>
      <c r="G1023" s="5"/>
      <c r="I1023" s="21">
        <v>38062</v>
      </c>
      <c r="J1023" s="28"/>
      <c r="K1023" s="28"/>
      <c r="L1023" s="28"/>
      <c r="M1023" s="28"/>
      <c r="N1023" s="28"/>
      <c r="O1023" s="28"/>
      <c r="Q1023" s="22">
        <v>38062</v>
      </c>
      <c r="R1023" s="28">
        <v>13889</v>
      </c>
      <c r="S1023" s="28"/>
      <c r="T1023" s="28"/>
      <c r="U1023" s="28"/>
      <c r="V1023" s="28"/>
      <c r="W1023" s="28"/>
      <c r="Y1023" s="1">
        <v>38062</v>
      </c>
      <c r="Z1023" s="28">
        <f t="shared" si="80"/>
        <v>13889</v>
      </c>
      <c r="AA1023" s="28">
        <f t="shared" si="81"/>
        <v>0</v>
      </c>
      <c r="AB1023" s="28"/>
      <c r="AC1023" s="28"/>
      <c r="AD1023" s="28"/>
      <c r="AE1023" s="5"/>
      <c r="AF1023" s="5"/>
      <c r="AG1023" s="3">
        <f t="shared" si="82"/>
        <v>0</v>
      </c>
      <c r="AH1023" s="3">
        <f t="shared" si="83"/>
        <v>0</v>
      </c>
      <c r="AI1023" s="3"/>
      <c r="AJ1023" s="27">
        <f t="shared" si="78"/>
        <v>13889</v>
      </c>
      <c r="AK1023" s="27">
        <f t="shared" si="79"/>
        <v>0</v>
      </c>
      <c r="AM1023" s="1"/>
    </row>
    <row r="1024" spans="1:39">
      <c r="A1024" s="21">
        <v>38061</v>
      </c>
      <c r="B1024" s="5"/>
      <c r="C1024" s="5"/>
      <c r="D1024" s="5"/>
      <c r="E1024" s="5"/>
      <c r="F1024" s="5"/>
      <c r="G1024" s="5"/>
      <c r="I1024" s="21">
        <v>38061</v>
      </c>
      <c r="J1024" s="28">
        <v>2579</v>
      </c>
      <c r="K1024" s="28"/>
      <c r="L1024" s="28"/>
      <c r="M1024" s="28"/>
      <c r="N1024" s="28"/>
      <c r="O1024" s="28"/>
      <c r="Q1024" s="22">
        <v>38061</v>
      </c>
      <c r="R1024" s="28">
        <v>20816</v>
      </c>
      <c r="S1024" s="28">
        <v>47</v>
      </c>
      <c r="T1024" s="28"/>
      <c r="U1024" s="28"/>
      <c r="V1024" s="28"/>
      <c r="W1024" s="28"/>
      <c r="Y1024" s="1">
        <v>38061</v>
      </c>
      <c r="Z1024" s="28">
        <f t="shared" si="80"/>
        <v>18237</v>
      </c>
      <c r="AA1024" s="28">
        <f t="shared" si="81"/>
        <v>47</v>
      </c>
      <c r="AB1024" s="28"/>
      <c r="AC1024" s="28"/>
      <c r="AD1024" s="28"/>
      <c r="AE1024" s="5"/>
      <c r="AF1024" s="5"/>
      <c r="AG1024" s="3">
        <f t="shared" si="82"/>
        <v>0</v>
      </c>
      <c r="AH1024" s="3">
        <f t="shared" si="83"/>
        <v>0</v>
      </c>
      <c r="AI1024" s="3"/>
      <c r="AJ1024" s="27">
        <f t="shared" si="78"/>
        <v>20816</v>
      </c>
      <c r="AK1024" s="27">
        <f t="shared" si="79"/>
        <v>47</v>
      </c>
      <c r="AM1024" s="1"/>
    </row>
    <row r="1025" spans="1:39">
      <c r="A1025" s="21">
        <v>38060</v>
      </c>
      <c r="B1025" s="5"/>
      <c r="C1025" s="5"/>
      <c r="D1025" s="5"/>
      <c r="E1025" s="5"/>
      <c r="F1025" s="5"/>
      <c r="G1025" s="5"/>
      <c r="I1025" s="21">
        <v>38060</v>
      </c>
      <c r="J1025" s="28">
        <v>5673</v>
      </c>
      <c r="K1025" s="28"/>
      <c r="L1025" s="28"/>
      <c r="M1025" s="28"/>
      <c r="N1025" s="28"/>
      <c r="O1025" s="28"/>
      <c r="Q1025" s="22">
        <v>38060</v>
      </c>
      <c r="R1025" s="28">
        <v>24635</v>
      </c>
      <c r="S1025" s="28"/>
      <c r="T1025" s="28"/>
      <c r="U1025" s="28"/>
      <c r="V1025" s="28"/>
      <c r="W1025" s="28"/>
      <c r="Y1025" s="1">
        <v>38060</v>
      </c>
      <c r="Z1025" s="28">
        <f t="shared" si="80"/>
        <v>18962</v>
      </c>
      <c r="AA1025" s="28">
        <f t="shared" si="81"/>
        <v>0</v>
      </c>
      <c r="AB1025" s="28"/>
      <c r="AC1025" s="28"/>
      <c r="AD1025" s="28"/>
      <c r="AE1025" s="5"/>
      <c r="AF1025" s="5"/>
      <c r="AG1025" s="3">
        <f t="shared" si="82"/>
        <v>0</v>
      </c>
      <c r="AH1025" s="3">
        <f t="shared" si="83"/>
        <v>0</v>
      </c>
      <c r="AI1025" s="3"/>
      <c r="AJ1025" s="27">
        <f t="shared" si="78"/>
        <v>24635</v>
      </c>
      <c r="AK1025" s="27">
        <f t="shared" si="79"/>
        <v>0</v>
      </c>
      <c r="AM1025" s="1"/>
    </row>
    <row r="1026" spans="1:39">
      <c r="A1026" s="21">
        <v>38059</v>
      </c>
      <c r="B1026" s="5"/>
      <c r="C1026" s="5"/>
      <c r="D1026" s="5"/>
      <c r="E1026" s="5"/>
      <c r="F1026" s="5"/>
      <c r="G1026" s="5"/>
      <c r="I1026" s="21">
        <v>38059</v>
      </c>
      <c r="J1026" s="28">
        <v>7729</v>
      </c>
      <c r="K1026" s="28">
        <v>578</v>
      </c>
      <c r="L1026" s="28"/>
      <c r="M1026" s="28"/>
      <c r="N1026" s="28"/>
      <c r="O1026" s="28"/>
      <c r="Q1026" s="22">
        <v>38059</v>
      </c>
      <c r="R1026" s="28">
        <v>54504</v>
      </c>
      <c r="S1026" s="28">
        <v>3291</v>
      </c>
      <c r="T1026" s="28"/>
      <c r="U1026" s="28"/>
      <c r="V1026" s="28"/>
      <c r="W1026" s="28"/>
      <c r="Y1026" s="1">
        <v>38059</v>
      </c>
      <c r="Z1026" s="28">
        <f t="shared" si="80"/>
        <v>46775</v>
      </c>
      <c r="AA1026" s="28">
        <f t="shared" si="81"/>
        <v>2713</v>
      </c>
      <c r="AB1026" s="28"/>
      <c r="AC1026" s="28"/>
      <c r="AD1026" s="28"/>
      <c r="AE1026" s="5"/>
      <c r="AF1026" s="5"/>
      <c r="AG1026" s="3">
        <f t="shared" si="82"/>
        <v>0</v>
      </c>
      <c r="AH1026" s="3">
        <f t="shared" si="83"/>
        <v>0</v>
      </c>
      <c r="AI1026" s="3"/>
      <c r="AJ1026" s="27">
        <f t="shared" si="78"/>
        <v>54504</v>
      </c>
      <c r="AK1026" s="27">
        <f t="shared" si="79"/>
        <v>3291</v>
      </c>
      <c r="AM1026" s="1"/>
    </row>
    <row r="1027" spans="1:39">
      <c r="A1027" s="21">
        <v>38058</v>
      </c>
      <c r="B1027" s="5"/>
      <c r="C1027" s="5"/>
      <c r="D1027" s="5"/>
      <c r="E1027" s="5"/>
      <c r="F1027" s="5"/>
      <c r="G1027" s="5"/>
      <c r="I1027" s="21">
        <v>38058</v>
      </c>
      <c r="J1027" s="28">
        <v>14363</v>
      </c>
      <c r="K1027" s="28">
        <v>8527</v>
      </c>
      <c r="L1027" s="28"/>
      <c r="M1027" s="28"/>
      <c r="N1027" s="28"/>
      <c r="O1027" s="28"/>
      <c r="Q1027" s="22">
        <v>38058</v>
      </c>
      <c r="R1027" s="28">
        <v>42039</v>
      </c>
      <c r="S1027" s="28">
        <v>10343</v>
      </c>
      <c r="T1027" s="28"/>
      <c r="U1027" s="28"/>
      <c r="V1027" s="28"/>
      <c r="W1027" s="28"/>
      <c r="Y1027" s="1">
        <v>38058</v>
      </c>
      <c r="Z1027" s="28">
        <f t="shared" si="80"/>
        <v>27676</v>
      </c>
      <c r="AA1027" s="28">
        <f t="shared" si="81"/>
        <v>1816</v>
      </c>
      <c r="AB1027" s="28"/>
      <c r="AC1027" s="28"/>
      <c r="AD1027" s="28"/>
      <c r="AE1027" s="5"/>
      <c r="AF1027" s="5"/>
      <c r="AG1027" s="3">
        <f t="shared" si="82"/>
        <v>0</v>
      </c>
      <c r="AH1027" s="3">
        <f t="shared" si="83"/>
        <v>0</v>
      </c>
      <c r="AI1027" s="3"/>
      <c r="AJ1027" s="27">
        <f t="shared" si="78"/>
        <v>42039</v>
      </c>
      <c r="AK1027" s="27">
        <f t="shared" si="79"/>
        <v>10343</v>
      </c>
      <c r="AM1027" s="1"/>
    </row>
    <row r="1028" spans="1:39">
      <c r="A1028" s="21">
        <v>38057</v>
      </c>
      <c r="B1028" s="5"/>
      <c r="C1028" s="5"/>
      <c r="D1028" s="5"/>
      <c r="E1028" s="5"/>
      <c r="F1028" s="5"/>
      <c r="G1028" s="5"/>
      <c r="I1028" s="21">
        <v>38057</v>
      </c>
      <c r="J1028" s="28">
        <v>13198</v>
      </c>
      <c r="K1028" s="28">
        <v>2272</v>
      </c>
      <c r="L1028" s="28"/>
      <c r="M1028" s="28"/>
      <c r="N1028" s="28"/>
      <c r="O1028" s="28"/>
      <c r="Q1028" s="22">
        <v>38057</v>
      </c>
      <c r="R1028" s="28">
        <v>44940</v>
      </c>
      <c r="S1028" s="28">
        <v>9474</v>
      </c>
      <c r="T1028" s="28"/>
      <c r="U1028" s="28"/>
      <c r="V1028" s="28"/>
      <c r="W1028" s="28"/>
      <c r="Y1028" s="1">
        <v>38057</v>
      </c>
      <c r="Z1028" s="28">
        <f t="shared" si="80"/>
        <v>31742</v>
      </c>
      <c r="AA1028" s="28">
        <f t="shared" si="81"/>
        <v>7202</v>
      </c>
      <c r="AB1028" s="28"/>
      <c r="AC1028" s="28"/>
      <c r="AD1028" s="28"/>
      <c r="AE1028" s="5"/>
      <c r="AF1028" s="5"/>
      <c r="AG1028" s="3">
        <f t="shared" si="82"/>
        <v>0</v>
      </c>
      <c r="AH1028" s="3">
        <f t="shared" si="83"/>
        <v>0</v>
      </c>
      <c r="AI1028" s="3"/>
      <c r="AJ1028" s="27">
        <f t="shared" si="78"/>
        <v>44940</v>
      </c>
      <c r="AK1028" s="27">
        <f t="shared" si="79"/>
        <v>9474</v>
      </c>
      <c r="AM1028" s="1"/>
    </row>
    <row r="1029" spans="1:39">
      <c r="A1029" s="21">
        <v>38056</v>
      </c>
      <c r="B1029" s="5"/>
      <c r="C1029" s="5"/>
      <c r="D1029" s="5"/>
      <c r="E1029" s="5"/>
      <c r="F1029" s="5"/>
      <c r="G1029" s="5"/>
      <c r="I1029" s="21">
        <v>38056</v>
      </c>
      <c r="J1029" s="28">
        <v>14461</v>
      </c>
      <c r="K1029" s="28">
        <v>6875</v>
      </c>
      <c r="L1029" s="28"/>
      <c r="M1029" s="28"/>
      <c r="N1029" s="28"/>
      <c r="O1029" s="28"/>
      <c r="Q1029" s="22">
        <v>38056</v>
      </c>
      <c r="R1029" s="28">
        <v>58163</v>
      </c>
      <c r="S1029" s="28">
        <v>21066</v>
      </c>
      <c r="T1029" s="28"/>
      <c r="U1029" s="28"/>
      <c r="V1029" s="28"/>
      <c r="W1029" s="28"/>
      <c r="Y1029" s="1">
        <v>38056</v>
      </c>
      <c r="Z1029" s="28">
        <f t="shared" si="80"/>
        <v>43702</v>
      </c>
      <c r="AA1029" s="28">
        <f t="shared" si="81"/>
        <v>14191</v>
      </c>
      <c r="AB1029" s="28"/>
      <c r="AC1029" s="28"/>
      <c r="AD1029" s="28"/>
      <c r="AE1029" s="5"/>
      <c r="AF1029" s="5"/>
      <c r="AG1029" s="3">
        <f t="shared" si="82"/>
        <v>0</v>
      </c>
      <c r="AH1029" s="3">
        <f t="shared" si="83"/>
        <v>0</v>
      </c>
      <c r="AI1029" s="3"/>
      <c r="AJ1029" s="27">
        <f t="shared" si="78"/>
        <v>58163</v>
      </c>
      <c r="AK1029" s="27">
        <f t="shared" si="79"/>
        <v>21066</v>
      </c>
      <c r="AM1029" s="1"/>
    </row>
    <row r="1030" spans="1:39">
      <c r="A1030" s="21">
        <v>38055</v>
      </c>
      <c r="B1030" s="5"/>
      <c r="C1030" s="5"/>
      <c r="D1030" s="5"/>
      <c r="E1030" s="5"/>
      <c r="F1030" s="5"/>
      <c r="G1030" s="5"/>
      <c r="I1030" s="21">
        <v>38055</v>
      </c>
      <c r="J1030" s="28">
        <v>71</v>
      </c>
      <c r="K1030" s="28">
        <v>53</v>
      </c>
      <c r="L1030" s="28"/>
      <c r="M1030" s="28"/>
      <c r="N1030" s="28"/>
      <c r="O1030" s="28"/>
      <c r="Q1030" s="22">
        <v>38055</v>
      </c>
      <c r="R1030" s="28">
        <v>35218</v>
      </c>
      <c r="S1030" s="28">
        <v>4085</v>
      </c>
      <c r="T1030" s="28"/>
      <c r="U1030" s="28"/>
      <c r="V1030" s="28"/>
      <c r="W1030" s="28"/>
      <c r="Y1030" s="1">
        <v>38055</v>
      </c>
      <c r="Z1030" s="28">
        <f t="shared" si="80"/>
        <v>35147</v>
      </c>
      <c r="AA1030" s="28">
        <f t="shared" si="81"/>
        <v>4032</v>
      </c>
      <c r="AB1030" s="28"/>
      <c r="AC1030" s="28"/>
      <c r="AD1030" s="28"/>
      <c r="AE1030" s="5"/>
      <c r="AF1030" s="5"/>
      <c r="AG1030" s="3">
        <f t="shared" si="82"/>
        <v>0</v>
      </c>
      <c r="AH1030" s="3">
        <f t="shared" si="83"/>
        <v>0</v>
      </c>
      <c r="AI1030" s="3"/>
      <c r="AJ1030" s="27">
        <f t="shared" si="78"/>
        <v>35218</v>
      </c>
      <c r="AK1030" s="27">
        <f t="shared" si="79"/>
        <v>4085</v>
      </c>
      <c r="AM1030" s="1"/>
    </row>
    <row r="1031" spans="1:39">
      <c r="A1031" s="21">
        <v>38054</v>
      </c>
      <c r="B1031" s="5"/>
      <c r="C1031" s="5"/>
      <c r="D1031" s="5"/>
      <c r="E1031" s="5"/>
      <c r="F1031" s="5"/>
      <c r="G1031" s="5"/>
      <c r="I1031" s="21">
        <v>38054</v>
      </c>
      <c r="J1031" s="28"/>
      <c r="K1031" s="28"/>
      <c r="L1031" s="28"/>
      <c r="M1031" s="28"/>
      <c r="N1031" s="28"/>
      <c r="O1031" s="28"/>
      <c r="Q1031" s="22">
        <v>38054</v>
      </c>
      <c r="R1031" s="28">
        <v>30230</v>
      </c>
      <c r="S1031" s="28"/>
      <c r="T1031" s="28"/>
      <c r="U1031" s="28"/>
      <c r="V1031" s="28"/>
      <c r="W1031" s="28"/>
      <c r="Y1031" s="1">
        <v>38054</v>
      </c>
      <c r="Z1031" s="28">
        <f t="shared" si="80"/>
        <v>30230</v>
      </c>
      <c r="AA1031" s="28">
        <f t="shared" si="81"/>
        <v>0</v>
      </c>
      <c r="AB1031" s="28"/>
      <c r="AC1031" s="28"/>
      <c r="AD1031" s="28"/>
      <c r="AE1031" s="5"/>
      <c r="AF1031" s="5"/>
      <c r="AG1031" s="3">
        <f t="shared" si="82"/>
        <v>0</v>
      </c>
      <c r="AH1031" s="3">
        <f t="shared" si="83"/>
        <v>0</v>
      </c>
      <c r="AI1031" s="3"/>
      <c r="AJ1031" s="27">
        <f t="shared" ref="AJ1031:AJ1094" si="84">R1031+B1031</f>
        <v>30230</v>
      </c>
      <c r="AK1031" s="27">
        <f t="shared" ref="AK1031:AK1094" si="85">S1031+C1031</f>
        <v>0</v>
      </c>
      <c r="AM1031" s="1"/>
    </row>
    <row r="1032" spans="1:39">
      <c r="A1032" s="21">
        <v>38053</v>
      </c>
      <c r="B1032" s="5"/>
      <c r="C1032" s="5"/>
      <c r="D1032" s="5"/>
      <c r="E1032" s="5"/>
      <c r="F1032" s="5"/>
      <c r="G1032" s="5"/>
      <c r="I1032" s="21">
        <v>38053</v>
      </c>
      <c r="J1032" s="28"/>
      <c r="K1032" s="28"/>
      <c r="L1032" s="28"/>
      <c r="M1032" s="28"/>
      <c r="N1032" s="28"/>
      <c r="O1032" s="28"/>
      <c r="Q1032" s="22">
        <v>38053</v>
      </c>
      <c r="R1032" s="28">
        <v>29682</v>
      </c>
      <c r="S1032" s="28">
        <v>35</v>
      </c>
      <c r="T1032" s="28"/>
      <c r="U1032" s="28"/>
      <c r="V1032" s="28"/>
      <c r="W1032" s="28"/>
      <c r="Y1032" s="1">
        <v>38053</v>
      </c>
      <c r="Z1032" s="28">
        <f t="shared" si="80"/>
        <v>29682</v>
      </c>
      <c r="AA1032" s="28">
        <f t="shared" si="81"/>
        <v>35</v>
      </c>
      <c r="AB1032" s="28"/>
      <c r="AC1032" s="28"/>
      <c r="AD1032" s="28"/>
      <c r="AE1032" s="5"/>
      <c r="AF1032" s="5"/>
      <c r="AG1032" s="3">
        <f t="shared" si="82"/>
        <v>0</v>
      </c>
      <c r="AH1032" s="3">
        <f t="shared" si="83"/>
        <v>0</v>
      </c>
      <c r="AI1032" s="3"/>
      <c r="AJ1032" s="27">
        <f t="shared" si="84"/>
        <v>29682</v>
      </c>
      <c r="AK1032" s="27">
        <f t="shared" si="85"/>
        <v>35</v>
      </c>
      <c r="AM1032" s="1"/>
    </row>
    <row r="1033" spans="1:39">
      <c r="A1033" s="21">
        <v>38052</v>
      </c>
      <c r="B1033" s="5"/>
      <c r="C1033" s="5"/>
      <c r="D1033" s="5"/>
      <c r="E1033" s="5"/>
      <c r="F1033" s="5"/>
      <c r="G1033" s="5"/>
      <c r="I1033" s="21">
        <v>38052</v>
      </c>
      <c r="J1033" s="28"/>
      <c r="K1033" s="28"/>
      <c r="L1033" s="28"/>
      <c r="M1033" s="28"/>
      <c r="N1033" s="28"/>
      <c r="O1033" s="28"/>
      <c r="Q1033" s="22">
        <v>38052</v>
      </c>
      <c r="R1033" s="28">
        <v>19996</v>
      </c>
      <c r="S1033" s="28">
        <v>1</v>
      </c>
      <c r="T1033" s="28"/>
      <c r="U1033" s="28"/>
      <c r="V1033" s="28"/>
      <c r="W1033" s="28"/>
      <c r="Y1033" s="1">
        <v>38052</v>
      </c>
      <c r="Z1033" s="28">
        <f t="shared" si="80"/>
        <v>19996</v>
      </c>
      <c r="AA1033" s="28">
        <f t="shared" si="81"/>
        <v>1</v>
      </c>
      <c r="AB1033" s="28"/>
      <c r="AC1033" s="28"/>
      <c r="AD1033" s="28"/>
      <c r="AE1033" s="5"/>
      <c r="AF1033" s="5"/>
      <c r="AG1033" s="3">
        <f t="shared" si="82"/>
        <v>0</v>
      </c>
      <c r="AH1033" s="3">
        <f t="shared" si="83"/>
        <v>0</v>
      </c>
      <c r="AI1033" s="3"/>
      <c r="AJ1033" s="27">
        <f t="shared" si="84"/>
        <v>19996</v>
      </c>
      <c r="AK1033" s="27">
        <f t="shared" si="85"/>
        <v>1</v>
      </c>
      <c r="AM1033" s="1"/>
    </row>
    <row r="1034" spans="1:39">
      <c r="A1034" s="21">
        <v>38051</v>
      </c>
      <c r="B1034" s="5"/>
      <c r="C1034" s="5"/>
      <c r="D1034" s="5"/>
      <c r="E1034" s="5"/>
      <c r="F1034" s="5"/>
      <c r="G1034" s="5"/>
      <c r="I1034" s="21">
        <v>38051</v>
      </c>
      <c r="J1034" s="28"/>
      <c r="K1034" s="28"/>
      <c r="L1034" s="28"/>
      <c r="M1034" s="28"/>
      <c r="N1034" s="28"/>
      <c r="O1034" s="28"/>
      <c r="Q1034" s="22">
        <v>38051</v>
      </c>
      <c r="R1034" s="28">
        <v>30938</v>
      </c>
      <c r="S1034" s="28">
        <v>30</v>
      </c>
      <c r="T1034" s="28"/>
      <c r="U1034" s="28"/>
      <c r="V1034" s="28"/>
      <c r="W1034" s="28"/>
      <c r="Y1034" s="1">
        <v>38051</v>
      </c>
      <c r="Z1034" s="28">
        <f t="shared" si="80"/>
        <v>30938</v>
      </c>
      <c r="AA1034" s="28">
        <f t="shared" si="81"/>
        <v>30</v>
      </c>
      <c r="AB1034" s="28"/>
      <c r="AC1034" s="28"/>
      <c r="AD1034" s="28"/>
      <c r="AE1034" s="5"/>
      <c r="AF1034" s="5"/>
      <c r="AG1034" s="3">
        <f t="shared" si="82"/>
        <v>0</v>
      </c>
      <c r="AH1034" s="3">
        <f t="shared" si="83"/>
        <v>0</v>
      </c>
      <c r="AI1034" s="3"/>
      <c r="AJ1034" s="27">
        <f t="shared" si="84"/>
        <v>30938</v>
      </c>
      <c r="AK1034" s="27">
        <f t="shared" si="85"/>
        <v>30</v>
      </c>
      <c r="AM1034" s="1"/>
    </row>
    <row r="1035" spans="1:39">
      <c r="A1035" s="21">
        <v>38050</v>
      </c>
      <c r="B1035" s="5"/>
      <c r="C1035" s="5"/>
      <c r="D1035" s="5"/>
      <c r="E1035" s="5"/>
      <c r="F1035" s="5"/>
      <c r="G1035" s="5"/>
      <c r="I1035" s="21">
        <v>38050</v>
      </c>
      <c r="J1035" s="28"/>
      <c r="K1035" s="28"/>
      <c r="L1035" s="28"/>
      <c r="M1035" s="28"/>
      <c r="N1035" s="28"/>
      <c r="O1035" s="28"/>
      <c r="Q1035" s="22">
        <v>38050</v>
      </c>
      <c r="R1035" s="28">
        <v>30330</v>
      </c>
      <c r="S1035" s="28">
        <v>1</v>
      </c>
      <c r="T1035" s="28"/>
      <c r="U1035" s="28"/>
      <c r="V1035" s="28"/>
      <c r="W1035" s="28"/>
      <c r="Y1035" s="1">
        <v>38050</v>
      </c>
      <c r="Z1035" s="28">
        <f t="shared" si="80"/>
        <v>30330</v>
      </c>
      <c r="AA1035" s="28">
        <f t="shared" si="81"/>
        <v>1</v>
      </c>
      <c r="AB1035" s="28"/>
      <c r="AC1035" s="28"/>
      <c r="AD1035" s="28"/>
      <c r="AE1035" s="5"/>
      <c r="AF1035" s="5"/>
      <c r="AG1035" s="3">
        <f t="shared" si="82"/>
        <v>0</v>
      </c>
      <c r="AH1035" s="3">
        <f t="shared" si="83"/>
        <v>0</v>
      </c>
      <c r="AI1035" s="3"/>
      <c r="AJ1035" s="27">
        <f t="shared" si="84"/>
        <v>30330</v>
      </c>
      <c r="AK1035" s="27">
        <f t="shared" si="85"/>
        <v>1</v>
      </c>
      <c r="AM1035" s="1"/>
    </row>
    <row r="1036" spans="1:39">
      <c r="A1036" s="21">
        <v>38049</v>
      </c>
      <c r="B1036" s="5"/>
      <c r="C1036" s="5"/>
      <c r="D1036" s="5"/>
      <c r="E1036" s="5"/>
      <c r="F1036" s="5"/>
      <c r="G1036" s="5"/>
      <c r="I1036" s="21">
        <v>38049</v>
      </c>
      <c r="J1036" s="28"/>
      <c r="K1036" s="28"/>
      <c r="L1036" s="28"/>
      <c r="M1036" s="28"/>
      <c r="N1036" s="28"/>
      <c r="O1036" s="28"/>
      <c r="Q1036" s="22">
        <v>38049</v>
      </c>
      <c r="R1036" s="28">
        <v>31352</v>
      </c>
      <c r="S1036" s="28">
        <v>33</v>
      </c>
      <c r="T1036" s="28"/>
      <c r="U1036" s="28"/>
      <c r="V1036" s="28"/>
      <c r="W1036" s="28"/>
      <c r="Y1036" s="1">
        <v>38049</v>
      </c>
      <c r="Z1036" s="28">
        <f t="shared" si="80"/>
        <v>31352</v>
      </c>
      <c r="AA1036" s="28">
        <f t="shared" si="81"/>
        <v>33</v>
      </c>
      <c r="AB1036" s="28"/>
      <c r="AC1036" s="28"/>
      <c r="AD1036" s="28"/>
      <c r="AE1036" s="5"/>
      <c r="AF1036" s="5"/>
      <c r="AG1036" s="3">
        <f t="shared" si="82"/>
        <v>0</v>
      </c>
      <c r="AH1036" s="3">
        <f t="shared" si="83"/>
        <v>0</v>
      </c>
      <c r="AI1036" s="3"/>
      <c r="AJ1036" s="27">
        <f t="shared" si="84"/>
        <v>31352</v>
      </c>
      <c r="AK1036" s="27">
        <f t="shared" si="85"/>
        <v>33</v>
      </c>
      <c r="AM1036" s="1"/>
    </row>
    <row r="1037" spans="1:39">
      <c r="A1037" s="21">
        <v>38048</v>
      </c>
      <c r="B1037" s="5"/>
      <c r="C1037" s="5"/>
      <c r="D1037" s="5"/>
      <c r="E1037" s="5"/>
      <c r="F1037" s="5"/>
      <c r="G1037" s="5"/>
      <c r="I1037" s="21">
        <v>38048</v>
      </c>
      <c r="J1037" s="28"/>
      <c r="K1037" s="28"/>
      <c r="L1037" s="28"/>
      <c r="M1037" s="28"/>
      <c r="N1037" s="28"/>
      <c r="O1037" s="28"/>
      <c r="Q1037" s="22">
        <v>38048</v>
      </c>
      <c r="R1037" s="28">
        <v>13427</v>
      </c>
      <c r="S1037" s="28"/>
      <c r="T1037" s="28"/>
      <c r="U1037" s="28"/>
      <c r="V1037" s="28"/>
      <c r="W1037" s="28"/>
      <c r="Y1037" s="1">
        <v>38048</v>
      </c>
      <c r="Z1037" s="28">
        <f t="shared" si="80"/>
        <v>13427</v>
      </c>
      <c r="AA1037" s="28">
        <f t="shared" si="81"/>
        <v>0</v>
      </c>
      <c r="AB1037" s="28"/>
      <c r="AC1037" s="28"/>
      <c r="AD1037" s="28"/>
      <c r="AE1037" s="5"/>
      <c r="AF1037" s="5"/>
      <c r="AG1037" s="3">
        <f t="shared" si="82"/>
        <v>0</v>
      </c>
      <c r="AH1037" s="3">
        <f t="shared" si="83"/>
        <v>0</v>
      </c>
      <c r="AI1037" s="3"/>
      <c r="AJ1037" s="27">
        <f t="shared" si="84"/>
        <v>13427</v>
      </c>
      <c r="AK1037" s="27">
        <f t="shared" si="85"/>
        <v>0</v>
      </c>
      <c r="AM1037" s="1"/>
    </row>
    <row r="1038" spans="1:39">
      <c r="A1038" s="21">
        <v>38047</v>
      </c>
      <c r="B1038" s="5"/>
      <c r="C1038" s="5"/>
      <c r="D1038" s="5"/>
      <c r="E1038" s="5"/>
      <c r="F1038" s="5"/>
      <c r="G1038" s="5"/>
      <c r="I1038" s="21">
        <v>38047</v>
      </c>
      <c r="J1038" s="28"/>
      <c r="K1038" s="28"/>
      <c r="L1038" s="28"/>
      <c r="M1038" s="28"/>
      <c r="N1038" s="28"/>
      <c r="O1038" s="28"/>
      <c r="Q1038" s="22">
        <v>38047</v>
      </c>
      <c r="R1038" s="28"/>
      <c r="S1038" s="28"/>
      <c r="T1038" s="28"/>
      <c r="U1038" s="28"/>
      <c r="V1038" s="28"/>
      <c r="W1038" s="28"/>
      <c r="Y1038" s="1">
        <v>38047</v>
      </c>
      <c r="Z1038" s="28"/>
      <c r="AA1038" s="28"/>
      <c r="AB1038" s="28"/>
      <c r="AC1038" s="28"/>
      <c r="AD1038" s="28"/>
      <c r="AE1038" s="5"/>
      <c r="AF1038" s="5"/>
      <c r="AG1038" s="3">
        <f t="shared" si="82"/>
        <v>0</v>
      </c>
      <c r="AH1038" s="3">
        <f t="shared" si="83"/>
        <v>0</v>
      </c>
      <c r="AI1038" s="3"/>
      <c r="AJ1038" s="27">
        <f t="shared" si="84"/>
        <v>0</v>
      </c>
      <c r="AK1038" s="27">
        <f t="shared" si="85"/>
        <v>0</v>
      </c>
    </row>
    <row r="1039" spans="1:39">
      <c r="A1039" s="21">
        <v>38046</v>
      </c>
      <c r="B1039" s="5"/>
      <c r="C1039" s="5"/>
      <c r="D1039" s="5"/>
      <c r="E1039" s="5"/>
      <c r="F1039" s="5"/>
      <c r="G1039" s="5"/>
      <c r="I1039" s="21">
        <v>38046</v>
      </c>
      <c r="J1039" s="28"/>
      <c r="K1039" s="28"/>
      <c r="L1039" s="28"/>
      <c r="M1039" s="28"/>
      <c r="N1039" s="28"/>
      <c r="O1039" s="28"/>
      <c r="Q1039" s="22">
        <v>38046</v>
      </c>
      <c r="R1039" s="28"/>
      <c r="S1039" s="28"/>
      <c r="T1039" s="28"/>
      <c r="U1039" s="28"/>
      <c r="V1039" s="28"/>
      <c r="W1039" s="28"/>
      <c r="Y1039" s="1">
        <v>38046</v>
      </c>
      <c r="Z1039" s="28"/>
      <c r="AA1039" s="28"/>
      <c r="AB1039" s="28"/>
      <c r="AC1039" s="28"/>
      <c r="AD1039" s="28"/>
      <c r="AE1039" s="5"/>
      <c r="AF1039" s="5"/>
      <c r="AG1039" s="3">
        <f t="shared" si="82"/>
        <v>0</v>
      </c>
      <c r="AH1039" s="3">
        <f t="shared" si="83"/>
        <v>0</v>
      </c>
      <c r="AI1039" s="3"/>
      <c r="AJ1039" s="27">
        <f t="shared" si="84"/>
        <v>0</v>
      </c>
      <c r="AK1039" s="27">
        <f t="shared" si="85"/>
        <v>0</v>
      </c>
    </row>
    <row r="1040" spans="1:39">
      <c r="A1040" s="21">
        <v>38044</v>
      </c>
      <c r="B1040" s="5"/>
      <c r="C1040" s="5"/>
      <c r="D1040" s="5"/>
      <c r="E1040" s="5"/>
      <c r="F1040" s="5"/>
      <c r="G1040" s="5"/>
      <c r="I1040" s="21">
        <v>38044</v>
      </c>
      <c r="J1040" s="28"/>
      <c r="K1040" s="28"/>
      <c r="L1040" s="28"/>
      <c r="M1040" s="28"/>
      <c r="N1040" s="28"/>
      <c r="O1040" s="28"/>
      <c r="Q1040" s="22">
        <v>38044</v>
      </c>
      <c r="R1040" s="28">
        <v>16864</v>
      </c>
      <c r="S1040" s="28"/>
      <c r="T1040" s="28"/>
      <c r="U1040" s="28"/>
      <c r="V1040" s="28"/>
      <c r="W1040" s="28"/>
      <c r="Y1040" s="1">
        <v>38044</v>
      </c>
      <c r="Z1040" s="28">
        <f t="shared" si="80"/>
        <v>16864</v>
      </c>
      <c r="AA1040" s="28">
        <f t="shared" si="81"/>
        <v>0</v>
      </c>
      <c r="AB1040" s="28"/>
      <c r="AC1040" s="28"/>
      <c r="AD1040" s="28"/>
      <c r="AE1040" s="5"/>
      <c r="AF1040" s="5"/>
      <c r="AG1040" s="3">
        <f t="shared" si="82"/>
        <v>0</v>
      </c>
      <c r="AH1040" s="3">
        <f t="shared" si="83"/>
        <v>0</v>
      </c>
      <c r="AI1040" s="3"/>
      <c r="AJ1040" s="27">
        <f t="shared" si="84"/>
        <v>16864</v>
      </c>
      <c r="AK1040" s="27">
        <f t="shared" si="85"/>
        <v>0</v>
      </c>
      <c r="AM1040" s="1"/>
    </row>
    <row r="1041" spans="1:39">
      <c r="A1041" s="21">
        <v>38043</v>
      </c>
      <c r="B1041" s="5"/>
      <c r="C1041" s="5"/>
      <c r="D1041" s="5"/>
      <c r="E1041" s="5"/>
      <c r="F1041" s="5"/>
      <c r="G1041" s="5"/>
      <c r="I1041" s="21">
        <v>38043</v>
      </c>
      <c r="J1041" s="28"/>
      <c r="K1041" s="28"/>
      <c r="L1041" s="28"/>
      <c r="M1041" s="28"/>
      <c r="N1041" s="28"/>
      <c r="O1041" s="28"/>
      <c r="Q1041" s="22">
        <v>38043</v>
      </c>
      <c r="R1041" s="28">
        <v>33199</v>
      </c>
      <c r="S1041" s="28"/>
      <c r="T1041" s="28"/>
      <c r="U1041" s="28"/>
      <c r="V1041" s="28"/>
      <c r="W1041" s="28"/>
      <c r="Y1041" s="1">
        <v>38043</v>
      </c>
      <c r="Z1041" s="28">
        <f t="shared" si="80"/>
        <v>33199</v>
      </c>
      <c r="AA1041" s="28">
        <f t="shared" si="81"/>
        <v>0</v>
      </c>
      <c r="AB1041" s="28"/>
      <c r="AC1041" s="28"/>
      <c r="AD1041" s="28"/>
      <c r="AE1041" s="5"/>
      <c r="AF1041" s="5"/>
      <c r="AG1041" s="3">
        <f t="shared" si="82"/>
        <v>0</v>
      </c>
      <c r="AH1041" s="3">
        <f t="shared" si="83"/>
        <v>0</v>
      </c>
      <c r="AI1041" s="3"/>
      <c r="AJ1041" s="27">
        <f t="shared" si="84"/>
        <v>33199</v>
      </c>
      <c r="AK1041" s="27">
        <f t="shared" si="85"/>
        <v>0</v>
      </c>
      <c r="AM1041" s="1"/>
    </row>
    <row r="1042" spans="1:39">
      <c r="A1042" s="21">
        <v>38042</v>
      </c>
      <c r="B1042" s="5"/>
      <c r="C1042" s="5"/>
      <c r="D1042" s="5"/>
      <c r="E1042" s="5"/>
      <c r="F1042" s="5"/>
      <c r="G1042" s="5"/>
      <c r="I1042" s="21">
        <v>38042</v>
      </c>
      <c r="J1042" s="28"/>
      <c r="K1042" s="28"/>
      <c r="L1042" s="28"/>
      <c r="M1042" s="28"/>
      <c r="N1042" s="28"/>
      <c r="O1042" s="28"/>
      <c r="Q1042" s="22">
        <v>38042</v>
      </c>
      <c r="R1042" s="28">
        <v>57218</v>
      </c>
      <c r="S1042" s="28"/>
      <c r="T1042" s="28"/>
      <c r="U1042" s="28"/>
      <c r="V1042" s="28"/>
      <c r="W1042" s="28"/>
      <c r="Y1042" s="1">
        <v>38042</v>
      </c>
      <c r="Z1042" s="28">
        <f t="shared" si="80"/>
        <v>57218</v>
      </c>
      <c r="AA1042" s="28">
        <f t="shared" si="81"/>
        <v>0</v>
      </c>
      <c r="AB1042" s="28"/>
      <c r="AC1042" s="28"/>
      <c r="AD1042" s="28"/>
      <c r="AE1042" s="5"/>
      <c r="AF1042" s="5"/>
      <c r="AG1042" s="3">
        <f t="shared" si="82"/>
        <v>0</v>
      </c>
      <c r="AH1042" s="3">
        <f t="shared" si="83"/>
        <v>0</v>
      </c>
      <c r="AI1042" s="3"/>
      <c r="AJ1042" s="27">
        <f t="shared" si="84"/>
        <v>57218</v>
      </c>
      <c r="AK1042" s="27">
        <f t="shared" si="85"/>
        <v>0</v>
      </c>
      <c r="AM1042" s="1"/>
    </row>
    <row r="1043" spans="1:39">
      <c r="A1043" s="21">
        <v>38041</v>
      </c>
      <c r="B1043" s="5"/>
      <c r="C1043" s="5"/>
      <c r="D1043" s="5"/>
      <c r="E1043" s="5"/>
      <c r="F1043" s="5"/>
      <c r="G1043" s="5"/>
      <c r="I1043" s="21">
        <v>38041</v>
      </c>
      <c r="J1043" s="28"/>
      <c r="K1043" s="28"/>
      <c r="L1043" s="28"/>
      <c r="M1043" s="28"/>
      <c r="N1043" s="28"/>
      <c r="O1043" s="28"/>
      <c r="Q1043" s="22">
        <v>38041</v>
      </c>
      <c r="R1043" s="28">
        <v>68403</v>
      </c>
      <c r="S1043" s="28"/>
      <c r="T1043" s="28"/>
      <c r="U1043" s="28"/>
      <c r="V1043" s="28"/>
      <c r="W1043" s="28"/>
      <c r="Y1043" s="1">
        <v>38041</v>
      </c>
      <c r="Z1043" s="28">
        <f t="shared" si="80"/>
        <v>68403</v>
      </c>
      <c r="AA1043" s="28">
        <f t="shared" si="81"/>
        <v>0</v>
      </c>
      <c r="AB1043" s="28"/>
      <c r="AC1043" s="28"/>
      <c r="AD1043" s="28"/>
      <c r="AE1043" s="5"/>
      <c r="AF1043" s="5"/>
      <c r="AG1043" s="3">
        <f t="shared" si="82"/>
        <v>0</v>
      </c>
      <c r="AH1043" s="3">
        <f t="shared" si="83"/>
        <v>0</v>
      </c>
      <c r="AI1043" s="3"/>
      <c r="AJ1043" s="27">
        <f t="shared" si="84"/>
        <v>68403</v>
      </c>
      <c r="AK1043" s="27">
        <f t="shared" si="85"/>
        <v>0</v>
      </c>
      <c r="AM1043" s="1"/>
    </row>
    <row r="1044" spans="1:39">
      <c r="A1044" s="21">
        <v>38040</v>
      </c>
      <c r="B1044" s="5"/>
      <c r="C1044" s="5"/>
      <c r="D1044" s="5"/>
      <c r="E1044" s="5"/>
      <c r="F1044" s="5"/>
      <c r="G1044" s="5"/>
      <c r="I1044" s="21">
        <v>38040</v>
      </c>
      <c r="J1044" s="28"/>
      <c r="K1044" s="28"/>
      <c r="L1044" s="28"/>
      <c r="M1044" s="28"/>
      <c r="N1044" s="28"/>
      <c r="O1044" s="28"/>
      <c r="Q1044" s="22">
        <v>38040</v>
      </c>
      <c r="R1044" s="28">
        <v>60818</v>
      </c>
      <c r="S1044" s="28"/>
      <c r="T1044" s="28"/>
      <c r="U1044" s="28"/>
      <c r="V1044" s="28"/>
      <c r="W1044" s="28"/>
      <c r="Y1044" s="1">
        <v>38040</v>
      </c>
      <c r="Z1044" s="28">
        <f t="shared" si="80"/>
        <v>60818</v>
      </c>
      <c r="AA1044" s="28">
        <f t="shared" si="81"/>
        <v>0</v>
      </c>
      <c r="AB1044" s="28"/>
      <c r="AC1044" s="28"/>
      <c r="AD1044" s="28"/>
      <c r="AE1044" s="5"/>
      <c r="AF1044" s="5"/>
      <c r="AG1044" s="3">
        <f t="shared" si="82"/>
        <v>0</v>
      </c>
      <c r="AH1044" s="3">
        <f t="shared" si="83"/>
        <v>0</v>
      </c>
      <c r="AI1044" s="3"/>
      <c r="AJ1044" s="27">
        <f t="shared" si="84"/>
        <v>60818</v>
      </c>
      <c r="AK1044" s="27">
        <f t="shared" si="85"/>
        <v>0</v>
      </c>
      <c r="AM1044" s="1"/>
    </row>
    <row r="1045" spans="1:39">
      <c r="A1045" s="21">
        <v>38039</v>
      </c>
      <c r="B1045" s="5"/>
      <c r="C1045" s="5"/>
      <c r="D1045" s="5"/>
      <c r="E1045" s="5"/>
      <c r="F1045" s="5"/>
      <c r="G1045" s="5"/>
      <c r="I1045" s="21">
        <v>38039</v>
      </c>
      <c r="J1045" s="28"/>
      <c r="K1045" s="28"/>
      <c r="L1045" s="28"/>
      <c r="M1045" s="28"/>
      <c r="N1045" s="28"/>
      <c r="O1045" s="28"/>
      <c r="Q1045" s="22">
        <v>38039</v>
      </c>
      <c r="R1045" s="28">
        <v>60471</v>
      </c>
      <c r="S1045" s="28"/>
      <c r="T1045" s="28"/>
      <c r="U1045" s="28"/>
      <c r="V1045" s="28"/>
      <c r="W1045" s="28"/>
      <c r="Y1045" s="1">
        <v>38039</v>
      </c>
      <c r="Z1045" s="28">
        <f t="shared" si="80"/>
        <v>60471</v>
      </c>
      <c r="AA1045" s="28">
        <f t="shared" si="81"/>
        <v>0</v>
      </c>
      <c r="AB1045" s="28"/>
      <c r="AC1045" s="28"/>
      <c r="AD1045" s="28"/>
      <c r="AE1045" s="5"/>
      <c r="AF1045" s="5"/>
      <c r="AG1045" s="3">
        <f t="shared" si="82"/>
        <v>0</v>
      </c>
      <c r="AH1045" s="3">
        <f t="shared" si="83"/>
        <v>0</v>
      </c>
      <c r="AI1045" s="3"/>
      <c r="AJ1045" s="27">
        <f t="shared" si="84"/>
        <v>60471</v>
      </c>
      <c r="AK1045" s="27">
        <f t="shared" si="85"/>
        <v>0</v>
      </c>
      <c r="AM1045" s="1"/>
    </row>
    <row r="1046" spans="1:39">
      <c r="A1046" s="21">
        <v>38038</v>
      </c>
      <c r="B1046" s="5"/>
      <c r="C1046" s="5"/>
      <c r="D1046" s="5"/>
      <c r="E1046" s="5"/>
      <c r="F1046" s="5"/>
      <c r="G1046" s="5"/>
      <c r="I1046" s="21">
        <v>38038</v>
      </c>
      <c r="J1046" s="28"/>
      <c r="K1046" s="28"/>
      <c r="L1046" s="28"/>
      <c r="M1046" s="28"/>
      <c r="N1046" s="28"/>
      <c r="O1046" s="28"/>
      <c r="Q1046" s="22">
        <v>38038</v>
      </c>
      <c r="R1046" s="28">
        <v>24707</v>
      </c>
      <c r="S1046" s="28"/>
      <c r="T1046" s="28"/>
      <c r="U1046" s="28"/>
      <c r="V1046" s="28"/>
      <c r="W1046" s="28"/>
      <c r="Y1046" s="1">
        <v>38038</v>
      </c>
      <c r="Z1046" s="28">
        <f t="shared" si="80"/>
        <v>24707</v>
      </c>
      <c r="AA1046" s="28">
        <f t="shared" si="81"/>
        <v>0</v>
      </c>
      <c r="AB1046" s="28"/>
      <c r="AC1046" s="28"/>
      <c r="AD1046" s="28"/>
      <c r="AE1046" s="5"/>
      <c r="AF1046" s="5"/>
      <c r="AG1046" s="3">
        <f t="shared" si="82"/>
        <v>0</v>
      </c>
      <c r="AH1046" s="3">
        <f t="shared" si="83"/>
        <v>0</v>
      </c>
      <c r="AI1046" s="3"/>
      <c r="AJ1046" s="27">
        <f t="shared" si="84"/>
        <v>24707</v>
      </c>
      <c r="AK1046" s="27">
        <f t="shared" si="85"/>
        <v>0</v>
      </c>
      <c r="AM1046" s="1"/>
    </row>
    <row r="1047" spans="1:39">
      <c r="A1047" s="21">
        <v>38037</v>
      </c>
      <c r="B1047" s="5"/>
      <c r="C1047" s="5"/>
      <c r="D1047" s="5"/>
      <c r="E1047" s="5"/>
      <c r="F1047" s="5"/>
      <c r="G1047" s="5"/>
      <c r="I1047" s="21">
        <v>38037</v>
      </c>
      <c r="J1047" s="28"/>
      <c r="K1047" s="28"/>
      <c r="L1047" s="28"/>
      <c r="M1047" s="28"/>
      <c r="N1047" s="28"/>
      <c r="O1047" s="28"/>
      <c r="Q1047" s="22">
        <v>38037</v>
      </c>
      <c r="R1047" s="28">
        <v>4897</v>
      </c>
      <c r="S1047" s="28">
        <v>12</v>
      </c>
      <c r="T1047" s="28"/>
      <c r="U1047" s="28"/>
      <c r="V1047" s="28"/>
      <c r="W1047" s="28"/>
      <c r="Y1047" s="1">
        <v>38037</v>
      </c>
      <c r="Z1047" s="28">
        <f t="shared" ref="Z1047:Z1110" si="86">R1047-J1047</f>
        <v>4897</v>
      </c>
      <c r="AA1047" s="28">
        <f t="shared" ref="AA1047:AA1110" si="87">S1047-K1047</f>
        <v>12</v>
      </c>
      <c r="AB1047" s="28"/>
      <c r="AC1047" s="28"/>
      <c r="AD1047" s="28"/>
      <c r="AE1047" s="5"/>
      <c r="AF1047" s="5"/>
      <c r="AG1047" s="3">
        <f t="shared" si="82"/>
        <v>0</v>
      </c>
      <c r="AH1047" s="3">
        <f t="shared" si="83"/>
        <v>0</v>
      </c>
      <c r="AI1047" s="3"/>
      <c r="AJ1047" s="27">
        <f t="shared" si="84"/>
        <v>4897</v>
      </c>
      <c r="AK1047" s="27">
        <f t="shared" si="85"/>
        <v>12</v>
      </c>
      <c r="AM1047" s="1"/>
    </row>
    <row r="1048" spans="1:39">
      <c r="A1048" s="21">
        <v>38036</v>
      </c>
      <c r="B1048" s="5"/>
      <c r="C1048" s="5"/>
      <c r="D1048" s="5"/>
      <c r="E1048" s="5"/>
      <c r="F1048" s="5"/>
      <c r="G1048" s="5"/>
      <c r="I1048" s="21">
        <v>38036</v>
      </c>
      <c r="J1048" s="28">
        <v>390</v>
      </c>
      <c r="K1048" s="28">
        <v>221</v>
      </c>
      <c r="L1048" s="28"/>
      <c r="M1048" s="28"/>
      <c r="N1048" s="28"/>
      <c r="O1048" s="28"/>
      <c r="Q1048" s="22">
        <v>38036</v>
      </c>
      <c r="R1048" s="28">
        <v>5220</v>
      </c>
      <c r="S1048" s="28">
        <v>1519</v>
      </c>
      <c r="T1048" s="28"/>
      <c r="U1048" s="28"/>
      <c r="V1048" s="28"/>
      <c r="W1048" s="28"/>
      <c r="Y1048" s="1">
        <v>38036</v>
      </c>
      <c r="Z1048" s="28">
        <f t="shared" si="86"/>
        <v>4830</v>
      </c>
      <c r="AA1048" s="28">
        <f t="shared" si="87"/>
        <v>1298</v>
      </c>
      <c r="AB1048" s="28"/>
      <c r="AC1048" s="28"/>
      <c r="AD1048" s="28"/>
      <c r="AE1048" s="5"/>
      <c r="AF1048" s="5"/>
      <c r="AG1048" s="3">
        <f t="shared" si="82"/>
        <v>0</v>
      </c>
      <c r="AH1048" s="3">
        <f t="shared" si="83"/>
        <v>0</v>
      </c>
      <c r="AI1048" s="3"/>
      <c r="AJ1048" s="27">
        <f t="shared" si="84"/>
        <v>5220</v>
      </c>
      <c r="AK1048" s="27">
        <f t="shared" si="85"/>
        <v>1519</v>
      </c>
      <c r="AM1048" s="1"/>
    </row>
    <row r="1049" spans="1:39">
      <c r="A1049" s="21">
        <v>38035</v>
      </c>
      <c r="B1049" s="5"/>
      <c r="C1049" s="5"/>
      <c r="D1049" s="5"/>
      <c r="E1049" s="5"/>
      <c r="F1049" s="5"/>
      <c r="G1049" s="5"/>
      <c r="I1049" s="21">
        <v>38035</v>
      </c>
      <c r="J1049" s="28"/>
      <c r="K1049" s="28"/>
      <c r="L1049" s="28"/>
      <c r="M1049" s="28"/>
      <c r="N1049" s="28"/>
      <c r="O1049" s="28"/>
      <c r="Q1049" s="22">
        <v>38035</v>
      </c>
      <c r="R1049" s="28">
        <v>33</v>
      </c>
      <c r="S1049" s="28"/>
      <c r="T1049" s="28"/>
      <c r="U1049" s="28"/>
      <c r="V1049" s="28"/>
      <c r="W1049" s="28"/>
      <c r="Y1049" s="1">
        <v>38035</v>
      </c>
      <c r="Z1049" s="28">
        <f t="shared" si="86"/>
        <v>33</v>
      </c>
      <c r="AA1049" s="28">
        <f t="shared" si="87"/>
        <v>0</v>
      </c>
      <c r="AB1049" s="28"/>
      <c r="AC1049" s="28"/>
      <c r="AD1049" s="28"/>
      <c r="AE1049" s="5"/>
      <c r="AF1049" s="5"/>
      <c r="AG1049" s="3">
        <f t="shared" si="82"/>
        <v>0</v>
      </c>
      <c r="AH1049" s="3">
        <f t="shared" si="83"/>
        <v>0</v>
      </c>
      <c r="AI1049" s="3"/>
      <c r="AJ1049" s="27">
        <f t="shared" si="84"/>
        <v>33</v>
      </c>
      <c r="AK1049" s="27">
        <f t="shared" si="85"/>
        <v>0</v>
      </c>
      <c r="AM1049" s="1"/>
    </row>
    <row r="1050" spans="1:39">
      <c r="A1050" s="21">
        <v>38034</v>
      </c>
      <c r="B1050" s="5"/>
      <c r="C1050" s="5"/>
      <c r="D1050" s="5"/>
      <c r="E1050" s="5"/>
      <c r="F1050" s="5"/>
      <c r="G1050" s="5"/>
      <c r="I1050" s="21">
        <v>38034</v>
      </c>
      <c r="J1050" s="28"/>
      <c r="K1050" s="28"/>
      <c r="L1050" s="28"/>
      <c r="M1050" s="28"/>
      <c r="N1050" s="28"/>
      <c r="O1050" s="28"/>
      <c r="Q1050" s="22">
        <v>38034</v>
      </c>
      <c r="R1050" s="28">
        <v>40</v>
      </c>
      <c r="S1050" s="28"/>
      <c r="T1050" s="28"/>
      <c r="U1050" s="28"/>
      <c r="V1050" s="28"/>
      <c r="W1050" s="28"/>
      <c r="Y1050" s="1">
        <v>38034</v>
      </c>
      <c r="Z1050" s="28">
        <f t="shared" si="86"/>
        <v>40</v>
      </c>
      <c r="AA1050" s="28">
        <f t="shared" si="87"/>
        <v>0</v>
      </c>
      <c r="AB1050" s="28"/>
      <c r="AC1050" s="28"/>
      <c r="AD1050" s="28"/>
      <c r="AE1050" s="5"/>
      <c r="AF1050" s="5"/>
      <c r="AG1050" s="3">
        <f t="shared" si="82"/>
        <v>0</v>
      </c>
      <c r="AH1050" s="3">
        <f t="shared" si="83"/>
        <v>0</v>
      </c>
      <c r="AI1050" s="3"/>
      <c r="AJ1050" s="27">
        <f t="shared" si="84"/>
        <v>40</v>
      </c>
      <c r="AK1050" s="27">
        <f t="shared" si="85"/>
        <v>0</v>
      </c>
      <c r="AM1050" s="1"/>
    </row>
    <row r="1051" spans="1:39">
      <c r="A1051" s="21">
        <v>38033</v>
      </c>
      <c r="B1051" s="5"/>
      <c r="C1051" s="5"/>
      <c r="D1051" s="5"/>
      <c r="E1051" s="5"/>
      <c r="F1051" s="5"/>
      <c r="G1051" s="5"/>
      <c r="I1051" s="21">
        <v>38033</v>
      </c>
      <c r="J1051" s="28"/>
      <c r="K1051" s="28"/>
      <c r="L1051" s="28"/>
      <c r="M1051" s="28"/>
      <c r="N1051" s="28"/>
      <c r="O1051" s="28"/>
      <c r="Q1051" s="22">
        <v>38033</v>
      </c>
      <c r="R1051" s="28">
        <v>9</v>
      </c>
      <c r="S1051" s="28"/>
      <c r="T1051" s="28"/>
      <c r="U1051" s="28"/>
      <c r="V1051" s="28"/>
      <c r="W1051" s="28"/>
      <c r="Y1051" s="1">
        <v>38033</v>
      </c>
      <c r="Z1051" s="28">
        <f t="shared" si="86"/>
        <v>9</v>
      </c>
      <c r="AA1051" s="28">
        <f t="shared" si="87"/>
        <v>0</v>
      </c>
      <c r="AB1051" s="28"/>
      <c r="AC1051" s="28"/>
      <c r="AD1051" s="28"/>
      <c r="AE1051" s="5"/>
      <c r="AF1051" s="5"/>
      <c r="AG1051" s="3">
        <f t="shared" ref="AG1051:AG1114" si="88">R1051-J1051-Z1051</f>
        <v>0</v>
      </c>
      <c r="AH1051" s="3">
        <f t="shared" ref="AH1051:AH1114" si="89">S1051-K1051-AA1051</f>
        <v>0</v>
      </c>
      <c r="AI1051" s="3"/>
      <c r="AJ1051" s="27">
        <f t="shared" si="84"/>
        <v>9</v>
      </c>
      <c r="AK1051" s="27">
        <f t="shared" si="85"/>
        <v>0</v>
      </c>
      <c r="AM1051" s="1"/>
    </row>
    <row r="1052" spans="1:39">
      <c r="A1052" s="21">
        <v>38032</v>
      </c>
      <c r="B1052" s="5"/>
      <c r="C1052" s="5"/>
      <c r="D1052" s="5"/>
      <c r="E1052" s="5"/>
      <c r="F1052" s="5"/>
      <c r="G1052" s="5"/>
      <c r="I1052" s="21">
        <v>38032</v>
      </c>
      <c r="J1052" s="28"/>
      <c r="K1052" s="28"/>
      <c r="L1052" s="28"/>
      <c r="M1052" s="28"/>
      <c r="N1052" s="28"/>
      <c r="O1052" s="28"/>
      <c r="Q1052" s="22">
        <v>38032</v>
      </c>
      <c r="R1052" s="28">
        <v>14</v>
      </c>
      <c r="S1052" s="28"/>
      <c r="T1052" s="28"/>
      <c r="U1052" s="28"/>
      <c r="V1052" s="28"/>
      <c r="W1052" s="28"/>
      <c r="Y1052" s="1">
        <v>38032</v>
      </c>
      <c r="Z1052" s="28">
        <f t="shared" si="86"/>
        <v>14</v>
      </c>
      <c r="AA1052" s="28">
        <f t="shared" si="87"/>
        <v>0</v>
      </c>
      <c r="AB1052" s="28"/>
      <c r="AC1052" s="28"/>
      <c r="AD1052" s="28"/>
      <c r="AE1052" s="5"/>
      <c r="AF1052" s="5"/>
      <c r="AG1052" s="3">
        <f t="shared" si="88"/>
        <v>0</v>
      </c>
      <c r="AH1052" s="3">
        <f t="shared" si="89"/>
        <v>0</v>
      </c>
      <c r="AI1052" s="3"/>
      <c r="AJ1052" s="27">
        <f t="shared" si="84"/>
        <v>14</v>
      </c>
      <c r="AK1052" s="27">
        <f t="shared" si="85"/>
        <v>0</v>
      </c>
      <c r="AM1052" s="1"/>
    </row>
    <row r="1053" spans="1:39">
      <c r="A1053" s="21">
        <v>38031</v>
      </c>
      <c r="B1053" s="5"/>
      <c r="C1053" s="5"/>
      <c r="D1053" s="5"/>
      <c r="E1053" s="5"/>
      <c r="F1053" s="5"/>
      <c r="G1053" s="5"/>
      <c r="I1053" s="21">
        <v>38031</v>
      </c>
      <c r="J1053" s="28"/>
      <c r="K1053" s="28"/>
      <c r="L1053" s="28"/>
      <c r="M1053" s="28"/>
      <c r="N1053" s="28"/>
      <c r="O1053" s="28"/>
      <c r="Q1053" s="22">
        <v>38031</v>
      </c>
      <c r="R1053" s="28">
        <v>1003</v>
      </c>
      <c r="S1053" s="28"/>
      <c r="T1053" s="28"/>
      <c r="U1053" s="28"/>
      <c r="V1053" s="28"/>
      <c r="W1053" s="28"/>
      <c r="Y1053" s="1">
        <v>38031</v>
      </c>
      <c r="Z1053" s="28">
        <f t="shared" si="86"/>
        <v>1003</v>
      </c>
      <c r="AA1053" s="28">
        <f t="shared" si="87"/>
        <v>0</v>
      </c>
      <c r="AB1053" s="28"/>
      <c r="AC1053" s="28"/>
      <c r="AD1053" s="28"/>
      <c r="AE1053" s="5"/>
      <c r="AF1053" s="5"/>
      <c r="AG1053" s="3">
        <f t="shared" si="88"/>
        <v>0</v>
      </c>
      <c r="AH1053" s="3">
        <f t="shared" si="89"/>
        <v>0</v>
      </c>
      <c r="AI1053" s="3"/>
      <c r="AJ1053" s="27">
        <f t="shared" si="84"/>
        <v>1003</v>
      </c>
      <c r="AK1053" s="27">
        <f t="shared" si="85"/>
        <v>0</v>
      </c>
      <c r="AM1053" s="1"/>
    </row>
    <row r="1054" spans="1:39">
      <c r="A1054" s="21">
        <v>38030</v>
      </c>
      <c r="B1054" s="5"/>
      <c r="C1054" s="5"/>
      <c r="D1054" s="5"/>
      <c r="E1054" s="5"/>
      <c r="F1054" s="5"/>
      <c r="G1054" s="5"/>
      <c r="I1054" s="21">
        <v>38030</v>
      </c>
      <c r="J1054" s="28"/>
      <c r="K1054" s="28"/>
      <c r="L1054" s="28"/>
      <c r="M1054" s="28"/>
      <c r="N1054" s="28"/>
      <c r="O1054" s="28"/>
      <c r="Q1054" s="22">
        <v>38030</v>
      </c>
      <c r="R1054" s="28">
        <v>1605</v>
      </c>
      <c r="S1054" s="28">
        <v>13</v>
      </c>
      <c r="T1054" s="28"/>
      <c r="U1054" s="28"/>
      <c r="V1054" s="28"/>
      <c r="W1054" s="28"/>
      <c r="Y1054" s="1">
        <v>38030</v>
      </c>
      <c r="Z1054" s="28">
        <f t="shared" si="86"/>
        <v>1605</v>
      </c>
      <c r="AA1054" s="28">
        <f t="shared" si="87"/>
        <v>13</v>
      </c>
      <c r="AB1054" s="28"/>
      <c r="AC1054" s="28"/>
      <c r="AD1054" s="28"/>
      <c r="AE1054" s="5"/>
      <c r="AF1054" s="5"/>
      <c r="AG1054" s="3">
        <f t="shared" si="88"/>
        <v>0</v>
      </c>
      <c r="AH1054" s="3">
        <f t="shared" si="89"/>
        <v>0</v>
      </c>
      <c r="AI1054" s="3"/>
      <c r="AJ1054" s="27">
        <f t="shared" si="84"/>
        <v>1605</v>
      </c>
      <c r="AK1054" s="27">
        <f t="shared" si="85"/>
        <v>13</v>
      </c>
      <c r="AM1054" s="1"/>
    </row>
    <row r="1055" spans="1:39">
      <c r="A1055" s="21">
        <v>38029</v>
      </c>
      <c r="B1055" s="5"/>
      <c r="C1055" s="5"/>
      <c r="D1055" s="5"/>
      <c r="E1055" s="5"/>
      <c r="F1055" s="5"/>
      <c r="G1055" s="5"/>
      <c r="I1055" s="21">
        <v>38029</v>
      </c>
      <c r="J1055" s="28"/>
      <c r="K1055" s="28"/>
      <c r="L1055" s="28"/>
      <c r="M1055" s="28"/>
      <c r="N1055" s="28"/>
      <c r="O1055" s="28"/>
      <c r="Q1055" s="22">
        <v>38029</v>
      </c>
      <c r="R1055" s="28">
        <v>103</v>
      </c>
      <c r="S1055" s="28">
        <v>16</v>
      </c>
      <c r="T1055" s="28"/>
      <c r="U1055" s="28"/>
      <c r="V1055" s="28"/>
      <c r="W1055" s="28"/>
      <c r="Y1055" s="1">
        <v>38029</v>
      </c>
      <c r="Z1055" s="28">
        <f t="shared" si="86"/>
        <v>103</v>
      </c>
      <c r="AA1055" s="28">
        <f t="shared" si="87"/>
        <v>16</v>
      </c>
      <c r="AB1055" s="28"/>
      <c r="AC1055" s="28"/>
      <c r="AD1055" s="28"/>
      <c r="AE1055" s="5"/>
      <c r="AF1055" s="5"/>
      <c r="AG1055" s="3">
        <f t="shared" si="88"/>
        <v>0</v>
      </c>
      <c r="AH1055" s="3">
        <f t="shared" si="89"/>
        <v>0</v>
      </c>
      <c r="AI1055" s="3"/>
      <c r="AJ1055" s="27">
        <f t="shared" si="84"/>
        <v>103</v>
      </c>
      <c r="AK1055" s="27">
        <f t="shared" si="85"/>
        <v>16</v>
      </c>
      <c r="AM1055" s="1"/>
    </row>
    <row r="1056" spans="1:39">
      <c r="A1056" s="21">
        <v>38028</v>
      </c>
      <c r="B1056" s="5"/>
      <c r="C1056" s="5"/>
      <c r="D1056" s="5"/>
      <c r="E1056" s="5"/>
      <c r="F1056" s="5"/>
      <c r="G1056" s="5"/>
      <c r="I1056" s="21">
        <v>38028</v>
      </c>
      <c r="J1056" s="28"/>
      <c r="K1056" s="28"/>
      <c r="L1056" s="28"/>
      <c r="M1056" s="28"/>
      <c r="N1056" s="28"/>
      <c r="O1056" s="28"/>
      <c r="Q1056" s="22">
        <v>38028</v>
      </c>
      <c r="R1056" s="28">
        <v>18</v>
      </c>
      <c r="S1056" s="28"/>
      <c r="T1056" s="28"/>
      <c r="U1056" s="28"/>
      <c r="V1056" s="28"/>
      <c r="W1056" s="28"/>
      <c r="Y1056" s="1">
        <v>38028</v>
      </c>
      <c r="Z1056" s="28">
        <f t="shared" si="86"/>
        <v>18</v>
      </c>
      <c r="AA1056" s="28">
        <f t="shared" si="87"/>
        <v>0</v>
      </c>
      <c r="AB1056" s="28"/>
      <c r="AC1056" s="28"/>
      <c r="AD1056" s="28"/>
      <c r="AE1056" s="5"/>
      <c r="AF1056" s="5"/>
      <c r="AG1056" s="3">
        <f t="shared" si="88"/>
        <v>0</v>
      </c>
      <c r="AH1056" s="3">
        <f t="shared" si="89"/>
        <v>0</v>
      </c>
      <c r="AI1056" s="3"/>
      <c r="AJ1056" s="27">
        <f t="shared" si="84"/>
        <v>18</v>
      </c>
      <c r="AK1056" s="27">
        <f t="shared" si="85"/>
        <v>0</v>
      </c>
      <c r="AM1056" s="1"/>
    </row>
    <row r="1057" spans="1:39">
      <c r="A1057" s="21">
        <v>38027</v>
      </c>
      <c r="B1057" s="5"/>
      <c r="C1057" s="5"/>
      <c r="D1057" s="5"/>
      <c r="E1057" s="5"/>
      <c r="F1057" s="5"/>
      <c r="G1057" s="5"/>
      <c r="I1057" s="21">
        <v>38027</v>
      </c>
      <c r="J1057" s="28"/>
      <c r="K1057" s="28"/>
      <c r="L1057" s="28"/>
      <c r="M1057" s="28"/>
      <c r="N1057" s="28"/>
      <c r="O1057" s="28"/>
      <c r="Q1057" s="22">
        <v>38027</v>
      </c>
      <c r="R1057" s="28">
        <v>26</v>
      </c>
      <c r="S1057" s="28"/>
      <c r="T1057" s="28"/>
      <c r="U1057" s="28"/>
      <c r="V1057" s="28"/>
      <c r="W1057" s="28"/>
      <c r="Y1057" s="1">
        <v>38027</v>
      </c>
      <c r="Z1057" s="28">
        <f t="shared" si="86"/>
        <v>26</v>
      </c>
      <c r="AA1057" s="28">
        <f t="shared" si="87"/>
        <v>0</v>
      </c>
      <c r="AB1057" s="28"/>
      <c r="AC1057" s="28"/>
      <c r="AD1057" s="28"/>
      <c r="AE1057" s="5"/>
      <c r="AF1057" s="5"/>
      <c r="AG1057" s="3">
        <f t="shared" si="88"/>
        <v>0</v>
      </c>
      <c r="AH1057" s="3">
        <f t="shared" si="89"/>
        <v>0</v>
      </c>
      <c r="AI1057" s="3"/>
      <c r="AJ1057" s="27">
        <f t="shared" si="84"/>
        <v>26</v>
      </c>
      <c r="AK1057" s="27">
        <f t="shared" si="85"/>
        <v>0</v>
      </c>
      <c r="AM1057" s="1"/>
    </row>
    <row r="1058" spans="1:39">
      <c r="A1058" s="21">
        <v>38026</v>
      </c>
      <c r="B1058" s="5"/>
      <c r="C1058" s="5"/>
      <c r="D1058" s="5"/>
      <c r="E1058" s="5"/>
      <c r="F1058" s="5"/>
      <c r="G1058" s="5"/>
      <c r="I1058" s="21">
        <v>38026</v>
      </c>
      <c r="J1058" s="28"/>
      <c r="K1058" s="28"/>
      <c r="L1058" s="28"/>
      <c r="M1058" s="28"/>
      <c r="N1058" s="28"/>
      <c r="O1058" s="28"/>
      <c r="Q1058" s="22">
        <v>38026</v>
      </c>
      <c r="R1058" s="28"/>
      <c r="S1058" s="28"/>
      <c r="T1058" s="28"/>
      <c r="U1058" s="28"/>
      <c r="V1058" s="28"/>
      <c r="W1058" s="28"/>
      <c r="Y1058" s="1">
        <v>38026</v>
      </c>
      <c r="Z1058" s="28">
        <f t="shared" si="86"/>
        <v>0</v>
      </c>
      <c r="AA1058" s="28">
        <f t="shared" si="87"/>
        <v>0</v>
      </c>
      <c r="AB1058" s="28"/>
      <c r="AC1058" s="28"/>
      <c r="AD1058" s="28"/>
      <c r="AE1058" s="5"/>
      <c r="AF1058" s="5"/>
      <c r="AG1058" s="3">
        <f t="shared" si="88"/>
        <v>0</v>
      </c>
      <c r="AH1058" s="3">
        <f t="shared" si="89"/>
        <v>0</v>
      </c>
      <c r="AI1058" s="3"/>
      <c r="AJ1058" s="27">
        <f t="shared" si="84"/>
        <v>0</v>
      </c>
      <c r="AK1058" s="27">
        <f t="shared" si="85"/>
        <v>0</v>
      </c>
    </row>
    <row r="1059" spans="1:39">
      <c r="A1059" s="21">
        <v>38025</v>
      </c>
      <c r="B1059" s="5"/>
      <c r="C1059" s="5"/>
      <c r="D1059" s="5"/>
      <c r="E1059" s="5"/>
      <c r="F1059" s="5"/>
      <c r="G1059" s="5"/>
      <c r="I1059" s="21">
        <v>38025</v>
      </c>
      <c r="J1059" s="28"/>
      <c r="K1059" s="28"/>
      <c r="L1059" s="28"/>
      <c r="M1059" s="28"/>
      <c r="N1059" s="28"/>
      <c r="O1059" s="28"/>
      <c r="Q1059" s="22">
        <v>38025</v>
      </c>
      <c r="R1059" s="28"/>
      <c r="S1059" s="28"/>
      <c r="T1059" s="28"/>
      <c r="U1059" s="28"/>
      <c r="V1059" s="28"/>
      <c r="W1059" s="28"/>
      <c r="Y1059" s="1">
        <v>38025</v>
      </c>
      <c r="Z1059" s="28">
        <f t="shared" si="86"/>
        <v>0</v>
      </c>
      <c r="AA1059" s="28">
        <f t="shared" si="87"/>
        <v>0</v>
      </c>
      <c r="AB1059" s="28"/>
      <c r="AC1059" s="28"/>
      <c r="AD1059" s="28"/>
      <c r="AE1059" s="5"/>
      <c r="AF1059" s="5"/>
      <c r="AG1059" s="3">
        <f t="shared" si="88"/>
        <v>0</v>
      </c>
      <c r="AH1059" s="3">
        <f t="shared" si="89"/>
        <v>0</v>
      </c>
      <c r="AI1059" s="3"/>
      <c r="AJ1059" s="27">
        <f t="shared" si="84"/>
        <v>0</v>
      </c>
      <c r="AK1059" s="27">
        <f t="shared" si="85"/>
        <v>0</v>
      </c>
    </row>
    <row r="1060" spans="1:39">
      <c r="A1060" s="21">
        <v>38024</v>
      </c>
      <c r="B1060" s="5"/>
      <c r="C1060" s="5"/>
      <c r="D1060" s="5"/>
      <c r="E1060" s="5"/>
      <c r="F1060" s="5"/>
      <c r="G1060" s="5"/>
      <c r="I1060" s="21">
        <v>38024</v>
      </c>
      <c r="J1060" s="28"/>
      <c r="K1060" s="28"/>
      <c r="L1060" s="28"/>
      <c r="M1060" s="28"/>
      <c r="N1060" s="28"/>
      <c r="O1060" s="28"/>
      <c r="Q1060" s="22">
        <v>38024</v>
      </c>
      <c r="R1060" s="28">
        <v>119</v>
      </c>
      <c r="S1060" s="28"/>
      <c r="T1060" s="28"/>
      <c r="U1060" s="28"/>
      <c r="V1060" s="28"/>
      <c r="W1060" s="28"/>
      <c r="Y1060" s="1">
        <v>38024</v>
      </c>
      <c r="Z1060" s="28">
        <f t="shared" si="86"/>
        <v>119</v>
      </c>
      <c r="AA1060" s="28">
        <f t="shared" si="87"/>
        <v>0</v>
      </c>
      <c r="AB1060" s="28"/>
      <c r="AC1060" s="28"/>
      <c r="AD1060" s="28"/>
      <c r="AE1060" s="5"/>
      <c r="AF1060" s="5"/>
      <c r="AG1060" s="3">
        <f t="shared" si="88"/>
        <v>0</v>
      </c>
      <c r="AH1060" s="3">
        <f t="shared" si="89"/>
        <v>0</v>
      </c>
      <c r="AI1060" s="3"/>
      <c r="AJ1060" s="27">
        <f t="shared" si="84"/>
        <v>119</v>
      </c>
      <c r="AK1060" s="27">
        <f t="shared" si="85"/>
        <v>0</v>
      </c>
      <c r="AM1060" s="1"/>
    </row>
    <row r="1061" spans="1:39">
      <c r="A1061" s="21">
        <v>38023</v>
      </c>
      <c r="B1061" s="5"/>
      <c r="C1061" s="5"/>
      <c r="D1061" s="5"/>
      <c r="E1061" s="5"/>
      <c r="F1061" s="5"/>
      <c r="G1061" s="5"/>
      <c r="I1061" s="21">
        <v>38023</v>
      </c>
      <c r="J1061" s="28"/>
      <c r="K1061" s="28"/>
      <c r="L1061" s="28"/>
      <c r="M1061" s="28"/>
      <c r="N1061" s="28"/>
      <c r="O1061" s="28"/>
      <c r="Q1061" s="22">
        <v>38023</v>
      </c>
      <c r="R1061" s="28">
        <v>1717</v>
      </c>
      <c r="S1061" s="28"/>
      <c r="T1061" s="28"/>
      <c r="U1061" s="28"/>
      <c r="V1061" s="28"/>
      <c r="W1061" s="28"/>
      <c r="Y1061" s="1">
        <v>38023</v>
      </c>
      <c r="Z1061" s="28">
        <f t="shared" si="86"/>
        <v>1717</v>
      </c>
      <c r="AA1061" s="28">
        <f t="shared" si="87"/>
        <v>0</v>
      </c>
      <c r="AB1061" s="28"/>
      <c r="AC1061" s="28"/>
      <c r="AD1061" s="28"/>
      <c r="AE1061" s="5"/>
      <c r="AF1061" s="5"/>
      <c r="AG1061" s="3">
        <f t="shared" si="88"/>
        <v>0</v>
      </c>
      <c r="AH1061" s="3">
        <f t="shared" si="89"/>
        <v>0</v>
      </c>
      <c r="AI1061" s="3"/>
      <c r="AJ1061" s="27">
        <f t="shared" si="84"/>
        <v>1717</v>
      </c>
      <c r="AK1061" s="27">
        <f t="shared" si="85"/>
        <v>0</v>
      </c>
      <c r="AM1061" s="1"/>
    </row>
    <row r="1062" spans="1:39">
      <c r="A1062" s="21">
        <v>38022</v>
      </c>
      <c r="B1062" s="5"/>
      <c r="C1062" s="5"/>
      <c r="D1062" s="5"/>
      <c r="E1062" s="5"/>
      <c r="F1062" s="5"/>
      <c r="G1062" s="5"/>
      <c r="I1062" s="21">
        <v>38022</v>
      </c>
      <c r="J1062" s="28"/>
      <c r="K1062" s="28"/>
      <c r="L1062" s="28"/>
      <c r="M1062" s="28"/>
      <c r="N1062" s="28"/>
      <c r="O1062" s="28"/>
      <c r="Q1062" s="22">
        <v>38022</v>
      </c>
      <c r="R1062" s="28">
        <v>4598</v>
      </c>
      <c r="S1062" s="28">
        <v>48</v>
      </c>
      <c r="T1062" s="28"/>
      <c r="U1062" s="28"/>
      <c r="V1062" s="28"/>
      <c r="W1062" s="28"/>
      <c r="Y1062" s="1">
        <v>38022</v>
      </c>
      <c r="Z1062" s="28">
        <f t="shared" si="86"/>
        <v>4598</v>
      </c>
      <c r="AA1062" s="28">
        <f t="shared" si="87"/>
        <v>48</v>
      </c>
      <c r="AB1062" s="28"/>
      <c r="AC1062" s="28"/>
      <c r="AD1062" s="28"/>
      <c r="AE1062" s="5"/>
      <c r="AF1062" s="5"/>
      <c r="AG1062" s="3">
        <f t="shared" si="88"/>
        <v>0</v>
      </c>
      <c r="AH1062" s="3">
        <f t="shared" si="89"/>
        <v>0</v>
      </c>
      <c r="AI1062" s="3"/>
      <c r="AJ1062" s="27">
        <f t="shared" si="84"/>
        <v>4598</v>
      </c>
      <c r="AK1062" s="27">
        <f t="shared" si="85"/>
        <v>48</v>
      </c>
      <c r="AM1062" s="1"/>
    </row>
    <row r="1063" spans="1:39">
      <c r="A1063" s="21">
        <v>38021</v>
      </c>
      <c r="B1063" s="5"/>
      <c r="C1063" s="5"/>
      <c r="D1063" s="5"/>
      <c r="E1063" s="5"/>
      <c r="F1063" s="5"/>
      <c r="G1063" s="5"/>
      <c r="I1063" s="21">
        <v>38021</v>
      </c>
      <c r="J1063" s="28">
        <v>667</v>
      </c>
      <c r="K1063" s="28"/>
      <c r="L1063" s="28"/>
      <c r="M1063" s="28"/>
      <c r="N1063" s="28"/>
      <c r="O1063" s="28"/>
      <c r="Q1063" s="22">
        <v>38021</v>
      </c>
      <c r="R1063" s="28">
        <v>6519</v>
      </c>
      <c r="S1063" s="28">
        <v>12</v>
      </c>
      <c r="T1063" s="28"/>
      <c r="U1063" s="28"/>
      <c r="V1063" s="28"/>
      <c r="W1063" s="28"/>
      <c r="Y1063" s="1">
        <v>38021</v>
      </c>
      <c r="Z1063" s="28">
        <f t="shared" si="86"/>
        <v>5852</v>
      </c>
      <c r="AA1063" s="28">
        <f t="shared" si="87"/>
        <v>12</v>
      </c>
      <c r="AB1063" s="28"/>
      <c r="AC1063" s="28"/>
      <c r="AD1063" s="28"/>
      <c r="AE1063" s="5"/>
      <c r="AF1063" s="5"/>
      <c r="AG1063" s="3">
        <f t="shared" si="88"/>
        <v>0</v>
      </c>
      <c r="AH1063" s="3">
        <f t="shared" si="89"/>
        <v>0</v>
      </c>
      <c r="AI1063" s="3"/>
      <c r="AJ1063" s="27">
        <f t="shared" si="84"/>
        <v>6519</v>
      </c>
      <c r="AK1063" s="27">
        <f t="shared" si="85"/>
        <v>12</v>
      </c>
      <c r="AM1063" s="1"/>
    </row>
    <row r="1064" spans="1:39">
      <c r="A1064" s="21">
        <v>38020</v>
      </c>
      <c r="B1064" s="5"/>
      <c r="C1064" s="5"/>
      <c r="D1064" s="5"/>
      <c r="E1064" s="5"/>
      <c r="F1064" s="5"/>
      <c r="G1064" s="5"/>
      <c r="I1064" s="21">
        <v>38020</v>
      </c>
      <c r="J1064" s="28"/>
      <c r="K1064" s="28"/>
      <c r="L1064" s="28"/>
      <c r="M1064" s="28"/>
      <c r="N1064" s="28"/>
      <c r="O1064" s="28"/>
      <c r="Q1064" s="22">
        <v>38020</v>
      </c>
      <c r="R1064" s="28">
        <v>1423</v>
      </c>
      <c r="S1064" s="28">
        <v>6</v>
      </c>
      <c r="T1064" s="28"/>
      <c r="U1064" s="28"/>
      <c r="V1064" s="28"/>
      <c r="W1064" s="28"/>
      <c r="Y1064" s="1">
        <v>38020</v>
      </c>
      <c r="Z1064" s="28">
        <f t="shared" si="86"/>
        <v>1423</v>
      </c>
      <c r="AA1064" s="28">
        <f t="shared" si="87"/>
        <v>6</v>
      </c>
      <c r="AB1064" s="28"/>
      <c r="AC1064" s="28"/>
      <c r="AD1064" s="28"/>
      <c r="AE1064" s="5"/>
      <c r="AF1064" s="5"/>
      <c r="AG1064" s="3">
        <f t="shared" si="88"/>
        <v>0</v>
      </c>
      <c r="AH1064" s="3">
        <f t="shared" si="89"/>
        <v>0</v>
      </c>
      <c r="AI1064" s="3"/>
      <c r="AJ1064" s="27">
        <f t="shared" si="84"/>
        <v>1423</v>
      </c>
      <c r="AK1064" s="27">
        <f t="shared" si="85"/>
        <v>6</v>
      </c>
      <c r="AM1064" s="1"/>
    </row>
    <row r="1065" spans="1:39">
      <c r="A1065" s="21">
        <v>38019</v>
      </c>
      <c r="B1065" s="5"/>
      <c r="C1065" s="5"/>
      <c r="D1065" s="5"/>
      <c r="E1065" s="5"/>
      <c r="F1065" s="5"/>
      <c r="G1065" s="5"/>
      <c r="I1065" s="21">
        <v>38019</v>
      </c>
      <c r="J1065" s="28"/>
      <c r="K1065" s="28"/>
      <c r="L1065" s="28"/>
      <c r="M1065" s="28"/>
      <c r="N1065" s="28"/>
      <c r="O1065" s="28"/>
      <c r="Q1065" s="22">
        <v>38019</v>
      </c>
      <c r="R1065" s="28"/>
      <c r="S1065" s="28"/>
      <c r="T1065" s="28"/>
      <c r="U1065" s="28"/>
      <c r="V1065" s="28"/>
      <c r="W1065" s="28"/>
      <c r="Y1065" s="1">
        <v>38019</v>
      </c>
      <c r="Z1065" s="28"/>
      <c r="AA1065" s="28"/>
      <c r="AB1065" s="28"/>
      <c r="AC1065" s="28"/>
      <c r="AD1065" s="28"/>
      <c r="AE1065" s="5"/>
      <c r="AF1065" s="5"/>
      <c r="AG1065" s="3">
        <f t="shared" si="88"/>
        <v>0</v>
      </c>
      <c r="AH1065" s="3">
        <f t="shared" si="89"/>
        <v>0</v>
      </c>
      <c r="AI1065" s="3"/>
      <c r="AJ1065" s="27">
        <f t="shared" si="84"/>
        <v>0</v>
      </c>
      <c r="AK1065" s="27">
        <f t="shared" si="85"/>
        <v>0</v>
      </c>
    </row>
    <row r="1066" spans="1:39">
      <c r="A1066" s="21">
        <v>38018</v>
      </c>
      <c r="B1066" s="5"/>
      <c r="C1066" s="5"/>
      <c r="D1066" s="5"/>
      <c r="E1066" s="5"/>
      <c r="F1066" s="5"/>
      <c r="G1066" s="5"/>
      <c r="I1066" s="21">
        <v>38018</v>
      </c>
      <c r="J1066" s="28"/>
      <c r="K1066" s="28"/>
      <c r="L1066" s="28"/>
      <c r="M1066" s="28"/>
      <c r="N1066" s="28"/>
      <c r="O1066" s="28"/>
      <c r="Q1066" s="22">
        <v>38018</v>
      </c>
      <c r="R1066" s="28"/>
      <c r="S1066" s="28"/>
      <c r="T1066" s="28"/>
      <c r="U1066" s="28"/>
      <c r="V1066" s="28"/>
      <c r="W1066" s="28"/>
      <c r="Y1066" s="1">
        <v>38018</v>
      </c>
      <c r="Z1066" s="28"/>
      <c r="AA1066" s="28"/>
      <c r="AB1066" s="28"/>
      <c r="AC1066" s="28"/>
      <c r="AD1066" s="28"/>
      <c r="AE1066" s="5"/>
      <c r="AF1066" s="5"/>
      <c r="AG1066" s="3">
        <f t="shared" si="88"/>
        <v>0</v>
      </c>
      <c r="AH1066" s="3">
        <f t="shared" si="89"/>
        <v>0</v>
      </c>
      <c r="AI1066" s="3"/>
      <c r="AJ1066" s="27">
        <f t="shared" si="84"/>
        <v>0</v>
      </c>
      <c r="AK1066" s="27">
        <f t="shared" si="85"/>
        <v>0</v>
      </c>
    </row>
    <row r="1067" spans="1:39">
      <c r="A1067" s="21">
        <v>38017</v>
      </c>
      <c r="B1067" s="5"/>
      <c r="C1067" s="5"/>
      <c r="D1067" s="5"/>
      <c r="E1067" s="5"/>
      <c r="F1067" s="5"/>
      <c r="G1067" s="5"/>
      <c r="I1067" s="21">
        <v>38017</v>
      </c>
      <c r="J1067" s="28"/>
      <c r="K1067" s="28"/>
      <c r="L1067" s="28"/>
      <c r="M1067" s="28"/>
      <c r="N1067" s="28"/>
      <c r="O1067" s="28"/>
      <c r="Q1067" s="22">
        <v>38017</v>
      </c>
      <c r="R1067" s="28">
        <v>721</v>
      </c>
      <c r="S1067" s="28"/>
      <c r="T1067" s="28"/>
      <c r="U1067" s="28"/>
      <c r="V1067" s="28"/>
      <c r="W1067" s="28"/>
      <c r="Y1067" s="1">
        <v>38017</v>
      </c>
      <c r="Z1067" s="28">
        <f t="shared" si="86"/>
        <v>721</v>
      </c>
      <c r="AA1067" s="28">
        <f t="shared" si="87"/>
        <v>0</v>
      </c>
      <c r="AB1067" s="28"/>
      <c r="AC1067" s="28"/>
      <c r="AD1067" s="28"/>
      <c r="AE1067" s="5"/>
      <c r="AF1067" s="5"/>
      <c r="AG1067" s="3">
        <f t="shared" si="88"/>
        <v>0</v>
      </c>
      <c r="AH1067" s="3">
        <f t="shared" si="89"/>
        <v>0</v>
      </c>
      <c r="AI1067" s="3"/>
      <c r="AJ1067" s="27">
        <f t="shared" si="84"/>
        <v>721</v>
      </c>
      <c r="AK1067" s="27">
        <f t="shared" si="85"/>
        <v>0</v>
      </c>
      <c r="AM1067" s="1"/>
    </row>
    <row r="1068" spans="1:39">
      <c r="A1068" s="21">
        <v>38016</v>
      </c>
      <c r="B1068" s="5"/>
      <c r="C1068" s="5"/>
      <c r="D1068" s="5"/>
      <c r="E1068" s="5"/>
      <c r="F1068" s="5"/>
      <c r="G1068" s="5"/>
      <c r="I1068" s="21">
        <v>38016</v>
      </c>
      <c r="J1068" s="28"/>
      <c r="K1068" s="28"/>
      <c r="L1068" s="28"/>
      <c r="M1068" s="28"/>
      <c r="N1068" s="28"/>
      <c r="O1068" s="28"/>
      <c r="Q1068" s="22">
        <v>38016</v>
      </c>
      <c r="R1068" s="28">
        <v>4925</v>
      </c>
      <c r="S1068" s="28">
        <v>12</v>
      </c>
      <c r="T1068" s="28"/>
      <c r="U1068" s="28"/>
      <c r="V1068" s="28"/>
      <c r="W1068" s="28"/>
      <c r="Y1068" s="1">
        <v>38016</v>
      </c>
      <c r="Z1068" s="28">
        <f t="shared" si="86"/>
        <v>4925</v>
      </c>
      <c r="AA1068" s="28">
        <f t="shared" si="87"/>
        <v>12</v>
      </c>
      <c r="AB1068" s="28"/>
      <c r="AC1068" s="28"/>
      <c r="AD1068" s="28"/>
      <c r="AE1068" s="5"/>
      <c r="AF1068" s="5"/>
      <c r="AG1068" s="3">
        <f t="shared" si="88"/>
        <v>0</v>
      </c>
      <c r="AH1068" s="3">
        <f t="shared" si="89"/>
        <v>0</v>
      </c>
      <c r="AI1068" s="3"/>
      <c r="AJ1068" s="27">
        <f t="shared" si="84"/>
        <v>4925</v>
      </c>
      <c r="AK1068" s="27">
        <f t="shared" si="85"/>
        <v>12</v>
      </c>
      <c r="AM1068" s="1"/>
    </row>
    <row r="1069" spans="1:39">
      <c r="A1069" s="21">
        <v>38015</v>
      </c>
      <c r="B1069" s="5"/>
      <c r="C1069" s="5"/>
      <c r="D1069" s="5"/>
      <c r="E1069" s="5"/>
      <c r="F1069" s="5"/>
      <c r="G1069" s="5"/>
      <c r="I1069" s="21">
        <v>38015</v>
      </c>
      <c r="J1069" s="28"/>
      <c r="K1069" s="28"/>
      <c r="L1069" s="28"/>
      <c r="M1069" s="28"/>
      <c r="N1069" s="28"/>
      <c r="O1069" s="28"/>
      <c r="Q1069" s="22">
        <v>38015</v>
      </c>
      <c r="R1069" s="28">
        <v>10269</v>
      </c>
      <c r="S1069" s="28">
        <v>1</v>
      </c>
      <c r="T1069" s="28"/>
      <c r="U1069" s="28"/>
      <c r="V1069" s="28"/>
      <c r="W1069" s="28"/>
      <c r="Y1069" s="1">
        <v>38015</v>
      </c>
      <c r="Z1069" s="28">
        <f t="shared" si="86"/>
        <v>10269</v>
      </c>
      <c r="AA1069" s="28">
        <f t="shared" si="87"/>
        <v>1</v>
      </c>
      <c r="AB1069" s="28"/>
      <c r="AC1069" s="28"/>
      <c r="AD1069" s="28"/>
      <c r="AE1069" s="5"/>
      <c r="AF1069" s="5"/>
      <c r="AG1069" s="3">
        <f t="shared" si="88"/>
        <v>0</v>
      </c>
      <c r="AH1069" s="3">
        <f t="shared" si="89"/>
        <v>0</v>
      </c>
      <c r="AI1069" s="3"/>
      <c r="AJ1069" s="27">
        <f t="shared" si="84"/>
        <v>10269</v>
      </c>
      <c r="AK1069" s="27">
        <f t="shared" si="85"/>
        <v>1</v>
      </c>
      <c r="AM1069" s="1"/>
    </row>
    <row r="1070" spans="1:39">
      <c r="A1070" s="21">
        <v>38014</v>
      </c>
      <c r="B1070" s="5"/>
      <c r="C1070" s="5"/>
      <c r="D1070" s="5"/>
      <c r="E1070" s="5"/>
      <c r="F1070" s="5"/>
      <c r="G1070" s="5"/>
      <c r="I1070" s="21">
        <v>38014</v>
      </c>
      <c r="J1070" s="28"/>
      <c r="K1070" s="28"/>
      <c r="L1070" s="28"/>
      <c r="M1070" s="28"/>
      <c r="N1070" s="28"/>
      <c r="O1070" s="28"/>
      <c r="Q1070" s="22">
        <v>38014</v>
      </c>
      <c r="R1070" s="28">
        <v>11198</v>
      </c>
      <c r="S1070" s="28">
        <v>97</v>
      </c>
      <c r="T1070" s="28"/>
      <c r="U1070" s="28"/>
      <c r="V1070" s="28"/>
      <c r="W1070" s="28"/>
      <c r="Y1070" s="1">
        <v>38014</v>
      </c>
      <c r="Z1070" s="28">
        <f t="shared" si="86"/>
        <v>11198</v>
      </c>
      <c r="AA1070" s="28">
        <f t="shared" si="87"/>
        <v>97</v>
      </c>
      <c r="AB1070" s="28"/>
      <c r="AC1070" s="28"/>
      <c r="AD1070" s="28"/>
      <c r="AE1070" s="5"/>
      <c r="AF1070" s="5"/>
      <c r="AG1070" s="3">
        <f t="shared" si="88"/>
        <v>0</v>
      </c>
      <c r="AH1070" s="3">
        <f t="shared" si="89"/>
        <v>0</v>
      </c>
      <c r="AI1070" s="3"/>
      <c r="AJ1070" s="27">
        <f t="shared" si="84"/>
        <v>11198</v>
      </c>
      <c r="AK1070" s="27">
        <f t="shared" si="85"/>
        <v>97</v>
      </c>
      <c r="AM1070" s="1"/>
    </row>
    <row r="1071" spans="1:39">
      <c r="A1071" s="21">
        <v>38013</v>
      </c>
      <c r="B1071" s="5"/>
      <c r="C1071" s="5"/>
      <c r="D1071" s="5"/>
      <c r="E1071" s="5"/>
      <c r="F1071" s="5"/>
      <c r="G1071" s="5"/>
      <c r="I1071" s="21">
        <v>38013</v>
      </c>
      <c r="J1071" s="28"/>
      <c r="K1071" s="28"/>
      <c r="L1071" s="28"/>
      <c r="M1071" s="28"/>
      <c r="N1071" s="28"/>
      <c r="O1071" s="28"/>
      <c r="Q1071" s="22">
        <v>38013</v>
      </c>
      <c r="R1071" s="28">
        <v>10502</v>
      </c>
      <c r="S1071" s="28">
        <v>12</v>
      </c>
      <c r="T1071" s="28"/>
      <c r="U1071" s="28"/>
      <c r="V1071" s="28"/>
      <c r="W1071" s="28"/>
      <c r="Y1071" s="1">
        <v>38013</v>
      </c>
      <c r="Z1071" s="28">
        <f t="shared" si="86"/>
        <v>10502</v>
      </c>
      <c r="AA1071" s="28">
        <f t="shared" si="87"/>
        <v>12</v>
      </c>
      <c r="AB1071" s="28"/>
      <c r="AC1071" s="28"/>
      <c r="AD1071" s="28"/>
      <c r="AE1071" s="5"/>
      <c r="AF1071" s="5"/>
      <c r="AG1071" s="3">
        <f t="shared" si="88"/>
        <v>0</v>
      </c>
      <c r="AH1071" s="3">
        <f t="shared" si="89"/>
        <v>0</v>
      </c>
      <c r="AI1071" s="3"/>
      <c r="AJ1071" s="27">
        <f t="shared" si="84"/>
        <v>10502</v>
      </c>
      <c r="AK1071" s="27">
        <f t="shared" si="85"/>
        <v>12</v>
      </c>
      <c r="AM1071" s="1"/>
    </row>
    <row r="1072" spans="1:39">
      <c r="A1072" s="21">
        <v>38012</v>
      </c>
      <c r="B1072" s="5"/>
      <c r="C1072" s="5"/>
      <c r="D1072" s="5"/>
      <c r="E1072" s="5"/>
      <c r="F1072" s="5"/>
      <c r="G1072" s="5"/>
      <c r="I1072" s="21">
        <v>38012</v>
      </c>
      <c r="J1072" s="28"/>
      <c r="K1072" s="28"/>
      <c r="L1072" s="28"/>
      <c r="M1072" s="28"/>
      <c r="N1072" s="28"/>
      <c r="O1072" s="28"/>
      <c r="Q1072" s="22">
        <v>38012</v>
      </c>
      <c r="R1072" s="28">
        <v>10094</v>
      </c>
      <c r="S1072" s="28"/>
      <c r="T1072" s="28"/>
      <c r="U1072" s="28"/>
      <c r="V1072" s="28"/>
      <c r="W1072" s="28"/>
      <c r="Y1072" s="1">
        <v>38012</v>
      </c>
      <c r="Z1072" s="28">
        <f t="shared" si="86"/>
        <v>10094</v>
      </c>
      <c r="AA1072" s="28">
        <f t="shared" si="87"/>
        <v>0</v>
      </c>
      <c r="AB1072" s="28"/>
      <c r="AC1072" s="28"/>
      <c r="AD1072" s="28"/>
      <c r="AE1072" s="5"/>
      <c r="AF1072" s="5"/>
      <c r="AG1072" s="3">
        <f t="shared" si="88"/>
        <v>0</v>
      </c>
      <c r="AH1072" s="3">
        <f t="shared" si="89"/>
        <v>0</v>
      </c>
      <c r="AI1072" s="3"/>
      <c r="AJ1072" s="27">
        <f t="shared" si="84"/>
        <v>10094</v>
      </c>
      <c r="AK1072" s="27">
        <f t="shared" si="85"/>
        <v>0</v>
      </c>
      <c r="AM1072" s="1"/>
    </row>
    <row r="1073" spans="1:39">
      <c r="A1073" s="21">
        <v>38011</v>
      </c>
      <c r="B1073" s="5"/>
      <c r="C1073" s="5"/>
      <c r="D1073" s="5"/>
      <c r="E1073" s="5"/>
      <c r="F1073" s="5"/>
      <c r="G1073" s="5"/>
      <c r="I1073" s="21">
        <v>38011</v>
      </c>
      <c r="J1073" s="28"/>
      <c r="K1073" s="28"/>
      <c r="L1073" s="28"/>
      <c r="M1073" s="28"/>
      <c r="N1073" s="28"/>
      <c r="O1073" s="28"/>
      <c r="Q1073" s="22">
        <v>38011</v>
      </c>
      <c r="R1073" s="28">
        <v>10097</v>
      </c>
      <c r="S1073" s="28"/>
      <c r="T1073" s="28"/>
      <c r="U1073" s="28"/>
      <c r="V1073" s="28"/>
      <c r="W1073" s="28"/>
      <c r="Y1073" s="1">
        <v>38011</v>
      </c>
      <c r="Z1073" s="28">
        <f t="shared" si="86"/>
        <v>10097</v>
      </c>
      <c r="AA1073" s="28">
        <f t="shared" si="87"/>
        <v>0</v>
      </c>
      <c r="AB1073" s="28"/>
      <c r="AC1073" s="28"/>
      <c r="AD1073" s="28"/>
      <c r="AE1073" s="5"/>
      <c r="AF1073" s="5"/>
      <c r="AG1073" s="3">
        <f t="shared" si="88"/>
        <v>0</v>
      </c>
      <c r="AH1073" s="3">
        <f t="shared" si="89"/>
        <v>0</v>
      </c>
      <c r="AI1073" s="3"/>
      <c r="AJ1073" s="27">
        <f t="shared" si="84"/>
        <v>10097</v>
      </c>
      <c r="AK1073" s="27">
        <f t="shared" si="85"/>
        <v>0</v>
      </c>
      <c r="AM1073" s="1"/>
    </row>
    <row r="1074" spans="1:39">
      <c r="A1074" s="21">
        <v>38010</v>
      </c>
      <c r="B1074" s="5"/>
      <c r="C1074" s="5"/>
      <c r="D1074" s="5"/>
      <c r="E1074" s="5"/>
      <c r="F1074" s="5"/>
      <c r="G1074" s="5"/>
      <c r="I1074" s="21">
        <v>38010</v>
      </c>
      <c r="J1074" s="28"/>
      <c r="K1074" s="28"/>
      <c r="L1074" s="28"/>
      <c r="M1074" s="28"/>
      <c r="N1074" s="28"/>
      <c r="O1074" s="28"/>
      <c r="Q1074" s="22">
        <v>38010</v>
      </c>
      <c r="R1074" s="28">
        <v>11025</v>
      </c>
      <c r="S1074" s="28">
        <v>872</v>
      </c>
      <c r="T1074" s="28"/>
      <c r="U1074" s="28"/>
      <c r="V1074" s="28"/>
      <c r="W1074" s="28"/>
      <c r="Y1074" s="1">
        <v>38010</v>
      </c>
      <c r="Z1074" s="28">
        <f t="shared" si="86"/>
        <v>11025</v>
      </c>
      <c r="AA1074" s="28">
        <f t="shared" si="87"/>
        <v>872</v>
      </c>
      <c r="AB1074" s="28"/>
      <c r="AC1074" s="28"/>
      <c r="AD1074" s="28"/>
      <c r="AE1074" s="5"/>
      <c r="AF1074" s="5"/>
      <c r="AG1074" s="3">
        <f t="shared" si="88"/>
        <v>0</v>
      </c>
      <c r="AH1074" s="3">
        <f t="shared" si="89"/>
        <v>0</v>
      </c>
      <c r="AI1074" s="3"/>
      <c r="AJ1074" s="27">
        <f t="shared" si="84"/>
        <v>11025</v>
      </c>
      <c r="AK1074" s="27">
        <f t="shared" si="85"/>
        <v>872</v>
      </c>
      <c r="AM1074" s="1"/>
    </row>
    <row r="1075" spans="1:39">
      <c r="A1075" s="21">
        <v>38009</v>
      </c>
      <c r="B1075" s="5"/>
      <c r="C1075" s="5"/>
      <c r="D1075" s="5"/>
      <c r="E1075" s="5"/>
      <c r="F1075" s="5"/>
      <c r="G1075" s="5"/>
      <c r="I1075" s="21">
        <v>38009</v>
      </c>
      <c r="J1075" s="28"/>
      <c r="K1075" s="28"/>
      <c r="L1075" s="28"/>
      <c r="M1075" s="28"/>
      <c r="N1075" s="28"/>
      <c r="O1075" s="28"/>
      <c r="Q1075" s="22">
        <v>38009</v>
      </c>
      <c r="R1075" s="28">
        <v>2867</v>
      </c>
      <c r="S1075" s="28">
        <v>20</v>
      </c>
      <c r="T1075" s="28"/>
      <c r="U1075" s="28"/>
      <c r="V1075" s="28"/>
      <c r="W1075" s="28"/>
      <c r="Y1075" s="1">
        <v>38009</v>
      </c>
      <c r="Z1075" s="28">
        <f t="shared" si="86"/>
        <v>2867</v>
      </c>
      <c r="AA1075" s="28">
        <f t="shared" si="87"/>
        <v>20</v>
      </c>
      <c r="AB1075" s="28"/>
      <c r="AC1075" s="28"/>
      <c r="AD1075" s="28"/>
      <c r="AE1075" s="5"/>
      <c r="AF1075" s="5"/>
      <c r="AG1075" s="3">
        <f t="shared" si="88"/>
        <v>0</v>
      </c>
      <c r="AH1075" s="3">
        <f t="shared" si="89"/>
        <v>0</v>
      </c>
      <c r="AI1075" s="3"/>
      <c r="AJ1075" s="27">
        <f t="shared" si="84"/>
        <v>2867</v>
      </c>
      <c r="AK1075" s="27">
        <f t="shared" si="85"/>
        <v>20</v>
      </c>
      <c r="AM1075" s="1"/>
    </row>
    <row r="1076" spans="1:39">
      <c r="A1076" s="21">
        <v>38008</v>
      </c>
      <c r="B1076" s="5"/>
      <c r="C1076" s="5"/>
      <c r="D1076" s="5"/>
      <c r="E1076" s="5"/>
      <c r="F1076" s="5"/>
      <c r="G1076" s="5"/>
      <c r="I1076" s="21">
        <v>38008</v>
      </c>
      <c r="J1076" s="28"/>
      <c r="K1076" s="28"/>
      <c r="L1076" s="28"/>
      <c r="M1076" s="28"/>
      <c r="N1076" s="28"/>
      <c r="O1076" s="28"/>
      <c r="Q1076" s="22">
        <v>38008</v>
      </c>
      <c r="R1076" s="28">
        <v>112</v>
      </c>
      <c r="S1076" s="28">
        <v>29</v>
      </c>
      <c r="T1076" s="28"/>
      <c r="U1076" s="28"/>
      <c r="V1076" s="28"/>
      <c r="W1076" s="28"/>
      <c r="Y1076" s="1">
        <v>38008</v>
      </c>
      <c r="Z1076" s="28">
        <f t="shared" si="86"/>
        <v>112</v>
      </c>
      <c r="AA1076" s="28">
        <f t="shared" si="87"/>
        <v>29</v>
      </c>
      <c r="AB1076" s="28"/>
      <c r="AC1076" s="28"/>
      <c r="AD1076" s="28"/>
      <c r="AE1076" s="5"/>
      <c r="AF1076" s="5"/>
      <c r="AG1076" s="3">
        <f t="shared" si="88"/>
        <v>0</v>
      </c>
      <c r="AH1076" s="3">
        <f t="shared" si="89"/>
        <v>0</v>
      </c>
      <c r="AI1076" s="3"/>
      <c r="AJ1076" s="27">
        <f t="shared" si="84"/>
        <v>112</v>
      </c>
      <c r="AK1076" s="27">
        <f t="shared" si="85"/>
        <v>29</v>
      </c>
      <c r="AM1076" s="1"/>
    </row>
    <row r="1077" spans="1:39">
      <c r="A1077" s="21">
        <v>38007</v>
      </c>
      <c r="B1077" s="5"/>
      <c r="C1077" s="5"/>
      <c r="D1077" s="5"/>
      <c r="E1077" s="5"/>
      <c r="F1077" s="5"/>
      <c r="G1077" s="5"/>
      <c r="I1077" s="21">
        <v>38007</v>
      </c>
      <c r="J1077" s="28"/>
      <c r="K1077" s="28"/>
      <c r="L1077" s="28"/>
      <c r="M1077" s="28"/>
      <c r="N1077" s="28"/>
      <c r="O1077" s="28"/>
      <c r="Q1077" s="22">
        <v>38007</v>
      </c>
      <c r="R1077" s="28">
        <v>67</v>
      </c>
      <c r="S1077" s="28">
        <v>12</v>
      </c>
      <c r="T1077" s="28"/>
      <c r="U1077" s="28"/>
      <c r="V1077" s="28"/>
      <c r="W1077" s="28"/>
      <c r="Y1077" s="1">
        <v>38007</v>
      </c>
      <c r="Z1077" s="28">
        <f t="shared" si="86"/>
        <v>67</v>
      </c>
      <c r="AA1077" s="28">
        <f t="shared" si="87"/>
        <v>12</v>
      </c>
      <c r="AB1077" s="28"/>
      <c r="AC1077" s="28"/>
      <c r="AD1077" s="28"/>
      <c r="AE1077" s="5"/>
      <c r="AF1077" s="5"/>
      <c r="AG1077" s="3">
        <f t="shared" si="88"/>
        <v>0</v>
      </c>
      <c r="AH1077" s="3">
        <f t="shared" si="89"/>
        <v>0</v>
      </c>
      <c r="AI1077" s="3"/>
      <c r="AJ1077" s="27">
        <f t="shared" si="84"/>
        <v>67</v>
      </c>
      <c r="AK1077" s="27">
        <f t="shared" si="85"/>
        <v>12</v>
      </c>
      <c r="AM1077" s="1"/>
    </row>
    <row r="1078" spans="1:39">
      <c r="A1078" s="21">
        <v>38006</v>
      </c>
      <c r="B1078" s="5"/>
      <c r="C1078" s="5"/>
      <c r="D1078" s="5"/>
      <c r="E1078" s="5"/>
      <c r="F1078" s="5"/>
      <c r="G1078" s="5"/>
      <c r="I1078" s="21">
        <v>38006</v>
      </c>
      <c r="J1078" s="28"/>
      <c r="K1078" s="28"/>
      <c r="L1078" s="28"/>
      <c r="M1078" s="28"/>
      <c r="N1078" s="28"/>
      <c r="O1078" s="28"/>
      <c r="Q1078" s="22">
        <v>38006</v>
      </c>
      <c r="R1078" s="28">
        <v>15</v>
      </c>
      <c r="S1078" s="28"/>
      <c r="T1078" s="28"/>
      <c r="U1078" s="28"/>
      <c r="V1078" s="28"/>
      <c r="W1078" s="28"/>
      <c r="Y1078" s="1">
        <v>38006</v>
      </c>
      <c r="Z1078" s="28">
        <f t="shared" si="86"/>
        <v>15</v>
      </c>
      <c r="AA1078" s="28">
        <f t="shared" si="87"/>
        <v>0</v>
      </c>
      <c r="AB1078" s="28"/>
      <c r="AC1078" s="28"/>
      <c r="AD1078" s="28"/>
      <c r="AE1078" s="5"/>
      <c r="AF1078" s="5"/>
      <c r="AG1078" s="3">
        <f t="shared" si="88"/>
        <v>0</v>
      </c>
      <c r="AH1078" s="3">
        <f t="shared" si="89"/>
        <v>0</v>
      </c>
      <c r="AI1078" s="3"/>
      <c r="AJ1078" s="27">
        <f t="shared" si="84"/>
        <v>15</v>
      </c>
      <c r="AK1078" s="27">
        <f t="shared" si="85"/>
        <v>0</v>
      </c>
      <c r="AM1078" s="1"/>
    </row>
    <row r="1079" spans="1:39">
      <c r="A1079" s="21">
        <v>38005</v>
      </c>
      <c r="B1079" s="5"/>
      <c r="C1079" s="5"/>
      <c r="D1079" s="5"/>
      <c r="E1079" s="5"/>
      <c r="F1079" s="5"/>
      <c r="G1079" s="5"/>
      <c r="I1079" s="21">
        <v>38005</v>
      </c>
      <c r="J1079" s="28"/>
      <c r="K1079" s="28"/>
      <c r="L1079" s="28"/>
      <c r="M1079" s="28"/>
      <c r="N1079" s="28"/>
      <c r="O1079" s="28"/>
      <c r="Q1079" s="22">
        <v>38005</v>
      </c>
      <c r="R1079" s="28"/>
      <c r="S1079" s="28"/>
      <c r="T1079" s="28"/>
      <c r="U1079" s="28"/>
      <c r="V1079" s="28"/>
      <c r="W1079" s="28"/>
      <c r="Y1079" s="1">
        <v>38005</v>
      </c>
      <c r="Z1079" s="28"/>
      <c r="AA1079" s="28"/>
      <c r="AB1079" s="28"/>
      <c r="AC1079" s="28"/>
      <c r="AD1079" s="28"/>
      <c r="AE1079" s="5"/>
      <c r="AF1079" s="5"/>
      <c r="AG1079" s="3">
        <f t="shared" si="88"/>
        <v>0</v>
      </c>
      <c r="AH1079" s="3">
        <f t="shared" si="89"/>
        <v>0</v>
      </c>
      <c r="AI1079" s="3"/>
      <c r="AJ1079" s="27">
        <f t="shared" si="84"/>
        <v>0</v>
      </c>
      <c r="AK1079" s="27">
        <f t="shared" si="85"/>
        <v>0</v>
      </c>
    </row>
    <row r="1080" spans="1:39">
      <c r="A1080" s="21">
        <v>38004</v>
      </c>
      <c r="B1080" s="5"/>
      <c r="C1080" s="5"/>
      <c r="D1080" s="5"/>
      <c r="E1080" s="5"/>
      <c r="F1080" s="5"/>
      <c r="G1080" s="5"/>
      <c r="I1080" s="21">
        <v>38004</v>
      </c>
      <c r="J1080" s="28"/>
      <c r="K1080" s="28"/>
      <c r="L1080" s="28"/>
      <c r="M1080" s="28"/>
      <c r="N1080" s="28"/>
      <c r="O1080" s="28"/>
      <c r="Q1080" s="22">
        <v>38004</v>
      </c>
      <c r="R1080" s="28"/>
      <c r="S1080" s="28"/>
      <c r="T1080" s="28"/>
      <c r="U1080" s="28"/>
      <c r="V1080" s="28"/>
      <c r="W1080" s="28"/>
      <c r="Y1080" s="1">
        <v>38004</v>
      </c>
      <c r="Z1080" s="28"/>
      <c r="AA1080" s="28"/>
      <c r="AB1080" s="28"/>
      <c r="AC1080" s="28"/>
      <c r="AD1080" s="28"/>
      <c r="AE1080" s="5"/>
      <c r="AF1080" s="5"/>
      <c r="AG1080" s="3">
        <f t="shared" si="88"/>
        <v>0</v>
      </c>
      <c r="AH1080" s="3">
        <f t="shared" si="89"/>
        <v>0</v>
      </c>
      <c r="AI1080" s="3"/>
      <c r="AJ1080" s="27">
        <f t="shared" si="84"/>
        <v>0</v>
      </c>
      <c r="AK1080" s="27">
        <f t="shared" si="85"/>
        <v>0</v>
      </c>
    </row>
    <row r="1081" spans="1:39">
      <c r="A1081" s="21">
        <v>38003</v>
      </c>
      <c r="B1081" s="5"/>
      <c r="C1081" s="5"/>
      <c r="D1081" s="5"/>
      <c r="E1081" s="5"/>
      <c r="F1081" s="5"/>
      <c r="G1081" s="5"/>
      <c r="I1081" s="21">
        <v>38003</v>
      </c>
      <c r="J1081" s="28"/>
      <c r="K1081" s="28"/>
      <c r="L1081" s="28"/>
      <c r="M1081" s="28"/>
      <c r="N1081" s="28"/>
      <c r="O1081" s="28"/>
      <c r="Q1081" s="22">
        <v>38003</v>
      </c>
      <c r="R1081" s="28"/>
      <c r="S1081" s="28"/>
      <c r="T1081" s="28"/>
      <c r="U1081" s="28"/>
      <c r="V1081" s="28"/>
      <c r="W1081" s="28"/>
      <c r="Y1081" s="1">
        <v>38003</v>
      </c>
      <c r="Z1081" s="28"/>
      <c r="AA1081" s="28"/>
      <c r="AB1081" s="28"/>
      <c r="AC1081" s="28"/>
      <c r="AD1081" s="28"/>
      <c r="AE1081" s="5"/>
      <c r="AF1081" s="5"/>
      <c r="AG1081" s="3">
        <f t="shared" si="88"/>
        <v>0</v>
      </c>
      <c r="AH1081" s="3">
        <f t="shared" si="89"/>
        <v>0</v>
      </c>
      <c r="AI1081" s="3"/>
      <c r="AJ1081" s="27">
        <f t="shared" si="84"/>
        <v>0</v>
      </c>
      <c r="AK1081" s="27">
        <f t="shared" si="85"/>
        <v>0</v>
      </c>
    </row>
    <row r="1082" spans="1:39">
      <c r="A1082" s="21">
        <v>38002</v>
      </c>
      <c r="B1082" s="5"/>
      <c r="C1082" s="5"/>
      <c r="D1082" s="5"/>
      <c r="E1082" s="5"/>
      <c r="F1082" s="5"/>
      <c r="G1082" s="5"/>
      <c r="I1082" s="21">
        <v>38002</v>
      </c>
      <c r="J1082" s="28"/>
      <c r="K1082" s="28"/>
      <c r="L1082" s="28"/>
      <c r="M1082" s="28"/>
      <c r="N1082" s="28"/>
      <c r="O1082" s="28"/>
      <c r="Q1082" s="22">
        <v>38002</v>
      </c>
      <c r="R1082" s="28">
        <v>254</v>
      </c>
      <c r="S1082" s="28"/>
      <c r="T1082" s="28"/>
      <c r="U1082" s="28"/>
      <c r="V1082" s="28"/>
      <c r="W1082" s="28"/>
      <c r="Y1082" s="1">
        <v>38002</v>
      </c>
      <c r="Z1082" s="28">
        <f t="shared" si="86"/>
        <v>254</v>
      </c>
      <c r="AA1082" s="28">
        <f t="shared" si="87"/>
        <v>0</v>
      </c>
      <c r="AB1082" s="28"/>
      <c r="AC1082" s="28"/>
      <c r="AD1082" s="28"/>
      <c r="AE1082" s="5"/>
      <c r="AF1082" s="5"/>
      <c r="AG1082" s="3">
        <f t="shared" si="88"/>
        <v>0</v>
      </c>
      <c r="AH1082" s="3">
        <f t="shared" si="89"/>
        <v>0</v>
      </c>
      <c r="AI1082" s="3"/>
      <c r="AJ1082" s="27">
        <f t="shared" si="84"/>
        <v>254</v>
      </c>
      <c r="AK1082" s="27">
        <f t="shared" si="85"/>
        <v>0</v>
      </c>
      <c r="AM1082" s="1"/>
    </row>
    <row r="1083" spans="1:39">
      <c r="A1083" s="21">
        <v>38001</v>
      </c>
      <c r="B1083" s="5"/>
      <c r="C1083" s="5"/>
      <c r="D1083" s="5"/>
      <c r="E1083" s="5"/>
      <c r="F1083" s="5"/>
      <c r="G1083" s="5"/>
      <c r="I1083" s="21">
        <v>38001</v>
      </c>
      <c r="J1083" s="28"/>
      <c r="K1083" s="28"/>
      <c r="L1083" s="28"/>
      <c r="M1083" s="28"/>
      <c r="N1083" s="28"/>
      <c r="O1083" s="28"/>
      <c r="Q1083" s="22">
        <v>38001</v>
      </c>
      <c r="R1083" s="28">
        <v>744</v>
      </c>
      <c r="S1083" s="28">
        <v>388</v>
      </c>
      <c r="T1083" s="28"/>
      <c r="U1083" s="28"/>
      <c r="V1083" s="28"/>
      <c r="W1083" s="28"/>
      <c r="Y1083" s="1">
        <v>38001</v>
      </c>
      <c r="Z1083" s="28">
        <f t="shared" si="86"/>
        <v>744</v>
      </c>
      <c r="AA1083" s="28">
        <f t="shared" si="87"/>
        <v>388</v>
      </c>
      <c r="AB1083" s="28"/>
      <c r="AC1083" s="28"/>
      <c r="AD1083" s="28"/>
      <c r="AE1083" s="5"/>
      <c r="AF1083" s="5"/>
      <c r="AG1083" s="3">
        <f t="shared" si="88"/>
        <v>0</v>
      </c>
      <c r="AH1083" s="3">
        <f t="shared" si="89"/>
        <v>0</v>
      </c>
      <c r="AI1083" s="3"/>
      <c r="AJ1083" s="27">
        <f t="shared" si="84"/>
        <v>744</v>
      </c>
      <c r="AK1083" s="27">
        <f t="shared" si="85"/>
        <v>388</v>
      </c>
      <c r="AM1083" s="1"/>
    </row>
    <row r="1084" spans="1:39">
      <c r="A1084" s="21">
        <v>38000</v>
      </c>
      <c r="B1084" s="5"/>
      <c r="C1084" s="5"/>
      <c r="D1084" s="5"/>
      <c r="E1084" s="5"/>
      <c r="F1084" s="5"/>
      <c r="G1084" s="5"/>
      <c r="I1084" s="21">
        <v>38000</v>
      </c>
      <c r="J1084" s="28"/>
      <c r="K1084" s="28"/>
      <c r="L1084" s="28"/>
      <c r="M1084" s="28"/>
      <c r="N1084" s="28"/>
      <c r="O1084" s="28"/>
      <c r="Q1084" s="22">
        <v>38000</v>
      </c>
      <c r="R1084" s="28">
        <v>37</v>
      </c>
      <c r="S1084" s="28"/>
      <c r="T1084" s="28"/>
      <c r="U1084" s="28"/>
      <c r="V1084" s="28"/>
      <c r="W1084" s="28"/>
      <c r="Y1084" s="1">
        <v>38000</v>
      </c>
      <c r="Z1084" s="28">
        <f t="shared" si="86"/>
        <v>37</v>
      </c>
      <c r="AA1084" s="28">
        <f t="shared" si="87"/>
        <v>0</v>
      </c>
      <c r="AB1084" s="28"/>
      <c r="AC1084" s="28"/>
      <c r="AD1084" s="28"/>
      <c r="AE1084" s="5"/>
      <c r="AF1084" s="5"/>
      <c r="AG1084" s="3">
        <f t="shared" si="88"/>
        <v>0</v>
      </c>
      <c r="AH1084" s="3">
        <f t="shared" si="89"/>
        <v>0</v>
      </c>
      <c r="AI1084" s="3"/>
      <c r="AJ1084" s="27">
        <f t="shared" si="84"/>
        <v>37</v>
      </c>
      <c r="AK1084" s="27">
        <f t="shared" si="85"/>
        <v>0</v>
      </c>
      <c r="AM1084" s="1"/>
    </row>
    <row r="1085" spans="1:39">
      <c r="A1085" s="21">
        <v>37999</v>
      </c>
      <c r="B1085" s="5"/>
      <c r="C1085" s="5"/>
      <c r="D1085" s="5"/>
      <c r="E1085" s="5"/>
      <c r="F1085" s="5"/>
      <c r="G1085" s="5"/>
      <c r="I1085" s="21">
        <v>37999</v>
      </c>
      <c r="J1085" s="28"/>
      <c r="K1085" s="28"/>
      <c r="L1085" s="28"/>
      <c r="M1085" s="28"/>
      <c r="N1085" s="28"/>
      <c r="O1085" s="28"/>
      <c r="Q1085" s="22">
        <v>37999</v>
      </c>
      <c r="R1085" s="28">
        <v>413</v>
      </c>
      <c r="S1085" s="28">
        <v>106</v>
      </c>
      <c r="T1085" s="28"/>
      <c r="U1085" s="28"/>
      <c r="V1085" s="28"/>
      <c r="W1085" s="28"/>
      <c r="Y1085" s="1">
        <v>37999</v>
      </c>
      <c r="Z1085" s="28">
        <f t="shared" si="86"/>
        <v>413</v>
      </c>
      <c r="AA1085" s="28">
        <f t="shared" si="87"/>
        <v>106</v>
      </c>
      <c r="AB1085" s="28"/>
      <c r="AC1085" s="28"/>
      <c r="AD1085" s="28"/>
      <c r="AE1085" s="5"/>
      <c r="AF1085" s="5"/>
      <c r="AG1085" s="3">
        <f t="shared" si="88"/>
        <v>0</v>
      </c>
      <c r="AH1085" s="3">
        <f t="shared" si="89"/>
        <v>0</v>
      </c>
      <c r="AI1085" s="3"/>
      <c r="AJ1085" s="27">
        <f t="shared" si="84"/>
        <v>413</v>
      </c>
      <c r="AK1085" s="27">
        <f t="shared" si="85"/>
        <v>106</v>
      </c>
      <c r="AM1085" s="1"/>
    </row>
    <row r="1086" spans="1:39">
      <c r="A1086" s="21">
        <v>37998</v>
      </c>
      <c r="B1086" s="5"/>
      <c r="C1086" s="5"/>
      <c r="D1086" s="5"/>
      <c r="E1086" s="5"/>
      <c r="F1086" s="5"/>
      <c r="G1086" s="5"/>
      <c r="I1086" s="21">
        <v>37998</v>
      </c>
      <c r="J1086" s="28"/>
      <c r="K1086" s="28"/>
      <c r="L1086" s="28"/>
      <c r="M1086" s="28"/>
      <c r="N1086" s="28"/>
      <c r="O1086" s="28"/>
      <c r="Q1086" s="22">
        <v>37998</v>
      </c>
      <c r="R1086" s="28"/>
      <c r="S1086" s="28"/>
      <c r="T1086" s="28"/>
      <c r="U1086" s="28"/>
      <c r="V1086" s="28"/>
      <c r="W1086" s="28"/>
      <c r="Y1086" s="1">
        <v>37998</v>
      </c>
      <c r="Z1086" s="28"/>
      <c r="AA1086" s="28"/>
      <c r="AB1086" s="28"/>
      <c r="AC1086" s="28"/>
      <c r="AD1086" s="28"/>
      <c r="AE1086" s="5"/>
      <c r="AF1086" s="5"/>
      <c r="AG1086" s="3">
        <f t="shared" si="88"/>
        <v>0</v>
      </c>
      <c r="AH1086" s="3">
        <f t="shared" si="89"/>
        <v>0</v>
      </c>
      <c r="AI1086" s="3"/>
      <c r="AJ1086" s="27">
        <f t="shared" si="84"/>
        <v>0</v>
      </c>
      <c r="AK1086" s="27">
        <f t="shared" si="85"/>
        <v>0</v>
      </c>
    </row>
    <row r="1087" spans="1:39">
      <c r="A1087" s="21">
        <v>37997</v>
      </c>
      <c r="B1087" s="5"/>
      <c r="C1087" s="5"/>
      <c r="D1087" s="5"/>
      <c r="E1087" s="5"/>
      <c r="F1087" s="5"/>
      <c r="G1087" s="5"/>
      <c r="I1087" s="21">
        <v>37997</v>
      </c>
      <c r="J1087" s="28"/>
      <c r="K1087" s="28"/>
      <c r="L1087" s="28"/>
      <c r="M1087" s="28"/>
      <c r="N1087" s="28"/>
      <c r="O1087" s="28"/>
      <c r="Q1087" s="22">
        <v>37997</v>
      </c>
      <c r="R1087" s="28"/>
      <c r="S1087" s="28"/>
      <c r="T1087" s="28"/>
      <c r="U1087" s="28"/>
      <c r="V1087" s="28"/>
      <c r="W1087" s="28"/>
      <c r="Y1087" s="1">
        <v>37997</v>
      </c>
      <c r="Z1087" s="28"/>
      <c r="AA1087" s="28"/>
      <c r="AB1087" s="28"/>
      <c r="AC1087" s="28"/>
      <c r="AD1087" s="28"/>
      <c r="AE1087" s="5"/>
      <c r="AF1087" s="5"/>
      <c r="AG1087" s="3">
        <f t="shared" si="88"/>
        <v>0</v>
      </c>
      <c r="AH1087" s="3">
        <f t="shared" si="89"/>
        <v>0</v>
      </c>
      <c r="AI1087" s="3"/>
      <c r="AJ1087" s="27">
        <f t="shared" si="84"/>
        <v>0</v>
      </c>
      <c r="AK1087" s="27">
        <f t="shared" si="85"/>
        <v>0</v>
      </c>
    </row>
    <row r="1088" spans="1:39">
      <c r="A1088" s="21">
        <v>37996</v>
      </c>
      <c r="B1088" s="5"/>
      <c r="C1088" s="5"/>
      <c r="D1088" s="5"/>
      <c r="E1088" s="5"/>
      <c r="F1088" s="5"/>
      <c r="G1088" s="5"/>
      <c r="I1088" s="21">
        <v>37996</v>
      </c>
      <c r="J1088" s="28"/>
      <c r="K1088" s="28"/>
      <c r="L1088" s="28"/>
      <c r="M1088" s="28"/>
      <c r="N1088" s="28"/>
      <c r="O1088" s="28"/>
      <c r="Q1088" s="22">
        <v>37996</v>
      </c>
      <c r="R1088" s="28"/>
      <c r="S1088" s="28"/>
      <c r="T1088" s="28"/>
      <c r="U1088" s="28"/>
      <c r="V1088" s="28"/>
      <c r="W1088" s="28"/>
      <c r="Y1088" s="1">
        <v>37996</v>
      </c>
      <c r="Z1088" s="28"/>
      <c r="AA1088" s="28"/>
      <c r="AB1088" s="28"/>
      <c r="AC1088" s="28"/>
      <c r="AD1088" s="28"/>
      <c r="AE1088" s="5"/>
      <c r="AF1088" s="5"/>
      <c r="AG1088" s="3">
        <f t="shared" si="88"/>
        <v>0</v>
      </c>
      <c r="AH1088" s="3">
        <f t="shared" si="89"/>
        <v>0</v>
      </c>
      <c r="AI1088" s="3"/>
      <c r="AJ1088" s="27">
        <f t="shared" si="84"/>
        <v>0</v>
      </c>
      <c r="AK1088" s="27">
        <f t="shared" si="85"/>
        <v>0</v>
      </c>
    </row>
    <row r="1089" spans="1:37">
      <c r="A1089" s="21">
        <v>37995</v>
      </c>
      <c r="B1089" s="5"/>
      <c r="C1089" s="5"/>
      <c r="D1089" s="5"/>
      <c r="E1089" s="5"/>
      <c r="F1089" s="5"/>
      <c r="G1089" s="5"/>
      <c r="I1089" s="21">
        <v>37995</v>
      </c>
      <c r="J1089" s="28"/>
      <c r="K1089" s="28"/>
      <c r="L1089" s="28"/>
      <c r="M1089" s="28"/>
      <c r="N1089" s="28"/>
      <c r="O1089" s="28"/>
      <c r="Q1089" s="22">
        <v>37995</v>
      </c>
      <c r="R1089" s="28"/>
      <c r="S1089" s="28"/>
      <c r="T1089" s="28"/>
      <c r="U1089" s="28"/>
      <c r="V1089" s="28"/>
      <c r="W1089" s="28"/>
      <c r="Y1089" s="1">
        <v>37995</v>
      </c>
      <c r="Z1089" s="28"/>
      <c r="AA1089" s="28"/>
      <c r="AB1089" s="28"/>
      <c r="AC1089" s="28"/>
      <c r="AD1089" s="28"/>
      <c r="AE1089" s="5"/>
      <c r="AF1089" s="5"/>
      <c r="AG1089" s="3">
        <f t="shared" si="88"/>
        <v>0</v>
      </c>
      <c r="AH1089" s="3">
        <f t="shared" si="89"/>
        <v>0</v>
      </c>
      <c r="AI1089" s="3"/>
      <c r="AJ1089" s="27">
        <f t="shared" si="84"/>
        <v>0</v>
      </c>
      <c r="AK1089" s="27">
        <f t="shared" si="85"/>
        <v>0</v>
      </c>
    </row>
    <row r="1090" spans="1:37">
      <c r="A1090" s="21">
        <v>37994</v>
      </c>
      <c r="B1090" s="5"/>
      <c r="C1090" s="5"/>
      <c r="D1090" s="5"/>
      <c r="E1090" s="5"/>
      <c r="F1090" s="5"/>
      <c r="G1090" s="5"/>
      <c r="I1090" s="21">
        <v>37994</v>
      </c>
      <c r="J1090" s="28"/>
      <c r="K1090" s="28"/>
      <c r="L1090" s="28"/>
      <c r="M1090" s="28"/>
      <c r="N1090" s="28"/>
      <c r="O1090" s="28"/>
      <c r="Q1090" s="22">
        <v>37994</v>
      </c>
      <c r="R1090" s="28"/>
      <c r="S1090" s="28"/>
      <c r="T1090" s="28"/>
      <c r="U1090" s="28"/>
      <c r="V1090" s="28"/>
      <c r="W1090" s="28"/>
      <c r="Y1090" s="1">
        <v>37994</v>
      </c>
      <c r="Z1090" s="28"/>
      <c r="AA1090" s="28"/>
      <c r="AB1090" s="28"/>
      <c r="AC1090" s="28"/>
      <c r="AD1090" s="28"/>
      <c r="AE1090" s="5"/>
      <c r="AF1090" s="5"/>
      <c r="AG1090" s="3">
        <f t="shared" si="88"/>
        <v>0</v>
      </c>
      <c r="AH1090" s="3">
        <f t="shared" si="89"/>
        <v>0</v>
      </c>
      <c r="AI1090" s="3"/>
      <c r="AJ1090" s="27">
        <f t="shared" si="84"/>
        <v>0</v>
      </c>
      <c r="AK1090" s="27">
        <f t="shared" si="85"/>
        <v>0</v>
      </c>
    </row>
    <row r="1091" spans="1:37">
      <c r="A1091" s="21">
        <v>37993</v>
      </c>
      <c r="B1091" s="5"/>
      <c r="C1091" s="5"/>
      <c r="D1091" s="5"/>
      <c r="E1091" s="5"/>
      <c r="F1091" s="5"/>
      <c r="G1091" s="5"/>
      <c r="I1091" s="21">
        <v>37993</v>
      </c>
      <c r="J1091" s="28"/>
      <c r="K1091" s="28"/>
      <c r="L1091" s="28"/>
      <c r="M1091" s="28"/>
      <c r="N1091" s="28"/>
      <c r="O1091" s="28"/>
      <c r="Q1091" s="22">
        <v>37993</v>
      </c>
      <c r="R1091" s="28"/>
      <c r="S1091" s="28"/>
      <c r="T1091" s="28"/>
      <c r="U1091" s="28"/>
      <c r="V1091" s="28"/>
      <c r="W1091" s="28"/>
      <c r="Y1091" s="1">
        <v>37993</v>
      </c>
      <c r="Z1091" s="28"/>
      <c r="AA1091" s="28"/>
      <c r="AB1091" s="28"/>
      <c r="AC1091" s="28"/>
      <c r="AD1091" s="28"/>
      <c r="AE1091" s="5"/>
      <c r="AF1091" s="5"/>
      <c r="AG1091" s="3">
        <f t="shared" si="88"/>
        <v>0</v>
      </c>
      <c r="AH1091" s="3">
        <f t="shared" si="89"/>
        <v>0</v>
      </c>
      <c r="AI1091" s="3"/>
      <c r="AJ1091" s="27">
        <f t="shared" si="84"/>
        <v>0</v>
      </c>
      <c r="AK1091" s="27">
        <f t="shared" si="85"/>
        <v>0</v>
      </c>
    </row>
    <row r="1092" spans="1:37">
      <c r="A1092" s="21">
        <v>37992</v>
      </c>
      <c r="B1092" s="5"/>
      <c r="C1092" s="5"/>
      <c r="D1092" s="5"/>
      <c r="E1092" s="5"/>
      <c r="F1092" s="5"/>
      <c r="G1092" s="5"/>
      <c r="I1092" s="21">
        <v>37992</v>
      </c>
      <c r="J1092" s="28"/>
      <c r="K1092" s="28"/>
      <c r="L1092" s="28"/>
      <c r="M1092" s="28"/>
      <c r="N1092" s="28"/>
      <c r="O1092" s="28"/>
      <c r="Q1092" s="22">
        <v>37992</v>
      </c>
      <c r="R1092" s="28"/>
      <c r="S1092" s="28"/>
      <c r="T1092" s="28"/>
      <c r="U1092" s="28"/>
      <c r="V1092" s="28"/>
      <c r="W1092" s="28"/>
      <c r="Y1092" s="1">
        <v>37992</v>
      </c>
      <c r="Z1092" s="28"/>
      <c r="AA1092" s="28"/>
      <c r="AB1092" s="28"/>
      <c r="AC1092" s="28"/>
      <c r="AD1092" s="28"/>
      <c r="AE1092" s="5"/>
      <c r="AF1092" s="5"/>
      <c r="AG1092" s="3">
        <f t="shared" si="88"/>
        <v>0</v>
      </c>
      <c r="AH1092" s="3">
        <f t="shared" si="89"/>
        <v>0</v>
      </c>
      <c r="AI1092" s="3"/>
      <c r="AJ1092" s="27">
        <f t="shared" si="84"/>
        <v>0</v>
      </c>
      <c r="AK1092" s="27">
        <f t="shared" si="85"/>
        <v>0</v>
      </c>
    </row>
    <row r="1093" spans="1:37">
      <c r="A1093" s="21">
        <v>37991</v>
      </c>
      <c r="B1093" s="5"/>
      <c r="C1093" s="5"/>
      <c r="D1093" s="5"/>
      <c r="E1093" s="5"/>
      <c r="F1093" s="5"/>
      <c r="G1093" s="5"/>
      <c r="I1093" s="21">
        <v>37991</v>
      </c>
      <c r="J1093" s="28"/>
      <c r="K1093" s="28"/>
      <c r="L1093" s="28"/>
      <c r="M1093" s="28"/>
      <c r="N1093" s="28"/>
      <c r="O1093" s="28"/>
      <c r="Q1093" s="22">
        <v>37991</v>
      </c>
      <c r="R1093" s="28"/>
      <c r="S1093" s="28"/>
      <c r="T1093" s="28"/>
      <c r="U1093" s="28"/>
      <c r="V1093" s="28"/>
      <c r="W1093" s="28"/>
      <c r="Y1093" s="1">
        <v>37991</v>
      </c>
      <c r="Z1093" s="28"/>
      <c r="AA1093" s="28"/>
      <c r="AB1093" s="28"/>
      <c r="AC1093" s="28"/>
      <c r="AD1093" s="28"/>
      <c r="AE1093" s="5"/>
      <c r="AF1093" s="5"/>
      <c r="AG1093" s="3">
        <f t="shared" si="88"/>
        <v>0</v>
      </c>
      <c r="AH1093" s="3">
        <f t="shared" si="89"/>
        <v>0</v>
      </c>
      <c r="AI1093" s="3"/>
      <c r="AJ1093" s="27">
        <f t="shared" si="84"/>
        <v>0</v>
      </c>
      <c r="AK1093" s="27">
        <f t="shared" si="85"/>
        <v>0</v>
      </c>
    </row>
    <row r="1094" spans="1:37">
      <c r="A1094" s="21">
        <v>37990</v>
      </c>
      <c r="B1094" s="5"/>
      <c r="C1094" s="5"/>
      <c r="D1094" s="5"/>
      <c r="E1094" s="5"/>
      <c r="F1094" s="5"/>
      <c r="G1094" s="5"/>
      <c r="I1094" s="21">
        <v>37990</v>
      </c>
      <c r="J1094" s="28"/>
      <c r="K1094" s="28"/>
      <c r="L1094" s="28"/>
      <c r="M1094" s="28"/>
      <c r="N1094" s="28"/>
      <c r="O1094" s="28"/>
      <c r="Q1094" s="22">
        <v>37990</v>
      </c>
      <c r="R1094" s="28"/>
      <c r="S1094" s="28"/>
      <c r="T1094" s="28"/>
      <c r="U1094" s="28"/>
      <c r="V1094" s="28"/>
      <c r="W1094" s="28"/>
      <c r="Y1094" s="1">
        <v>37990</v>
      </c>
      <c r="Z1094" s="28"/>
      <c r="AA1094" s="28"/>
      <c r="AB1094" s="28"/>
      <c r="AC1094" s="28"/>
      <c r="AD1094" s="28"/>
      <c r="AE1094" s="5"/>
      <c r="AF1094" s="5"/>
      <c r="AG1094" s="3">
        <f t="shared" si="88"/>
        <v>0</v>
      </c>
      <c r="AH1094" s="3">
        <f t="shared" si="89"/>
        <v>0</v>
      </c>
      <c r="AI1094" s="3"/>
      <c r="AJ1094" s="27">
        <f t="shared" si="84"/>
        <v>0</v>
      </c>
      <c r="AK1094" s="27">
        <f t="shared" si="85"/>
        <v>0</v>
      </c>
    </row>
    <row r="1095" spans="1:37">
      <c r="A1095" s="21">
        <v>37989</v>
      </c>
      <c r="B1095" s="5"/>
      <c r="C1095" s="5"/>
      <c r="D1095" s="5"/>
      <c r="E1095" s="5"/>
      <c r="F1095" s="5"/>
      <c r="G1095" s="5"/>
      <c r="I1095" s="21">
        <v>37989</v>
      </c>
      <c r="J1095" s="28"/>
      <c r="K1095" s="28"/>
      <c r="L1095" s="28"/>
      <c r="M1095" s="28"/>
      <c r="N1095" s="28"/>
      <c r="O1095" s="28"/>
      <c r="Q1095" s="22">
        <v>37989</v>
      </c>
      <c r="R1095" s="28"/>
      <c r="S1095" s="28"/>
      <c r="T1095" s="28"/>
      <c r="U1095" s="28"/>
      <c r="V1095" s="28"/>
      <c r="W1095" s="28"/>
      <c r="Y1095" s="1">
        <v>37989</v>
      </c>
      <c r="Z1095" s="28"/>
      <c r="AA1095" s="28"/>
      <c r="AB1095" s="28"/>
      <c r="AC1095" s="28"/>
      <c r="AD1095" s="28"/>
      <c r="AE1095" s="5"/>
      <c r="AF1095" s="5"/>
      <c r="AG1095" s="3">
        <f t="shared" si="88"/>
        <v>0</v>
      </c>
      <c r="AH1095" s="3">
        <f t="shared" si="89"/>
        <v>0</v>
      </c>
      <c r="AI1095" s="3"/>
      <c r="AJ1095" s="27">
        <f t="shared" ref="AJ1095:AJ1125" si="90">R1095+B1095</f>
        <v>0</v>
      </c>
      <c r="AK1095" s="27">
        <f t="shared" ref="AK1095:AK1125" si="91">S1095+C1095</f>
        <v>0</v>
      </c>
    </row>
    <row r="1096" spans="1:37">
      <c r="A1096" s="21">
        <v>37988</v>
      </c>
      <c r="B1096" s="5"/>
      <c r="C1096" s="5"/>
      <c r="D1096" s="5"/>
      <c r="E1096" s="5"/>
      <c r="F1096" s="5"/>
      <c r="G1096" s="5"/>
      <c r="I1096" s="21">
        <v>37988</v>
      </c>
      <c r="J1096" s="28"/>
      <c r="K1096" s="28"/>
      <c r="L1096" s="28"/>
      <c r="M1096" s="28"/>
      <c r="N1096" s="28"/>
      <c r="O1096" s="28"/>
      <c r="Q1096" s="22">
        <v>37988</v>
      </c>
      <c r="R1096" s="28"/>
      <c r="S1096" s="28"/>
      <c r="T1096" s="28"/>
      <c r="U1096" s="28"/>
      <c r="V1096" s="28"/>
      <c r="W1096" s="28"/>
      <c r="Y1096" s="1">
        <v>37988</v>
      </c>
      <c r="Z1096" s="28"/>
      <c r="AA1096" s="28"/>
      <c r="AB1096" s="28"/>
      <c r="AC1096" s="28"/>
      <c r="AD1096" s="28"/>
      <c r="AE1096" s="5"/>
      <c r="AF1096" s="5"/>
      <c r="AG1096" s="3">
        <f t="shared" si="88"/>
        <v>0</v>
      </c>
      <c r="AH1096" s="3">
        <f t="shared" si="89"/>
        <v>0</v>
      </c>
      <c r="AI1096" s="3"/>
      <c r="AJ1096" s="27">
        <f t="shared" si="90"/>
        <v>0</v>
      </c>
      <c r="AK1096" s="27">
        <f t="shared" si="91"/>
        <v>0</v>
      </c>
    </row>
    <row r="1097" spans="1:37">
      <c r="A1097" s="21">
        <v>37987</v>
      </c>
      <c r="B1097" s="5"/>
      <c r="C1097" s="5"/>
      <c r="D1097" s="5"/>
      <c r="E1097" s="5"/>
      <c r="F1097" s="5"/>
      <c r="G1097" s="5"/>
      <c r="I1097" s="21">
        <v>37987</v>
      </c>
      <c r="J1097" s="28"/>
      <c r="K1097" s="28"/>
      <c r="L1097" s="28"/>
      <c r="M1097" s="28"/>
      <c r="N1097" s="28"/>
      <c r="O1097" s="28"/>
      <c r="Q1097" s="22">
        <v>37987</v>
      </c>
      <c r="R1097" s="28"/>
      <c r="S1097" s="28"/>
      <c r="T1097" s="28"/>
      <c r="U1097" s="28"/>
      <c r="V1097" s="28"/>
      <c r="W1097" s="28"/>
      <c r="Y1097" s="1">
        <v>37987</v>
      </c>
      <c r="Z1097" s="28"/>
      <c r="AA1097" s="28"/>
      <c r="AB1097" s="28"/>
      <c r="AC1097" s="28"/>
      <c r="AD1097" s="28"/>
      <c r="AE1097" s="5"/>
      <c r="AF1097" s="5"/>
      <c r="AG1097" s="3">
        <f t="shared" si="88"/>
        <v>0</v>
      </c>
      <c r="AH1097" s="3">
        <f t="shared" si="89"/>
        <v>0</v>
      </c>
      <c r="AI1097" s="3"/>
      <c r="AJ1097" s="27">
        <f t="shared" si="90"/>
        <v>0</v>
      </c>
      <c r="AK1097" s="27">
        <f t="shared" si="91"/>
        <v>0</v>
      </c>
    </row>
    <row r="1098" spans="1:37">
      <c r="A1098" s="21">
        <v>37986</v>
      </c>
      <c r="B1098" s="5"/>
      <c r="C1098" s="5"/>
      <c r="D1098" s="5"/>
      <c r="E1098" s="5"/>
      <c r="F1098" s="5"/>
      <c r="G1098" s="5"/>
      <c r="I1098" s="21">
        <v>37986</v>
      </c>
      <c r="J1098" s="28"/>
      <c r="K1098" s="28"/>
      <c r="L1098" s="28"/>
      <c r="M1098" s="28"/>
      <c r="N1098" s="28"/>
      <c r="O1098" s="28"/>
      <c r="Q1098" s="22">
        <v>37986</v>
      </c>
      <c r="R1098" s="28"/>
      <c r="S1098" s="28"/>
      <c r="T1098" s="28"/>
      <c r="U1098" s="28"/>
      <c r="V1098" s="28"/>
      <c r="W1098" s="28"/>
      <c r="Y1098" s="1">
        <v>37986</v>
      </c>
      <c r="Z1098" s="28"/>
      <c r="AA1098" s="28"/>
      <c r="AB1098" s="28"/>
      <c r="AC1098" s="28"/>
      <c r="AD1098" s="28"/>
      <c r="AE1098" s="5"/>
      <c r="AF1098" s="5"/>
      <c r="AG1098" s="3">
        <f t="shared" si="88"/>
        <v>0</v>
      </c>
      <c r="AH1098" s="3">
        <f t="shared" si="89"/>
        <v>0</v>
      </c>
      <c r="AI1098" s="3"/>
      <c r="AJ1098" s="27">
        <f t="shared" si="90"/>
        <v>0</v>
      </c>
      <c r="AK1098" s="27">
        <f t="shared" si="91"/>
        <v>0</v>
      </c>
    </row>
    <row r="1099" spans="1:37">
      <c r="A1099" s="21">
        <v>37985</v>
      </c>
      <c r="B1099" s="5"/>
      <c r="C1099" s="5"/>
      <c r="D1099" s="5"/>
      <c r="E1099" s="5"/>
      <c r="F1099" s="5"/>
      <c r="G1099" s="5"/>
      <c r="I1099" s="21">
        <v>37985</v>
      </c>
      <c r="J1099" s="28"/>
      <c r="K1099" s="28"/>
      <c r="L1099" s="28"/>
      <c r="M1099" s="28"/>
      <c r="N1099" s="28"/>
      <c r="O1099" s="28"/>
      <c r="Q1099" s="22">
        <v>37985</v>
      </c>
      <c r="R1099" s="28"/>
      <c r="S1099" s="28"/>
      <c r="T1099" s="28"/>
      <c r="U1099" s="28"/>
      <c r="V1099" s="28"/>
      <c r="W1099" s="28"/>
      <c r="Y1099" s="1">
        <v>37985</v>
      </c>
      <c r="Z1099" s="28"/>
      <c r="AA1099" s="28"/>
      <c r="AB1099" s="28"/>
      <c r="AC1099" s="28"/>
      <c r="AD1099" s="28"/>
      <c r="AE1099" s="5"/>
      <c r="AF1099" s="5"/>
      <c r="AG1099" s="3">
        <f t="shared" si="88"/>
        <v>0</v>
      </c>
      <c r="AH1099" s="3">
        <f t="shared" si="89"/>
        <v>0</v>
      </c>
      <c r="AI1099" s="3"/>
      <c r="AJ1099" s="27">
        <f t="shared" si="90"/>
        <v>0</v>
      </c>
      <c r="AK1099" s="27">
        <f t="shared" si="91"/>
        <v>0</v>
      </c>
    </row>
    <row r="1100" spans="1:37">
      <c r="A1100" s="21">
        <v>37984</v>
      </c>
      <c r="B1100" s="5"/>
      <c r="C1100" s="5"/>
      <c r="D1100" s="5"/>
      <c r="E1100" s="5"/>
      <c r="F1100" s="5"/>
      <c r="G1100" s="5"/>
      <c r="I1100" s="21">
        <v>37984</v>
      </c>
      <c r="J1100" s="28"/>
      <c r="K1100" s="28"/>
      <c r="L1100" s="28"/>
      <c r="M1100" s="28"/>
      <c r="N1100" s="28"/>
      <c r="O1100" s="28"/>
      <c r="Q1100" s="22">
        <v>37984</v>
      </c>
      <c r="R1100" s="28"/>
      <c r="S1100" s="28"/>
      <c r="T1100" s="28"/>
      <c r="U1100" s="28"/>
      <c r="V1100" s="28"/>
      <c r="W1100" s="28"/>
      <c r="Y1100" s="1">
        <v>37984</v>
      </c>
      <c r="Z1100" s="28"/>
      <c r="AA1100" s="28"/>
      <c r="AB1100" s="28"/>
      <c r="AC1100" s="28"/>
      <c r="AD1100" s="28"/>
      <c r="AE1100" s="5"/>
      <c r="AF1100" s="5"/>
      <c r="AG1100" s="3">
        <f t="shared" si="88"/>
        <v>0</v>
      </c>
      <c r="AH1100" s="3">
        <f t="shared" si="89"/>
        <v>0</v>
      </c>
      <c r="AI1100" s="3"/>
      <c r="AJ1100" s="27">
        <f t="shared" si="90"/>
        <v>0</v>
      </c>
      <c r="AK1100" s="27">
        <f t="shared" si="91"/>
        <v>0</v>
      </c>
    </row>
    <row r="1101" spans="1:37">
      <c r="A1101" s="21">
        <v>37983</v>
      </c>
      <c r="B1101" s="5"/>
      <c r="C1101" s="5"/>
      <c r="D1101" s="5"/>
      <c r="E1101" s="5"/>
      <c r="F1101" s="5"/>
      <c r="G1101" s="5"/>
      <c r="I1101" s="21">
        <v>37983</v>
      </c>
      <c r="J1101" s="28"/>
      <c r="K1101" s="28"/>
      <c r="L1101" s="28"/>
      <c r="M1101" s="28"/>
      <c r="N1101" s="28"/>
      <c r="O1101" s="28"/>
      <c r="Q1101" s="22">
        <v>37983</v>
      </c>
      <c r="R1101" s="28"/>
      <c r="S1101" s="28"/>
      <c r="T1101" s="28"/>
      <c r="U1101" s="28"/>
      <c r="V1101" s="28"/>
      <c r="W1101" s="28"/>
      <c r="Y1101" s="1">
        <v>37983</v>
      </c>
      <c r="Z1101" s="28"/>
      <c r="AA1101" s="28"/>
      <c r="AB1101" s="28"/>
      <c r="AC1101" s="28"/>
      <c r="AD1101" s="28"/>
      <c r="AE1101" s="5"/>
      <c r="AF1101" s="5"/>
      <c r="AG1101" s="3">
        <f t="shared" si="88"/>
        <v>0</v>
      </c>
      <c r="AH1101" s="3">
        <f t="shared" si="89"/>
        <v>0</v>
      </c>
      <c r="AI1101" s="3"/>
      <c r="AJ1101" s="27">
        <f t="shared" si="90"/>
        <v>0</v>
      </c>
      <c r="AK1101" s="27">
        <f t="shared" si="91"/>
        <v>0</v>
      </c>
    </row>
    <row r="1102" spans="1:37">
      <c r="A1102" s="21">
        <v>37982</v>
      </c>
      <c r="B1102" s="5"/>
      <c r="C1102" s="5"/>
      <c r="D1102" s="5"/>
      <c r="E1102" s="5"/>
      <c r="F1102" s="5"/>
      <c r="G1102" s="5"/>
      <c r="I1102" s="21">
        <v>37982</v>
      </c>
      <c r="J1102" s="28"/>
      <c r="K1102" s="28"/>
      <c r="L1102" s="28"/>
      <c r="M1102" s="28"/>
      <c r="N1102" s="28"/>
      <c r="O1102" s="28"/>
      <c r="Q1102" s="22">
        <v>37982</v>
      </c>
      <c r="R1102" s="28"/>
      <c r="S1102" s="28"/>
      <c r="T1102" s="28"/>
      <c r="U1102" s="28"/>
      <c r="V1102" s="28"/>
      <c r="W1102" s="28"/>
      <c r="Y1102" s="1">
        <v>37982</v>
      </c>
      <c r="Z1102" s="28"/>
      <c r="AA1102" s="28"/>
      <c r="AB1102" s="28"/>
      <c r="AC1102" s="28"/>
      <c r="AD1102" s="28"/>
      <c r="AE1102" s="5"/>
      <c r="AF1102" s="5"/>
      <c r="AG1102" s="3">
        <f t="shared" si="88"/>
        <v>0</v>
      </c>
      <c r="AH1102" s="3">
        <f t="shared" si="89"/>
        <v>0</v>
      </c>
      <c r="AI1102" s="3"/>
      <c r="AJ1102" s="27">
        <f t="shared" si="90"/>
        <v>0</v>
      </c>
      <c r="AK1102" s="27">
        <f t="shared" si="91"/>
        <v>0</v>
      </c>
    </row>
    <row r="1103" spans="1:37">
      <c r="A1103" s="21">
        <v>37981</v>
      </c>
      <c r="B1103" s="5"/>
      <c r="C1103" s="5"/>
      <c r="D1103" s="5"/>
      <c r="E1103" s="5"/>
      <c r="F1103" s="5"/>
      <c r="G1103" s="5"/>
      <c r="I1103" s="21">
        <v>37981</v>
      </c>
      <c r="J1103" s="28"/>
      <c r="K1103" s="28"/>
      <c r="L1103" s="28"/>
      <c r="M1103" s="28"/>
      <c r="N1103" s="28"/>
      <c r="O1103" s="28"/>
      <c r="Q1103" s="22">
        <v>37981</v>
      </c>
      <c r="R1103" s="28"/>
      <c r="S1103" s="28"/>
      <c r="T1103" s="28"/>
      <c r="U1103" s="28"/>
      <c r="V1103" s="28"/>
      <c r="W1103" s="28"/>
      <c r="Y1103" s="1">
        <v>37981</v>
      </c>
      <c r="Z1103" s="28"/>
      <c r="AA1103" s="28"/>
      <c r="AB1103" s="28"/>
      <c r="AC1103" s="28"/>
      <c r="AD1103" s="28"/>
      <c r="AE1103" s="5"/>
      <c r="AF1103" s="5"/>
      <c r="AG1103" s="3">
        <f t="shared" si="88"/>
        <v>0</v>
      </c>
      <c r="AH1103" s="3">
        <f t="shared" si="89"/>
        <v>0</v>
      </c>
      <c r="AI1103" s="3"/>
      <c r="AJ1103" s="27">
        <f t="shared" si="90"/>
        <v>0</v>
      </c>
      <c r="AK1103" s="27">
        <f t="shared" si="91"/>
        <v>0</v>
      </c>
    </row>
    <row r="1104" spans="1:37">
      <c r="A1104" s="21">
        <v>37980</v>
      </c>
      <c r="B1104" s="5"/>
      <c r="C1104" s="5"/>
      <c r="D1104" s="5"/>
      <c r="E1104" s="5"/>
      <c r="F1104" s="5"/>
      <c r="G1104" s="5"/>
      <c r="I1104" s="21">
        <v>37980</v>
      </c>
      <c r="J1104" s="28"/>
      <c r="K1104" s="28"/>
      <c r="L1104" s="28"/>
      <c r="M1104" s="28"/>
      <c r="N1104" s="28"/>
      <c r="O1104" s="28"/>
      <c r="Q1104" s="22">
        <v>37980</v>
      </c>
      <c r="R1104" s="28"/>
      <c r="S1104" s="28"/>
      <c r="T1104" s="28"/>
      <c r="U1104" s="28"/>
      <c r="V1104" s="28"/>
      <c r="W1104" s="28"/>
      <c r="Y1104" s="1">
        <v>37980</v>
      </c>
      <c r="Z1104" s="28"/>
      <c r="AA1104" s="28"/>
      <c r="AB1104" s="28"/>
      <c r="AC1104" s="28"/>
      <c r="AD1104" s="28"/>
      <c r="AE1104" s="5"/>
      <c r="AF1104" s="5"/>
      <c r="AG1104" s="3">
        <f t="shared" si="88"/>
        <v>0</v>
      </c>
      <c r="AH1104" s="3">
        <f t="shared" si="89"/>
        <v>0</v>
      </c>
      <c r="AI1104" s="3"/>
      <c r="AJ1104" s="27">
        <f t="shared" si="90"/>
        <v>0</v>
      </c>
      <c r="AK1104" s="27">
        <f t="shared" si="91"/>
        <v>0</v>
      </c>
    </row>
    <row r="1105" spans="1:39">
      <c r="A1105" s="21">
        <v>37979</v>
      </c>
      <c r="B1105" s="5"/>
      <c r="C1105" s="5"/>
      <c r="D1105" s="5"/>
      <c r="E1105" s="5"/>
      <c r="F1105" s="5"/>
      <c r="G1105" s="5"/>
      <c r="I1105" s="21">
        <v>37979</v>
      </c>
      <c r="J1105" s="28"/>
      <c r="K1105" s="28"/>
      <c r="L1105" s="28"/>
      <c r="M1105" s="28"/>
      <c r="N1105" s="28"/>
      <c r="O1105" s="28"/>
      <c r="Q1105" s="22">
        <v>37979</v>
      </c>
      <c r="R1105" s="28"/>
      <c r="S1105" s="28"/>
      <c r="T1105" s="28"/>
      <c r="U1105" s="28"/>
      <c r="V1105" s="28"/>
      <c r="W1105" s="28"/>
      <c r="Y1105" s="1">
        <v>37979</v>
      </c>
      <c r="Z1105" s="28"/>
      <c r="AA1105" s="28"/>
      <c r="AB1105" s="28"/>
      <c r="AC1105" s="28"/>
      <c r="AD1105" s="28"/>
      <c r="AE1105" s="5"/>
      <c r="AF1105" s="5"/>
      <c r="AG1105" s="3">
        <f t="shared" si="88"/>
        <v>0</v>
      </c>
      <c r="AH1105" s="3">
        <f t="shared" si="89"/>
        <v>0</v>
      </c>
      <c r="AI1105" s="3"/>
      <c r="AJ1105" s="27">
        <f t="shared" si="90"/>
        <v>0</v>
      </c>
      <c r="AK1105" s="27">
        <f t="shared" si="91"/>
        <v>0</v>
      </c>
    </row>
    <row r="1106" spans="1:39">
      <c r="A1106" s="21">
        <v>37978</v>
      </c>
      <c r="B1106" s="5"/>
      <c r="C1106" s="5"/>
      <c r="D1106" s="5"/>
      <c r="E1106" s="5"/>
      <c r="F1106" s="5"/>
      <c r="G1106" s="5"/>
      <c r="I1106" s="21">
        <v>37978</v>
      </c>
      <c r="J1106" s="28"/>
      <c r="K1106" s="28"/>
      <c r="L1106" s="28"/>
      <c r="M1106" s="28"/>
      <c r="N1106" s="28"/>
      <c r="O1106" s="28"/>
      <c r="Q1106" s="22">
        <v>37978</v>
      </c>
      <c r="R1106" s="28"/>
      <c r="S1106" s="28"/>
      <c r="T1106" s="28"/>
      <c r="U1106" s="28"/>
      <c r="V1106" s="28"/>
      <c r="W1106" s="28"/>
      <c r="Y1106" s="1">
        <v>37978</v>
      </c>
      <c r="Z1106" s="28"/>
      <c r="AA1106" s="28"/>
      <c r="AB1106" s="28"/>
      <c r="AC1106" s="28"/>
      <c r="AD1106" s="28"/>
      <c r="AE1106" s="5"/>
      <c r="AF1106" s="5"/>
      <c r="AG1106" s="3">
        <f t="shared" si="88"/>
        <v>0</v>
      </c>
      <c r="AH1106" s="3">
        <f t="shared" si="89"/>
        <v>0</v>
      </c>
      <c r="AI1106" s="3"/>
      <c r="AJ1106" s="27">
        <f t="shared" si="90"/>
        <v>0</v>
      </c>
      <c r="AK1106" s="27">
        <f t="shared" si="91"/>
        <v>0</v>
      </c>
    </row>
    <row r="1107" spans="1:39">
      <c r="A1107" s="21">
        <v>37977</v>
      </c>
      <c r="B1107" s="5"/>
      <c r="C1107" s="5"/>
      <c r="D1107" s="5"/>
      <c r="E1107" s="5"/>
      <c r="F1107" s="5"/>
      <c r="G1107" s="5"/>
      <c r="I1107" s="21">
        <v>37977</v>
      </c>
      <c r="J1107" s="28"/>
      <c r="K1107" s="28"/>
      <c r="L1107" s="28"/>
      <c r="M1107" s="28"/>
      <c r="N1107" s="28"/>
      <c r="O1107" s="28"/>
      <c r="Q1107" s="22">
        <v>37977</v>
      </c>
      <c r="R1107" s="28"/>
      <c r="S1107" s="28"/>
      <c r="T1107" s="28"/>
      <c r="U1107" s="28"/>
      <c r="V1107" s="28"/>
      <c r="W1107" s="28"/>
      <c r="Y1107" s="1">
        <v>37977</v>
      </c>
      <c r="Z1107" s="28"/>
      <c r="AA1107" s="28"/>
      <c r="AB1107" s="28"/>
      <c r="AC1107" s="28"/>
      <c r="AD1107" s="28"/>
      <c r="AE1107" s="5"/>
      <c r="AF1107" s="5"/>
      <c r="AG1107" s="3">
        <f t="shared" si="88"/>
        <v>0</v>
      </c>
      <c r="AH1107" s="3">
        <f t="shared" si="89"/>
        <v>0</v>
      </c>
      <c r="AI1107" s="3"/>
      <c r="AJ1107" s="27">
        <f t="shared" si="90"/>
        <v>0</v>
      </c>
      <c r="AK1107" s="27">
        <f t="shared" si="91"/>
        <v>0</v>
      </c>
    </row>
    <row r="1108" spans="1:39">
      <c r="A1108" s="21">
        <v>37976</v>
      </c>
      <c r="B1108" s="5"/>
      <c r="C1108" s="5"/>
      <c r="D1108" s="5"/>
      <c r="E1108" s="5"/>
      <c r="F1108" s="5"/>
      <c r="G1108" s="5"/>
      <c r="I1108" s="21">
        <v>37976</v>
      </c>
      <c r="J1108" s="28"/>
      <c r="K1108" s="28"/>
      <c r="L1108" s="28"/>
      <c r="M1108" s="28"/>
      <c r="N1108" s="28"/>
      <c r="O1108" s="28"/>
      <c r="Q1108" s="22">
        <v>37976</v>
      </c>
      <c r="R1108" s="28"/>
      <c r="S1108" s="28"/>
      <c r="T1108" s="28"/>
      <c r="U1108" s="28"/>
      <c r="V1108" s="28"/>
      <c r="W1108" s="28"/>
      <c r="Y1108" s="1">
        <v>37976</v>
      </c>
      <c r="Z1108" s="28"/>
      <c r="AA1108" s="28"/>
      <c r="AB1108" s="28"/>
      <c r="AC1108" s="28"/>
      <c r="AD1108" s="28"/>
      <c r="AE1108" s="5"/>
      <c r="AF1108" s="5"/>
      <c r="AG1108" s="3">
        <f t="shared" si="88"/>
        <v>0</v>
      </c>
      <c r="AH1108" s="3">
        <f t="shared" si="89"/>
        <v>0</v>
      </c>
      <c r="AI1108" s="3"/>
      <c r="AJ1108" s="27">
        <f t="shared" si="90"/>
        <v>0</v>
      </c>
      <c r="AK1108" s="27">
        <f t="shared" si="91"/>
        <v>0</v>
      </c>
    </row>
    <row r="1109" spans="1:39">
      <c r="A1109" s="21">
        <v>37975</v>
      </c>
      <c r="B1109" s="5"/>
      <c r="C1109" s="5"/>
      <c r="D1109" s="5"/>
      <c r="E1109" s="5"/>
      <c r="F1109" s="5"/>
      <c r="G1109" s="5"/>
      <c r="I1109" s="21">
        <v>37975</v>
      </c>
      <c r="J1109" s="28"/>
      <c r="K1109" s="28"/>
      <c r="L1109" s="28"/>
      <c r="M1109" s="28"/>
      <c r="N1109" s="28"/>
      <c r="O1109" s="28"/>
      <c r="Q1109" s="22">
        <v>37975</v>
      </c>
      <c r="R1109" s="28">
        <v>3445</v>
      </c>
      <c r="S1109" s="28"/>
      <c r="T1109" s="28"/>
      <c r="U1109" s="28"/>
      <c r="V1109" s="28"/>
      <c r="W1109" s="28"/>
      <c r="Y1109" s="1">
        <v>37975</v>
      </c>
      <c r="Z1109" s="28">
        <f t="shared" si="86"/>
        <v>3445</v>
      </c>
      <c r="AA1109" s="28">
        <f t="shared" si="87"/>
        <v>0</v>
      </c>
      <c r="AB1109" s="28"/>
      <c r="AC1109" s="28"/>
      <c r="AD1109" s="28"/>
      <c r="AE1109" s="5"/>
      <c r="AF1109" s="5"/>
      <c r="AG1109" s="3">
        <f t="shared" si="88"/>
        <v>0</v>
      </c>
      <c r="AH1109" s="3">
        <f t="shared" si="89"/>
        <v>0</v>
      </c>
      <c r="AI1109" s="3"/>
      <c r="AJ1109" s="27">
        <f t="shared" si="90"/>
        <v>3445</v>
      </c>
      <c r="AK1109" s="27">
        <f t="shared" si="91"/>
        <v>0</v>
      </c>
      <c r="AM1109" s="1"/>
    </row>
    <row r="1110" spans="1:39">
      <c r="A1110" s="21">
        <v>37974</v>
      </c>
      <c r="B1110" s="5"/>
      <c r="C1110" s="5"/>
      <c r="D1110" s="5"/>
      <c r="E1110" s="5"/>
      <c r="F1110" s="5"/>
      <c r="G1110" s="5"/>
      <c r="I1110" s="21">
        <v>37974</v>
      </c>
      <c r="J1110" s="28"/>
      <c r="K1110" s="28"/>
      <c r="L1110" s="28"/>
      <c r="M1110" s="28"/>
      <c r="N1110" s="28"/>
      <c r="O1110" s="28"/>
      <c r="Q1110" s="22">
        <v>37974</v>
      </c>
      <c r="R1110" s="28">
        <v>5768</v>
      </c>
      <c r="S1110" s="28"/>
      <c r="T1110" s="28"/>
      <c r="U1110" s="28"/>
      <c r="V1110" s="28"/>
      <c r="W1110" s="28"/>
      <c r="Y1110" s="1">
        <v>37974</v>
      </c>
      <c r="Z1110" s="28">
        <f t="shared" si="86"/>
        <v>5768</v>
      </c>
      <c r="AA1110" s="28">
        <f t="shared" si="87"/>
        <v>0</v>
      </c>
      <c r="AB1110" s="28"/>
      <c r="AC1110" s="28"/>
      <c r="AD1110" s="28"/>
      <c r="AE1110" s="5"/>
      <c r="AF1110" s="5"/>
      <c r="AG1110" s="3">
        <f t="shared" si="88"/>
        <v>0</v>
      </c>
      <c r="AH1110" s="3">
        <f t="shared" si="89"/>
        <v>0</v>
      </c>
      <c r="AI1110" s="3"/>
      <c r="AJ1110" s="27">
        <f t="shared" si="90"/>
        <v>5768</v>
      </c>
      <c r="AK1110" s="27">
        <f t="shared" si="91"/>
        <v>0</v>
      </c>
      <c r="AM1110" s="1"/>
    </row>
    <row r="1111" spans="1:39">
      <c r="A1111" s="21">
        <v>37973</v>
      </c>
      <c r="B1111" s="5"/>
      <c r="C1111" s="5"/>
      <c r="D1111" s="5"/>
      <c r="E1111" s="5"/>
      <c r="F1111" s="5"/>
      <c r="G1111" s="5"/>
      <c r="I1111" s="21">
        <v>37973</v>
      </c>
      <c r="J1111" s="28"/>
      <c r="K1111" s="28"/>
      <c r="L1111" s="28"/>
      <c r="M1111" s="28"/>
      <c r="N1111" s="28"/>
      <c r="O1111" s="28"/>
      <c r="Q1111" s="22">
        <v>37973</v>
      </c>
      <c r="R1111" s="28">
        <v>5756</v>
      </c>
      <c r="S1111" s="28"/>
      <c r="T1111" s="28"/>
      <c r="U1111" s="28"/>
      <c r="V1111" s="28"/>
      <c r="W1111" s="28"/>
      <c r="Y1111" s="1">
        <v>37973</v>
      </c>
      <c r="Z1111" s="28">
        <f t="shared" ref="Z1111:Z1126" si="92">R1111-J1111</f>
        <v>5756</v>
      </c>
      <c r="AA1111" s="28">
        <f t="shared" ref="AA1111:AA1126" si="93">S1111-K1111</f>
        <v>0</v>
      </c>
      <c r="AB1111" s="28"/>
      <c r="AC1111" s="28"/>
      <c r="AD1111" s="28"/>
      <c r="AE1111" s="5"/>
      <c r="AF1111" s="5"/>
      <c r="AG1111" s="3">
        <f t="shared" si="88"/>
        <v>0</v>
      </c>
      <c r="AH1111" s="3">
        <f t="shared" si="89"/>
        <v>0</v>
      </c>
      <c r="AI1111" s="3"/>
      <c r="AJ1111" s="27">
        <f t="shared" si="90"/>
        <v>5756</v>
      </c>
      <c r="AK1111" s="27">
        <f t="shared" si="91"/>
        <v>0</v>
      </c>
      <c r="AM1111" s="1"/>
    </row>
    <row r="1112" spans="1:39">
      <c r="A1112" s="21">
        <v>37972</v>
      </c>
      <c r="B1112" s="5"/>
      <c r="C1112" s="5"/>
      <c r="D1112" s="5"/>
      <c r="E1112" s="5"/>
      <c r="F1112" s="5"/>
      <c r="G1112" s="5"/>
      <c r="I1112" s="21">
        <v>37972</v>
      </c>
      <c r="J1112" s="28"/>
      <c r="K1112" s="28"/>
      <c r="L1112" s="28"/>
      <c r="M1112" s="28"/>
      <c r="N1112" s="28"/>
      <c r="O1112" s="28"/>
      <c r="Q1112" s="22">
        <v>37972</v>
      </c>
      <c r="R1112" s="28">
        <v>5754</v>
      </c>
      <c r="S1112" s="28"/>
      <c r="T1112" s="28"/>
      <c r="U1112" s="28"/>
      <c r="V1112" s="28"/>
      <c r="W1112" s="28"/>
      <c r="Y1112" s="1">
        <v>37972</v>
      </c>
      <c r="Z1112" s="28">
        <f t="shared" si="92"/>
        <v>5754</v>
      </c>
      <c r="AA1112" s="28">
        <f t="shared" si="93"/>
        <v>0</v>
      </c>
      <c r="AB1112" s="28"/>
      <c r="AC1112" s="28"/>
      <c r="AD1112" s="28"/>
      <c r="AE1112" s="5"/>
      <c r="AF1112" s="5"/>
      <c r="AG1112" s="3">
        <f t="shared" si="88"/>
        <v>0</v>
      </c>
      <c r="AH1112" s="3">
        <f t="shared" si="89"/>
        <v>0</v>
      </c>
      <c r="AI1112" s="3"/>
      <c r="AJ1112" s="27">
        <f t="shared" si="90"/>
        <v>5754</v>
      </c>
      <c r="AK1112" s="27">
        <f t="shared" si="91"/>
        <v>0</v>
      </c>
      <c r="AM1112" s="1"/>
    </row>
    <row r="1113" spans="1:39">
      <c r="A1113" s="21">
        <v>37971</v>
      </c>
      <c r="B1113" s="5"/>
      <c r="C1113" s="5"/>
      <c r="D1113" s="5"/>
      <c r="E1113" s="5"/>
      <c r="F1113" s="5"/>
      <c r="G1113" s="5"/>
      <c r="I1113" s="21">
        <v>37971</v>
      </c>
      <c r="J1113" s="28"/>
      <c r="K1113" s="28"/>
      <c r="L1113" s="28"/>
      <c r="M1113" s="28"/>
      <c r="N1113" s="28"/>
      <c r="O1113" s="28"/>
      <c r="Q1113" s="22">
        <v>37971</v>
      </c>
      <c r="R1113" s="28">
        <v>5662</v>
      </c>
      <c r="S1113" s="28"/>
      <c r="T1113" s="28"/>
      <c r="U1113" s="28"/>
      <c r="V1113" s="28"/>
      <c r="W1113" s="28"/>
      <c r="Y1113" s="1">
        <v>37971</v>
      </c>
      <c r="Z1113" s="28">
        <f t="shared" si="92"/>
        <v>5662</v>
      </c>
      <c r="AA1113" s="28">
        <f t="shared" si="93"/>
        <v>0</v>
      </c>
      <c r="AB1113" s="28"/>
      <c r="AC1113" s="28"/>
      <c r="AD1113" s="28"/>
      <c r="AE1113" s="5"/>
      <c r="AF1113" s="5"/>
      <c r="AG1113" s="3">
        <f t="shared" si="88"/>
        <v>0</v>
      </c>
      <c r="AH1113" s="3">
        <f t="shared" si="89"/>
        <v>0</v>
      </c>
      <c r="AI1113" s="3"/>
      <c r="AJ1113" s="27">
        <f t="shared" si="90"/>
        <v>5662</v>
      </c>
      <c r="AK1113" s="27">
        <f t="shared" si="91"/>
        <v>0</v>
      </c>
      <c r="AM1113" s="1"/>
    </row>
    <row r="1114" spans="1:39">
      <c r="A1114" s="21">
        <v>37970</v>
      </c>
      <c r="B1114" s="5"/>
      <c r="C1114" s="5"/>
      <c r="D1114" s="5"/>
      <c r="E1114" s="5"/>
      <c r="F1114" s="5"/>
      <c r="G1114" s="5"/>
      <c r="I1114" s="21">
        <v>37970</v>
      </c>
      <c r="J1114" s="28"/>
      <c r="K1114" s="28"/>
      <c r="L1114" s="28"/>
      <c r="M1114" s="28"/>
      <c r="N1114" s="28"/>
      <c r="O1114" s="28"/>
      <c r="Q1114" s="22">
        <v>37970</v>
      </c>
      <c r="R1114" s="28">
        <v>5745</v>
      </c>
      <c r="S1114" s="28"/>
      <c r="T1114" s="28"/>
      <c r="U1114" s="28"/>
      <c r="V1114" s="28"/>
      <c r="W1114" s="28"/>
      <c r="Y1114" s="1">
        <v>37970</v>
      </c>
      <c r="Z1114" s="28">
        <f t="shared" si="92"/>
        <v>5745</v>
      </c>
      <c r="AA1114" s="28">
        <f t="shared" si="93"/>
        <v>0</v>
      </c>
      <c r="AB1114" s="28"/>
      <c r="AC1114" s="28"/>
      <c r="AD1114" s="28"/>
      <c r="AE1114" s="5"/>
      <c r="AF1114" s="5"/>
      <c r="AG1114" s="3">
        <f t="shared" si="88"/>
        <v>0</v>
      </c>
      <c r="AH1114" s="3">
        <f t="shared" si="89"/>
        <v>0</v>
      </c>
      <c r="AI1114" s="3"/>
      <c r="AJ1114" s="27">
        <f t="shared" si="90"/>
        <v>5745</v>
      </c>
      <c r="AK1114" s="27">
        <f t="shared" si="91"/>
        <v>0</v>
      </c>
      <c r="AM1114" s="1"/>
    </row>
    <row r="1115" spans="1:39">
      <c r="A1115" s="21">
        <v>37969</v>
      </c>
      <c r="B1115" s="5"/>
      <c r="C1115" s="5"/>
      <c r="D1115" s="5"/>
      <c r="E1115" s="5"/>
      <c r="F1115" s="5"/>
      <c r="G1115" s="5"/>
      <c r="I1115" s="21">
        <v>37969</v>
      </c>
      <c r="J1115" s="28"/>
      <c r="K1115" s="28"/>
      <c r="L1115" s="28"/>
      <c r="M1115" s="28"/>
      <c r="N1115" s="28"/>
      <c r="O1115" s="28"/>
      <c r="Q1115" s="22">
        <v>37969</v>
      </c>
      <c r="R1115" s="28">
        <v>5747</v>
      </c>
      <c r="S1115" s="28"/>
      <c r="T1115" s="28"/>
      <c r="U1115" s="28"/>
      <c r="V1115" s="28"/>
      <c r="W1115" s="28"/>
      <c r="Y1115" s="1">
        <v>37969</v>
      </c>
      <c r="Z1115" s="28">
        <f t="shared" si="92"/>
        <v>5747</v>
      </c>
      <c r="AA1115" s="28">
        <f t="shared" si="93"/>
        <v>0</v>
      </c>
      <c r="AB1115" s="28"/>
      <c r="AC1115" s="28"/>
      <c r="AD1115" s="28"/>
      <c r="AE1115" s="5"/>
      <c r="AF1115" s="5"/>
      <c r="AG1115" s="3">
        <f t="shared" ref="AG1115:AG1129" si="94">R1115-J1115-Z1115</f>
        <v>0</v>
      </c>
      <c r="AH1115" s="3">
        <f t="shared" ref="AH1115:AH1129" si="95">S1115-K1115-AA1115</f>
        <v>0</v>
      </c>
      <c r="AI1115" s="3"/>
      <c r="AJ1115" s="27">
        <f t="shared" si="90"/>
        <v>5747</v>
      </c>
      <c r="AK1115" s="27">
        <f t="shared" si="91"/>
        <v>0</v>
      </c>
      <c r="AM1115" s="1"/>
    </row>
    <row r="1116" spans="1:39">
      <c r="A1116" s="21">
        <v>37968</v>
      </c>
      <c r="B1116" s="5"/>
      <c r="C1116" s="5"/>
      <c r="D1116" s="5"/>
      <c r="E1116" s="5"/>
      <c r="F1116" s="5"/>
      <c r="G1116" s="5"/>
      <c r="I1116" s="21">
        <v>37968</v>
      </c>
      <c r="J1116" s="28"/>
      <c r="K1116" s="28"/>
      <c r="L1116" s="28"/>
      <c r="M1116" s="28"/>
      <c r="N1116" s="28"/>
      <c r="O1116" s="28"/>
      <c r="Q1116" s="22">
        <v>37968</v>
      </c>
      <c r="R1116" s="28">
        <v>5784</v>
      </c>
      <c r="S1116" s="28"/>
      <c r="T1116" s="28"/>
      <c r="U1116" s="28"/>
      <c r="V1116" s="28"/>
      <c r="W1116" s="28"/>
      <c r="Y1116" s="1">
        <v>37968</v>
      </c>
      <c r="Z1116" s="28">
        <f t="shared" si="92"/>
        <v>5784</v>
      </c>
      <c r="AA1116" s="28">
        <f t="shared" si="93"/>
        <v>0</v>
      </c>
      <c r="AB1116" s="28"/>
      <c r="AC1116" s="28"/>
      <c r="AD1116" s="28"/>
      <c r="AE1116" s="5"/>
      <c r="AF1116" s="5"/>
      <c r="AG1116" s="3">
        <f t="shared" si="94"/>
        <v>0</v>
      </c>
      <c r="AH1116" s="3">
        <f t="shared" si="95"/>
        <v>0</v>
      </c>
      <c r="AI1116" s="3"/>
      <c r="AJ1116" s="27">
        <f t="shared" si="90"/>
        <v>5784</v>
      </c>
      <c r="AK1116" s="27">
        <f t="shared" si="91"/>
        <v>0</v>
      </c>
      <c r="AM1116" s="1"/>
    </row>
    <row r="1117" spans="1:39">
      <c r="A1117" s="21">
        <v>37967</v>
      </c>
      <c r="B1117" s="5"/>
      <c r="C1117" s="5"/>
      <c r="D1117" s="5"/>
      <c r="E1117" s="5"/>
      <c r="F1117" s="5"/>
      <c r="G1117" s="5"/>
      <c r="I1117" s="21">
        <v>37967</v>
      </c>
      <c r="J1117" s="28"/>
      <c r="K1117" s="28"/>
      <c r="L1117" s="28"/>
      <c r="M1117" s="28"/>
      <c r="N1117" s="28"/>
      <c r="O1117" s="28"/>
      <c r="Q1117" s="22">
        <v>37967</v>
      </c>
      <c r="R1117" s="28">
        <v>5759</v>
      </c>
      <c r="S1117" s="28"/>
      <c r="T1117" s="28"/>
      <c r="U1117" s="28"/>
      <c r="V1117" s="28"/>
      <c r="W1117" s="28"/>
      <c r="Y1117" s="1">
        <v>37967</v>
      </c>
      <c r="Z1117" s="28">
        <f t="shared" si="92"/>
        <v>5759</v>
      </c>
      <c r="AA1117" s="28">
        <f t="shared" si="93"/>
        <v>0</v>
      </c>
      <c r="AB1117" s="28"/>
      <c r="AC1117" s="28"/>
      <c r="AD1117" s="28"/>
      <c r="AE1117" s="5"/>
      <c r="AF1117" s="5"/>
      <c r="AG1117" s="3">
        <f t="shared" si="94"/>
        <v>0</v>
      </c>
      <c r="AH1117" s="3">
        <f t="shared" si="95"/>
        <v>0</v>
      </c>
      <c r="AI1117" s="3"/>
      <c r="AJ1117" s="27">
        <f t="shared" si="90"/>
        <v>5759</v>
      </c>
      <c r="AK1117" s="27">
        <f t="shared" si="91"/>
        <v>0</v>
      </c>
      <c r="AM1117" s="1"/>
    </row>
    <row r="1118" spans="1:39">
      <c r="A1118" s="21">
        <v>37966</v>
      </c>
      <c r="B1118" s="5"/>
      <c r="C1118" s="5"/>
      <c r="D1118" s="5"/>
      <c r="E1118" s="5"/>
      <c r="F1118" s="5"/>
      <c r="G1118" s="5"/>
      <c r="I1118" s="21">
        <v>37966</v>
      </c>
      <c r="J1118" s="28"/>
      <c r="K1118" s="28"/>
      <c r="L1118" s="28"/>
      <c r="M1118" s="28"/>
      <c r="N1118" s="28"/>
      <c r="O1118" s="28"/>
      <c r="Q1118" s="22">
        <v>37966</v>
      </c>
      <c r="R1118" s="28">
        <v>5800</v>
      </c>
      <c r="S1118" s="28"/>
      <c r="T1118" s="28"/>
      <c r="U1118" s="28"/>
      <c r="V1118" s="28"/>
      <c r="W1118" s="28"/>
      <c r="Y1118" s="1">
        <v>37966</v>
      </c>
      <c r="Z1118" s="28">
        <f t="shared" si="92"/>
        <v>5800</v>
      </c>
      <c r="AA1118" s="28">
        <f t="shared" si="93"/>
        <v>0</v>
      </c>
      <c r="AB1118" s="28"/>
      <c r="AC1118" s="28"/>
      <c r="AD1118" s="28"/>
      <c r="AE1118" s="5"/>
      <c r="AF1118" s="5"/>
      <c r="AG1118" s="3">
        <f t="shared" si="94"/>
        <v>0</v>
      </c>
      <c r="AH1118" s="3">
        <f t="shared" si="95"/>
        <v>0</v>
      </c>
      <c r="AI1118" s="3"/>
      <c r="AJ1118" s="27">
        <f t="shared" si="90"/>
        <v>5800</v>
      </c>
      <c r="AK1118" s="27">
        <f t="shared" si="91"/>
        <v>0</v>
      </c>
      <c r="AM1118" s="1"/>
    </row>
    <row r="1119" spans="1:39">
      <c r="A1119" s="21">
        <v>37965</v>
      </c>
      <c r="B1119" s="5"/>
      <c r="C1119" s="5"/>
      <c r="D1119" s="5"/>
      <c r="E1119" s="5"/>
      <c r="F1119" s="5"/>
      <c r="G1119" s="5"/>
      <c r="I1119" s="21">
        <v>37965</v>
      </c>
      <c r="J1119" s="28"/>
      <c r="K1119" s="28"/>
      <c r="L1119" s="28"/>
      <c r="M1119" s="28"/>
      <c r="N1119" s="28"/>
      <c r="O1119" s="28"/>
      <c r="Q1119" s="22">
        <v>37965</v>
      </c>
      <c r="R1119" s="28">
        <v>8587</v>
      </c>
      <c r="S1119" s="28"/>
      <c r="T1119" s="28"/>
      <c r="U1119" s="28"/>
      <c r="V1119" s="28"/>
      <c r="W1119" s="28"/>
      <c r="Y1119" s="1">
        <v>37965</v>
      </c>
      <c r="Z1119" s="28">
        <f t="shared" si="92"/>
        <v>8587</v>
      </c>
      <c r="AA1119" s="28">
        <f t="shared" si="93"/>
        <v>0</v>
      </c>
      <c r="AB1119" s="28"/>
      <c r="AC1119" s="28"/>
      <c r="AD1119" s="28"/>
      <c r="AE1119" s="5"/>
      <c r="AF1119" s="5"/>
      <c r="AG1119" s="3">
        <f t="shared" si="94"/>
        <v>0</v>
      </c>
      <c r="AH1119" s="3">
        <f t="shared" si="95"/>
        <v>0</v>
      </c>
      <c r="AI1119" s="3"/>
      <c r="AJ1119" s="27">
        <f t="shared" si="90"/>
        <v>8587</v>
      </c>
      <c r="AK1119" s="27">
        <f t="shared" si="91"/>
        <v>0</v>
      </c>
      <c r="AM1119" s="1"/>
    </row>
    <row r="1120" spans="1:39">
      <c r="A1120" s="21">
        <v>37964</v>
      </c>
      <c r="B1120" s="5"/>
      <c r="C1120" s="5"/>
      <c r="D1120" s="5"/>
      <c r="E1120" s="5"/>
      <c r="F1120" s="5"/>
      <c r="G1120" s="5"/>
      <c r="I1120" s="21">
        <v>37964</v>
      </c>
      <c r="J1120" s="28">
        <v>3779</v>
      </c>
      <c r="K1120" s="28"/>
      <c r="L1120" s="28"/>
      <c r="M1120" s="28"/>
      <c r="N1120" s="28"/>
      <c r="O1120" s="28"/>
      <c r="Q1120" s="22">
        <v>37964</v>
      </c>
      <c r="R1120" s="28">
        <v>15262</v>
      </c>
      <c r="S1120" s="28"/>
      <c r="T1120" s="28"/>
      <c r="U1120" s="28"/>
      <c r="V1120" s="28"/>
      <c r="W1120" s="28"/>
      <c r="Y1120" s="1">
        <v>37964</v>
      </c>
      <c r="Z1120" s="28">
        <f t="shared" si="92"/>
        <v>11483</v>
      </c>
      <c r="AA1120" s="28">
        <f t="shared" si="93"/>
        <v>0</v>
      </c>
      <c r="AB1120" s="28"/>
      <c r="AC1120" s="28"/>
      <c r="AD1120" s="28"/>
      <c r="AE1120" s="5"/>
      <c r="AF1120" s="5"/>
      <c r="AG1120" s="3">
        <f t="shared" si="94"/>
        <v>0</v>
      </c>
      <c r="AH1120" s="3">
        <f t="shared" si="95"/>
        <v>0</v>
      </c>
      <c r="AI1120" s="3"/>
      <c r="AJ1120" s="27">
        <f t="shared" si="90"/>
        <v>15262</v>
      </c>
      <c r="AK1120" s="27">
        <f t="shared" si="91"/>
        <v>0</v>
      </c>
      <c r="AM1120" s="1"/>
    </row>
    <row r="1121" spans="1:39">
      <c r="A1121" s="21">
        <v>37963</v>
      </c>
      <c r="B1121" s="5"/>
      <c r="C1121" s="5"/>
      <c r="D1121" s="5"/>
      <c r="E1121" s="5"/>
      <c r="F1121" s="5"/>
      <c r="G1121" s="5"/>
      <c r="I1121" s="21">
        <v>37963</v>
      </c>
      <c r="J1121" s="28">
        <v>5717</v>
      </c>
      <c r="K1121" s="28"/>
      <c r="L1121" s="28"/>
      <c r="M1121" s="28"/>
      <c r="N1121" s="28"/>
      <c r="O1121" s="28"/>
      <c r="Q1121" s="22">
        <v>37963</v>
      </c>
      <c r="R1121" s="28">
        <v>17224</v>
      </c>
      <c r="S1121" s="28"/>
      <c r="T1121" s="28"/>
      <c r="U1121" s="28"/>
      <c r="V1121" s="28"/>
      <c r="W1121" s="28"/>
      <c r="Y1121" s="1">
        <v>37963</v>
      </c>
      <c r="Z1121" s="28">
        <f t="shared" si="92"/>
        <v>11507</v>
      </c>
      <c r="AA1121" s="28">
        <f t="shared" si="93"/>
        <v>0</v>
      </c>
      <c r="AB1121" s="28"/>
      <c r="AC1121" s="28"/>
      <c r="AD1121" s="28"/>
      <c r="AE1121" s="5"/>
      <c r="AF1121" s="5"/>
      <c r="AG1121" s="3">
        <f t="shared" si="94"/>
        <v>0</v>
      </c>
      <c r="AH1121" s="3">
        <f t="shared" si="95"/>
        <v>0</v>
      </c>
      <c r="AI1121" s="3"/>
      <c r="AJ1121" s="27">
        <f t="shared" si="90"/>
        <v>17224</v>
      </c>
      <c r="AK1121" s="27">
        <f t="shared" si="91"/>
        <v>0</v>
      </c>
      <c r="AM1121" s="1"/>
    </row>
    <row r="1122" spans="1:39">
      <c r="A1122" s="21">
        <v>37962</v>
      </c>
      <c r="B1122" s="5"/>
      <c r="C1122" s="5"/>
      <c r="D1122" s="5"/>
      <c r="E1122" s="5"/>
      <c r="F1122" s="5"/>
      <c r="G1122" s="5"/>
      <c r="I1122" s="21">
        <v>37962</v>
      </c>
      <c r="J1122" s="28">
        <v>4045</v>
      </c>
      <c r="K1122" s="28">
        <v>660</v>
      </c>
      <c r="L1122" s="28"/>
      <c r="M1122" s="28"/>
      <c r="N1122" s="28"/>
      <c r="O1122" s="28"/>
      <c r="Q1122" s="22">
        <v>37962</v>
      </c>
      <c r="R1122" s="28">
        <v>15283</v>
      </c>
      <c r="S1122" s="28">
        <v>660</v>
      </c>
      <c r="T1122" s="28"/>
      <c r="U1122" s="28"/>
      <c r="V1122" s="28"/>
      <c r="W1122" s="28"/>
      <c r="Y1122" s="1">
        <v>37962</v>
      </c>
      <c r="Z1122" s="28">
        <f t="shared" si="92"/>
        <v>11238</v>
      </c>
      <c r="AA1122" s="28">
        <f t="shared" si="93"/>
        <v>0</v>
      </c>
      <c r="AB1122" s="28"/>
      <c r="AC1122" s="28"/>
      <c r="AD1122" s="28"/>
      <c r="AE1122" s="5"/>
      <c r="AF1122" s="5"/>
      <c r="AG1122" s="3">
        <f t="shared" si="94"/>
        <v>0</v>
      </c>
      <c r="AH1122" s="3">
        <f t="shared" si="95"/>
        <v>0</v>
      </c>
      <c r="AI1122" s="3"/>
      <c r="AJ1122" s="27">
        <f t="shared" si="90"/>
        <v>15283</v>
      </c>
      <c r="AK1122" s="27">
        <f t="shared" si="91"/>
        <v>660</v>
      </c>
      <c r="AM1122" s="1"/>
    </row>
    <row r="1123" spans="1:39">
      <c r="A1123" s="21">
        <v>37961</v>
      </c>
      <c r="B1123" s="5"/>
      <c r="C1123" s="5"/>
      <c r="D1123" s="5"/>
      <c r="E1123" s="5"/>
      <c r="F1123" s="5"/>
      <c r="G1123" s="5"/>
      <c r="I1123" s="21">
        <v>37961</v>
      </c>
      <c r="J1123" s="28">
        <v>11590</v>
      </c>
      <c r="K1123" s="28">
        <v>8740</v>
      </c>
      <c r="L1123" s="28"/>
      <c r="M1123" s="28"/>
      <c r="N1123" s="28"/>
      <c r="O1123" s="28"/>
      <c r="Q1123" s="22">
        <v>37961</v>
      </c>
      <c r="R1123" s="28">
        <v>35611</v>
      </c>
      <c r="S1123" s="28">
        <v>20672</v>
      </c>
      <c r="T1123" s="28"/>
      <c r="U1123" s="28"/>
      <c r="V1123" s="28"/>
      <c r="W1123" s="28"/>
      <c r="Y1123" s="1">
        <v>37961</v>
      </c>
      <c r="Z1123" s="28">
        <f t="shared" si="92"/>
        <v>24021</v>
      </c>
      <c r="AA1123" s="28">
        <f t="shared" si="93"/>
        <v>11932</v>
      </c>
      <c r="AB1123" s="28"/>
      <c r="AC1123" s="28"/>
      <c r="AD1123" s="28"/>
      <c r="AE1123" s="5"/>
      <c r="AF1123" s="5"/>
      <c r="AG1123" s="3">
        <f t="shared" si="94"/>
        <v>0</v>
      </c>
      <c r="AH1123" s="3">
        <f t="shared" si="95"/>
        <v>0</v>
      </c>
      <c r="AI1123" s="3"/>
      <c r="AJ1123" s="27">
        <f t="shared" si="90"/>
        <v>35611</v>
      </c>
      <c r="AK1123" s="27">
        <f t="shared" si="91"/>
        <v>20672</v>
      </c>
      <c r="AM1123" s="1"/>
    </row>
    <row r="1124" spans="1:39">
      <c r="A1124" s="21">
        <v>37960</v>
      </c>
      <c r="B1124" s="5"/>
      <c r="C1124" s="5"/>
      <c r="D1124" s="5"/>
      <c r="E1124" s="5"/>
      <c r="F1124" s="5"/>
      <c r="G1124" s="5"/>
      <c r="I1124" s="21">
        <v>37960</v>
      </c>
      <c r="J1124" s="28">
        <v>7320</v>
      </c>
      <c r="K1124" s="28">
        <v>1893</v>
      </c>
      <c r="L1124" s="28"/>
      <c r="M1124" s="28"/>
      <c r="N1124" s="28"/>
      <c r="O1124" s="28"/>
      <c r="Q1124" s="22">
        <v>37960</v>
      </c>
      <c r="R1124" s="28">
        <v>48168</v>
      </c>
      <c r="S1124" s="28">
        <v>22471</v>
      </c>
      <c r="T1124" s="28"/>
      <c r="U1124" s="28"/>
      <c r="V1124" s="28"/>
      <c r="W1124" s="28"/>
      <c r="Y1124" s="1">
        <v>37960</v>
      </c>
      <c r="Z1124" s="28">
        <f t="shared" si="92"/>
        <v>40848</v>
      </c>
      <c r="AA1124" s="28">
        <f t="shared" si="93"/>
        <v>20578</v>
      </c>
      <c r="AB1124" s="28"/>
      <c r="AC1124" s="28"/>
      <c r="AD1124" s="28"/>
      <c r="AE1124" s="5"/>
      <c r="AF1124" s="5"/>
      <c r="AG1124" s="3">
        <f t="shared" si="94"/>
        <v>0</v>
      </c>
      <c r="AH1124" s="3">
        <f t="shared" si="95"/>
        <v>0</v>
      </c>
      <c r="AI1124" s="3"/>
      <c r="AJ1124" s="27">
        <f t="shared" si="90"/>
        <v>48168</v>
      </c>
      <c r="AK1124" s="27">
        <f t="shared" si="91"/>
        <v>22471</v>
      </c>
      <c r="AM1124" s="1"/>
    </row>
    <row r="1125" spans="1:39">
      <c r="A1125" s="21">
        <v>37959</v>
      </c>
      <c r="B1125" s="5"/>
      <c r="C1125" s="5"/>
      <c r="D1125" s="5"/>
      <c r="E1125" s="5"/>
      <c r="F1125" s="5"/>
      <c r="G1125" s="5"/>
      <c r="I1125" s="21">
        <v>37959</v>
      </c>
      <c r="J1125" s="28">
        <v>1012</v>
      </c>
      <c r="K1125" s="28">
        <v>291</v>
      </c>
      <c r="L1125" s="28"/>
      <c r="M1125" s="28"/>
      <c r="N1125" s="28"/>
      <c r="O1125" s="28"/>
      <c r="Q1125" s="22">
        <v>37959</v>
      </c>
      <c r="R1125" s="28">
        <v>70797</v>
      </c>
      <c r="S1125" s="28">
        <v>40609</v>
      </c>
      <c r="T1125" s="28"/>
      <c r="U1125" s="28"/>
      <c r="V1125" s="28"/>
      <c r="W1125" s="28"/>
      <c r="Y1125" s="1">
        <v>37959</v>
      </c>
      <c r="Z1125" s="28">
        <f t="shared" si="92"/>
        <v>69785</v>
      </c>
      <c r="AA1125" s="28">
        <f t="shared" si="93"/>
        <v>40318</v>
      </c>
      <c r="AB1125" s="28"/>
      <c r="AC1125" s="28"/>
      <c r="AD1125" s="28"/>
      <c r="AE1125" s="5"/>
      <c r="AF1125" s="5"/>
      <c r="AG1125" s="3">
        <f t="shared" si="94"/>
        <v>0</v>
      </c>
      <c r="AH1125" s="3">
        <f t="shared" si="95"/>
        <v>0</v>
      </c>
      <c r="AI1125" s="3"/>
      <c r="AJ1125" s="27">
        <f t="shared" si="90"/>
        <v>70797</v>
      </c>
      <c r="AK1125" s="27">
        <f t="shared" si="91"/>
        <v>40609</v>
      </c>
      <c r="AM1125" s="1"/>
    </row>
    <row r="1126" spans="1:39">
      <c r="A1126" s="21">
        <v>37958</v>
      </c>
      <c r="B1126" s="5"/>
      <c r="C1126" s="5"/>
      <c r="D1126" s="5"/>
      <c r="E1126" s="5"/>
      <c r="F1126" s="5"/>
      <c r="G1126" s="5"/>
      <c r="I1126" s="21">
        <v>37958</v>
      </c>
      <c r="J1126" s="28">
        <v>101</v>
      </c>
      <c r="K1126" s="28">
        <v>84</v>
      </c>
      <c r="L1126" s="28"/>
      <c r="M1126" s="28"/>
      <c r="N1126" s="28"/>
      <c r="O1126" s="28"/>
      <c r="Q1126" s="22">
        <v>37958</v>
      </c>
      <c r="R1126" s="28">
        <v>16335</v>
      </c>
      <c r="S1126" s="28">
        <v>8466</v>
      </c>
      <c r="T1126" s="28"/>
      <c r="U1126" s="28"/>
      <c r="V1126" s="28"/>
      <c r="W1126" s="28"/>
      <c r="Y1126" s="1">
        <v>37958</v>
      </c>
      <c r="Z1126" s="28">
        <f t="shared" si="92"/>
        <v>16234</v>
      </c>
      <c r="AA1126" s="28">
        <f t="shared" si="93"/>
        <v>8382</v>
      </c>
      <c r="AB1126" s="28"/>
      <c r="AC1126" s="28"/>
      <c r="AD1126" s="28"/>
      <c r="AE1126" s="5"/>
      <c r="AF1126" s="5"/>
      <c r="AG1126" s="3">
        <f t="shared" si="94"/>
        <v>0</v>
      </c>
      <c r="AH1126" s="3">
        <f t="shared" si="95"/>
        <v>0</v>
      </c>
      <c r="AI1126" s="3"/>
      <c r="AJ1126" s="27">
        <f t="shared" ref="AJ1126:AJ1129" si="96">R1126+B1126</f>
        <v>16335</v>
      </c>
      <c r="AK1126" s="27">
        <f t="shared" ref="AK1126:AK1129" si="97">S1126+C1126</f>
        <v>8466</v>
      </c>
      <c r="AM1126" s="1"/>
    </row>
    <row r="1127" spans="1:39">
      <c r="A1127" s="21">
        <v>37957</v>
      </c>
      <c r="B1127" s="5"/>
      <c r="C1127" s="5"/>
      <c r="D1127" s="5"/>
      <c r="E1127" s="5"/>
      <c r="F1127" s="5"/>
      <c r="G1127" s="5"/>
      <c r="I1127" s="21">
        <v>37957</v>
      </c>
      <c r="J1127" s="28"/>
      <c r="K1127" s="28"/>
      <c r="L1127" s="28"/>
      <c r="M1127" s="28"/>
      <c r="N1127" s="28"/>
      <c r="O1127" s="28"/>
      <c r="Q1127" s="22">
        <v>37957</v>
      </c>
      <c r="R1127" s="28"/>
      <c r="S1127" s="28"/>
      <c r="T1127" s="28"/>
      <c r="U1127" s="28"/>
      <c r="V1127" s="28"/>
      <c r="W1127" s="28"/>
      <c r="Y1127" s="1">
        <v>37957</v>
      </c>
      <c r="Z1127" s="28"/>
      <c r="AA1127" s="28"/>
      <c r="AB1127" s="28"/>
      <c r="AC1127" s="28"/>
      <c r="AD1127" s="28"/>
      <c r="AE1127" s="5"/>
      <c r="AF1127" s="5"/>
      <c r="AG1127" s="3">
        <f t="shared" si="94"/>
        <v>0</v>
      </c>
      <c r="AH1127" s="3">
        <f t="shared" si="95"/>
        <v>0</v>
      </c>
      <c r="AI1127" s="3"/>
      <c r="AJ1127" s="27">
        <f t="shared" si="96"/>
        <v>0</v>
      </c>
      <c r="AK1127" s="27">
        <f t="shared" si="97"/>
        <v>0</v>
      </c>
    </row>
    <row r="1128" spans="1:39">
      <c r="A1128" s="21">
        <v>37956</v>
      </c>
      <c r="B1128" s="5"/>
      <c r="C1128" s="5"/>
      <c r="D1128" s="5"/>
      <c r="E1128" s="5"/>
      <c r="F1128" s="5"/>
      <c r="G1128" s="5"/>
      <c r="I1128" s="21">
        <v>37956</v>
      </c>
      <c r="J1128" s="28"/>
      <c r="K1128" s="28"/>
      <c r="L1128" s="28"/>
      <c r="M1128" s="28"/>
      <c r="N1128" s="28"/>
      <c r="O1128" s="28"/>
      <c r="Q1128" s="22">
        <v>37956</v>
      </c>
      <c r="R1128" s="28"/>
      <c r="S1128" s="28"/>
      <c r="T1128" s="28"/>
      <c r="U1128" s="28"/>
      <c r="V1128" s="28"/>
      <c r="W1128" s="28"/>
      <c r="Y1128" s="1">
        <v>37956</v>
      </c>
      <c r="Z1128" s="28"/>
      <c r="AA1128" s="28"/>
      <c r="AB1128" s="28"/>
      <c r="AC1128" s="28"/>
      <c r="AD1128" s="28"/>
      <c r="AE1128" s="5"/>
      <c r="AF1128" s="5"/>
      <c r="AG1128" s="3">
        <f t="shared" si="94"/>
        <v>0</v>
      </c>
      <c r="AH1128" s="3">
        <f t="shared" si="95"/>
        <v>0</v>
      </c>
      <c r="AI1128" s="3"/>
      <c r="AJ1128" s="27">
        <f t="shared" si="96"/>
        <v>0</v>
      </c>
      <c r="AK1128" s="27">
        <f t="shared" si="97"/>
        <v>0</v>
      </c>
    </row>
    <row r="1129" spans="1:39">
      <c r="A1129" s="21">
        <v>37955</v>
      </c>
      <c r="B1129" s="5"/>
      <c r="C1129" s="5"/>
      <c r="D1129" s="5"/>
      <c r="E1129" s="5"/>
      <c r="F1129" s="5"/>
      <c r="G1129" s="5"/>
      <c r="I1129" s="21">
        <v>37955</v>
      </c>
      <c r="J1129" s="28"/>
      <c r="K1129" s="28"/>
      <c r="L1129" s="28"/>
      <c r="M1129" s="28"/>
      <c r="N1129" s="28"/>
      <c r="O1129" s="28"/>
      <c r="Q1129" s="22">
        <v>37955</v>
      </c>
      <c r="R1129" s="28"/>
      <c r="S1129" s="28"/>
      <c r="T1129" s="28"/>
      <c r="U1129" s="28"/>
      <c r="V1129" s="28"/>
      <c r="W1129" s="28"/>
      <c r="Y1129" s="1">
        <v>37955</v>
      </c>
      <c r="Z1129" s="28"/>
      <c r="AA1129" s="28"/>
      <c r="AB1129" s="28"/>
      <c r="AC1129" s="28"/>
      <c r="AD1129" s="28"/>
      <c r="AE1129" s="5"/>
      <c r="AF1129" s="5"/>
      <c r="AG1129" s="3">
        <f t="shared" si="94"/>
        <v>0</v>
      </c>
      <c r="AH1129" s="3">
        <f t="shared" si="95"/>
        <v>0</v>
      </c>
      <c r="AI1129" s="3"/>
      <c r="AJ1129" s="27">
        <f t="shared" si="96"/>
        <v>0</v>
      </c>
      <c r="AK1129" s="27">
        <f t="shared" si="97"/>
        <v>0</v>
      </c>
    </row>
  </sheetData>
  <sheetCalcPr fullCalcOnLoad="1"/>
  <phoneticPr fontId="2" type="noConversion"/>
  <conditionalFormatting sqref="AG67:AH1129">
    <cfRule type="cellIs" dxfId="1" priority="0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14"/>
  <sheetViews>
    <sheetView workbookViewId="0">
      <selection activeCell="G2" sqref="G2"/>
    </sheetView>
  </sheetViews>
  <sheetFormatPr baseColWidth="10" defaultRowHeight="13"/>
  <cols>
    <col min="3" max="3" width="11.85546875" bestFit="1" customWidth="1"/>
  </cols>
  <sheetData>
    <row r="1" spans="1:8">
      <c r="A1" t="s">
        <v>9</v>
      </c>
      <c r="B1" t="s">
        <v>10</v>
      </c>
      <c r="C1" t="s">
        <v>11</v>
      </c>
      <c r="D1" t="s">
        <v>12</v>
      </c>
      <c r="E1" s="3" t="s">
        <v>3</v>
      </c>
      <c r="F1" t="s">
        <v>16</v>
      </c>
    </row>
    <row r="2" spans="1:8">
      <c r="A2" s="3" t="s">
        <v>35</v>
      </c>
      <c r="B2" s="9">
        <f>SUM(B34:B814)</f>
        <v>433548268</v>
      </c>
      <c r="C2" s="13">
        <f>F2</f>
        <v>48982764.044499911</v>
      </c>
      <c r="D2" s="10">
        <f>C2/B2</f>
        <v>0.11298110881739219</v>
      </c>
      <c r="E2" s="11">
        <f>COUNT(B34:B814)</f>
        <v>715</v>
      </c>
      <c r="F2" s="16">
        <f>SUM(F34:F814)</f>
        <v>48982764.044499911</v>
      </c>
      <c r="G2" s="33">
        <f>B2/E2</f>
        <v>606361.21398601402</v>
      </c>
      <c r="H2" t="s">
        <v>6</v>
      </c>
    </row>
    <row r="3" spans="1:8">
      <c r="A3">
        <v>2010</v>
      </c>
      <c r="B3" s="28">
        <f>SUM(B4:B368)</f>
        <v>319331077</v>
      </c>
      <c r="C3" s="28">
        <f>F3</f>
        <v>23850714.887845989</v>
      </c>
      <c r="D3" s="10">
        <f>C3/B3</f>
        <v>7.4689614026654819E-2</v>
      </c>
      <c r="E3" s="11">
        <f>COUNT(B4:B368)</f>
        <v>302</v>
      </c>
      <c r="F3" s="28">
        <f>SUM(F4:F368)</f>
        <v>23850714.887845989</v>
      </c>
      <c r="G3" s="33">
        <f>B3/E3</f>
        <v>1057387.6721854305</v>
      </c>
    </row>
    <row r="4" spans="1:8">
      <c r="A4" s="23">
        <f t="shared" ref="A4:A33" si="0">A5+1</f>
        <v>39081</v>
      </c>
      <c r="B4" s="28"/>
      <c r="C4" s="12"/>
      <c r="D4" s="10"/>
      <c r="E4" s="11"/>
      <c r="F4" s="12"/>
    </row>
    <row r="5" spans="1:8">
      <c r="A5" s="23">
        <f t="shared" si="0"/>
        <v>39080</v>
      </c>
      <c r="B5" s="28"/>
      <c r="C5" s="12"/>
      <c r="D5" s="10"/>
      <c r="E5" s="11"/>
      <c r="F5" s="12"/>
    </row>
    <row r="6" spans="1:8">
      <c r="A6" s="23">
        <f t="shared" si="0"/>
        <v>39079</v>
      </c>
      <c r="B6" s="28"/>
      <c r="C6" s="12"/>
      <c r="D6" s="10"/>
      <c r="E6" s="11"/>
      <c r="F6" s="12"/>
    </row>
    <row r="7" spans="1:8">
      <c r="A7" s="23">
        <f t="shared" si="0"/>
        <v>39078</v>
      </c>
      <c r="B7" s="28"/>
      <c r="C7" s="12"/>
      <c r="D7" s="10"/>
      <c r="E7" s="11"/>
      <c r="F7" s="12"/>
    </row>
    <row r="8" spans="1:8">
      <c r="A8" s="23">
        <f t="shared" si="0"/>
        <v>39077</v>
      </c>
      <c r="B8" s="28"/>
      <c r="C8" s="12"/>
      <c r="D8" s="10"/>
      <c r="E8" s="11"/>
      <c r="F8" s="12"/>
    </row>
    <row r="9" spans="1:8">
      <c r="A9" s="23">
        <f t="shared" si="0"/>
        <v>39076</v>
      </c>
      <c r="B9" s="28"/>
      <c r="C9" s="12"/>
      <c r="D9" s="10"/>
      <c r="E9" s="11"/>
      <c r="F9" s="12"/>
    </row>
    <row r="10" spans="1:8">
      <c r="A10" s="23">
        <f t="shared" si="0"/>
        <v>39075</v>
      </c>
      <c r="B10" s="28"/>
      <c r="C10" s="12"/>
      <c r="D10" s="10"/>
      <c r="E10" s="11"/>
      <c r="F10" s="12"/>
    </row>
    <row r="11" spans="1:8">
      <c r="A11" s="23">
        <f t="shared" si="0"/>
        <v>39074</v>
      </c>
      <c r="B11" s="28"/>
      <c r="C11" s="12"/>
      <c r="D11" s="10"/>
      <c r="E11" s="11"/>
      <c r="F11" s="12"/>
    </row>
    <row r="12" spans="1:8">
      <c r="A12" s="23">
        <f t="shared" si="0"/>
        <v>39073</v>
      </c>
      <c r="B12" s="28"/>
      <c r="C12" s="12"/>
      <c r="D12" s="10"/>
      <c r="E12" s="11"/>
      <c r="F12" s="12"/>
    </row>
    <row r="13" spans="1:8">
      <c r="A13" s="23">
        <f t="shared" si="0"/>
        <v>39072</v>
      </c>
      <c r="B13" s="28"/>
      <c r="C13" s="12"/>
      <c r="D13" s="10"/>
      <c r="E13" s="11"/>
      <c r="F13" s="12"/>
    </row>
    <row r="14" spans="1:8">
      <c r="A14" s="23">
        <f t="shared" si="0"/>
        <v>39071</v>
      </c>
      <c r="B14" s="28"/>
      <c r="C14" s="12"/>
      <c r="D14" s="10"/>
      <c r="E14" s="11"/>
      <c r="F14" s="12"/>
    </row>
    <row r="15" spans="1:8">
      <c r="A15" s="23">
        <f t="shared" si="0"/>
        <v>39070</v>
      </c>
      <c r="B15" s="28"/>
      <c r="C15" s="12"/>
      <c r="D15" s="10"/>
      <c r="E15" s="11"/>
      <c r="F15" s="12"/>
    </row>
    <row r="16" spans="1:8">
      <c r="A16" s="23">
        <f t="shared" si="0"/>
        <v>39069</v>
      </c>
      <c r="B16" s="28"/>
      <c r="C16" s="12"/>
      <c r="D16" s="10"/>
      <c r="E16" s="11"/>
      <c r="F16" s="12"/>
    </row>
    <row r="17" spans="1:6">
      <c r="A17" s="23">
        <f t="shared" si="0"/>
        <v>39068</v>
      </c>
      <c r="B17" s="28"/>
      <c r="C17" s="12"/>
      <c r="D17" s="10"/>
      <c r="E17" s="11"/>
      <c r="F17" s="12"/>
    </row>
    <row r="18" spans="1:6">
      <c r="A18" s="23">
        <f t="shared" si="0"/>
        <v>39067</v>
      </c>
      <c r="B18" s="28"/>
      <c r="C18" s="12"/>
      <c r="D18" s="10"/>
      <c r="E18" s="11"/>
      <c r="F18" s="12"/>
    </row>
    <row r="19" spans="1:6">
      <c r="A19" s="23">
        <f t="shared" si="0"/>
        <v>39066</v>
      </c>
      <c r="B19" s="28"/>
      <c r="C19" s="12"/>
      <c r="D19" s="10"/>
      <c r="E19" s="11"/>
      <c r="F19" s="12"/>
    </row>
    <row r="20" spans="1:6">
      <c r="A20" s="23">
        <f t="shared" si="0"/>
        <v>39065</v>
      </c>
      <c r="B20" s="28"/>
      <c r="C20" s="12"/>
      <c r="D20" s="10"/>
      <c r="E20" s="11"/>
      <c r="F20" s="12"/>
    </row>
    <row r="21" spans="1:6">
      <c r="A21" s="23">
        <f t="shared" si="0"/>
        <v>39064</v>
      </c>
      <c r="B21" s="28"/>
      <c r="C21" s="12"/>
      <c r="D21" s="10"/>
      <c r="E21" s="11"/>
      <c r="F21" s="12"/>
    </row>
    <row r="22" spans="1:6">
      <c r="A22" s="23">
        <f t="shared" si="0"/>
        <v>39063</v>
      </c>
      <c r="B22" s="28"/>
      <c r="C22" s="12"/>
      <c r="D22" s="10"/>
      <c r="E22" s="11"/>
      <c r="F22" s="12"/>
    </row>
    <row r="23" spans="1:6">
      <c r="A23" s="23">
        <f t="shared" si="0"/>
        <v>39062</v>
      </c>
      <c r="B23" s="28"/>
      <c r="C23" s="12"/>
      <c r="D23" s="10"/>
      <c r="E23" s="11"/>
      <c r="F23" s="12"/>
    </row>
    <row r="24" spans="1:6">
      <c r="A24" s="23">
        <f t="shared" si="0"/>
        <v>39061</v>
      </c>
      <c r="B24" s="28"/>
      <c r="C24" s="12"/>
      <c r="D24" s="10"/>
      <c r="E24" s="11"/>
      <c r="F24" s="12"/>
    </row>
    <row r="25" spans="1:6">
      <c r="A25" s="23">
        <f t="shared" si="0"/>
        <v>39060</v>
      </c>
      <c r="B25" s="28"/>
      <c r="C25" s="12"/>
      <c r="D25" s="10"/>
      <c r="E25" s="11"/>
      <c r="F25" s="12"/>
    </row>
    <row r="26" spans="1:6">
      <c r="A26" s="23">
        <f t="shared" si="0"/>
        <v>39059</v>
      </c>
      <c r="B26" s="28"/>
      <c r="C26" s="12"/>
      <c r="D26" s="10"/>
      <c r="E26" s="11"/>
      <c r="F26" s="12"/>
    </row>
    <row r="27" spans="1:6">
      <c r="A27" s="23">
        <f t="shared" si="0"/>
        <v>39058</v>
      </c>
      <c r="B27" s="28"/>
      <c r="C27" s="12"/>
      <c r="D27" s="10"/>
      <c r="E27" s="11"/>
      <c r="F27" s="12"/>
    </row>
    <row r="28" spans="1:6">
      <c r="A28" s="23">
        <f t="shared" si="0"/>
        <v>39057</v>
      </c>
      <c r="B28" s="28"/>
      <c r="C28" s="12"/>
      <c r="D28" s="10"/>
      <c r="E28" s="11"/>
      <c r="F28" s="12"/>
    </row>
    <row r="29" spans="1:6">
      <c r="A29" s="23">
        <f t="shared" si="0"/>
        <v>39056</v>
      </c>
      <c r="B29" s="28"/>
      <c r="C29" s="12"/>
      <c r="D29" s="10"/>
      <c r="E29" s="11"/>
      <c r="F29" s="12"/>
    </row>
    <row r="30" spans="1:6">
      <c r="A30" s="23">
        <f t="shared" si="0"/>
        <v>39055</v>
      </c>
      <c r="B30" s="28"/>
      <c r="C30" s="12"/>
      <c r="D30" s="10"/>
      <c r="E30" s="11"/>
      <c r="F30" s="12"/>
    </row>
    <row r="31" spans="1:6">
      <c r="A31" s="23">
        <f t="shared" si="0"/>
        <v>39054</v>
      </c>
      <c r="B31" s="28"/>
      <c r="C31" s="12"/>
      <c r="D31" s="10"/>
      <c r="E31" s="11"/>
      <c r="F31" s="12"/>
    </row>
    <row r="32" spans="1:6">
      <c r="A32" s="23">
        <f t="shared" si="0"/>
        <v>39053</v>
      </c>
      <c r="B32" s="28"/>
      <c r="C32" s="12"/>
      <c r="D32" s="10"/>
      <c r="E32" s="11"/>
      <c r="F32" s="12"/>
    </row>
    <row r="33" spans="1:6">
      <c r="A33" s="23">
        <f t="shared" si="0"/>
        <v>39052</v>
      </c>
      <c r="B33" s="28"/>
      <c r="C33" s="12"/>
      <c r="D33" s="10"/>
      <c r="E33" s="11"/>
      <c r="F33" s="12"/>
    </row>
    <row r="34" spans="1:6">
      <c r="A34" s="23">
        <f t="shared" ref="A34:A97" si="1">A35+1</f>
        <v>39051</v>
      </c>
      <c r="B34" s="28"/>
      <c r="C34" s="12"/>
      <c r="D34" s="10"/>
      <c r="E34" s="11"/>
      <c r="F34" s="12"/>
    </row>
    <row r="35" spans="1:6">
      <c r="A35" s="23">
        <f t="shared" si="1"/>
        <v>39050</v>
      </c>
      <c r="B35" s="28"/>
      <c r="C35" s="12"/>
      <c r="D35" s="10"/>
      <c r="E35" s="11"/>
      <c r="F35" s="12"/>
    </row>
    <row r="36" spans="1:6">
      <c r="A36" s="23">
        <f t="shared" si="1"/>
        <v>39049</v>
      </c>
      <c r="B36" s="28"/>
      <c r="C36" s="12"/>
      <c r="D36" s="10"/>
      <c r="E36" s="11"/>
      <c r="F36" s="12"/>
    </row>
    <row r="37" spans="1:6">
      <c r="A37" s="23">
        <f t="shared" si="1"/>
        <v>39048</v>
      </c>
      <c r="B37" s="28"/>
      <c r="C37" s="12"/>
      <c r="D37" s="10"/>
      <c r="E37" s="11"/>
      <c r="F37" s="12"/>
    </row>
    <row r="38" spans="1:6">
      <c r="A38" s="23">
        <f t="shared" si="1"/>
        <v>39047</v>
      </c>
      <c r="B38" s="28"/>
      <c r="C38" s="12"/>
      <c r="D38" s="10"/>
      <c r="E38" s="11"/>
      <c r="F38" s="12"/>
    </row>
    <row r="39" spans="1:6">
      <c r="A39" s="23">
        <f t="shared" si="1"/>
        <v>39046</v>
      </c>
      <c r="B39" s="28"/>
      <c r="C39" s="12"/>
      <c r="D39" s="10"/>
      <c r="E39" s="11"/>
      <c r="F39" s="12"/>
    </row>
    <row r="40" spans="1:6">
      <c r="A40" s="23">
        <f t="shared" si="1"/>
        <v>39045</v>
      </c>
      <c r="B40" s="28"/>
      <c r="C40" s="12"/>
      <c r="D40" s="10"/>
      <c r="E40" s="11"/>
      <c r="F40" s="12"/>
    </row>
    <row r="41" spans="1:6">
      <c r="A41" s="23">
        <f t="shared" si="1"/>
        <v>39044</v>
      </c>
      <c r="B41" s="28"/>
      <c r="C41" s="12"/>
      <c r="D41" s="10"/>
      <c r="E41" s="11"/>
      <c r="F41" s="12"/>
    </row>
    <row r="42" spans="1:6">
      <c r="A42" s="23">
        <f t="shared" si="1"/>
        <v>39043</v>
      </c>
      <c r="B42" s="28"/>
      <c r="C42" s="12"/>
      <c r="D42" s="10"/>
      <c r="E42" s="11"/>
      <c r="F42" s="12"/>
    </row>
    <row r="43" spans="1:6">
      <c r="A43" s="23">
        <f t="shared" si="1"/>
        <v>39042</v>
      </c>
      <c r="B43" s="28"/>
      <c r="C43" s="12"/>
      <c r="D43" s="10"/>
      <c r="E43" s="11"/>
      <c r="F43" s="12"/>
    </row>
    <row r="44" spans="1:6">
      <c r="A44" s="23">
        <f t="shared" si="1"/>
        <v>39041</v>
      </c>
      <c r="B44" s="28"/>
      <c r="C44" s="12"/>
      <c r="D44" s="10"/>
      <c r="E44" s="11"/>
      <c r="F44" s="12"/>
    </row>
    <row r="45" spans="1:6">
      <c r="A45" s="23">
        <f t="shared" si="1"/>
        <v>39040</v>
      </c>
      <c r="B45" s="28"/>
      <c r="C45" s="12"/>
      <c r="D45" s="10"/>
      <c r="E45" s="11"/>
      <c r="F45" s="12"/>
    </row>
    <row r="46" spans="1:6">
      <c r="A46" s="23">
        <f t="shared" si="1"/>
        <v>39039</v>
      </c>
      <c r="B46" s="28"/>
      <c r="C46" s="12"/>
      <c r="D46" s="10"/>
      <c r="E46" s="11"/>
      <c r="F46" s="12"/>
    </row>
    <row r="47" spans="1:6">
      <c r="A47" s="23">
        <f t="shared" si="1"/>
        <v>39038</v>
      </c>
      <c r="B47" s="28"/>
      <c r="C47" s="12"/>
      <c r="D47" s="10"/>
      <c r="E47" s="11"/>
      <c r="F47" s="12"/>
    </row>
    <row r="48" spans="1:6">
      <c r="A48" s="23">
        <f t="shared" si="1"/>
        <v>39037</v>
      </c>
      <c r="B48" s="28"/>
      <c r="C48" s="12"/>
      <c r="D48" s="10"/>
      <c r="E48" s="11"/>
      <c r="F48" s="12"/>
    </row>
    <row r="49" spans="1:6">
      <c r="A49" s="23">
        <f t="shared" si="1"/>
        <v>39036</v>
      </c>
      <c r="B49" s="28"/>
      <c r="C49" s="12"/>
      <c r="D49" s="10"/>
      <c r="E49" s="11"/>
      <c r="F49" s="12"/>
    </row>
    <row r="50" spans="1:6">
      <c r="A50" s="23">
        <f t="shared" si="1"/>
        <v>39035</v>
      </c>
      <c r="B50" s="28"/>
      <c r="C50" s="12"/>
      <c r="D50" s="10"/>
      <c r="E50" s="11"/>
      <c r="F50" s="12"/>
    </row>
    <row r="51" spans="1:6">
      <c r="A51" s="23">
        <f t="shared" si="1"/>
        <v>39034</v>
      </c>
      <c r="B51" s="28"/>
      <c r="C51" s="12"/>
      <c r="D51" s="10"/>
      <c r="E51" s="11"/>
      <c r="F51" s="12"/>
    </row>
    <row r="52" spans="1:6">
      <c r="A52" s="23">
        <f t="shared" si="1"/>
        <v>39033</v>
      </c>
      <c r="B52" s="28"/>
      <c r="C52" s="12"/>
      <c r="D52" s="10"/>
      <c r="E52" s="11"/>
      <c r="F52" s="12"/>
    </row>
    <row r="53" spans="1:6">
      <c r="A53" s="23">
        <f t="shared" si="1"/>
        <v>39032</v>
      </c>
      <c r="B53" s="28"/>
      <c r="C53" s="12"/>
      <c r="D53" s="10"/>
      <c r="E53" s="11"/>
      <c r="F53" s="12"/>
    </row>
    <row r="54" spans="1:6">
      <c r="A54" s="23">
        <f t="shared" si="1"/>
        <v>39031</v>
      </c>
      <c r="B54" s="28"/>
      <c r="C54" s="12"/>
      <c r="D54" s="10"/>
      <c r="E54" s="11"/>
      <c r="F54" s="12"/>
    </row>
    <row r="55" spans="1:6">
      <c r="A55" s="23">
        <f t="shared" si="1"/>
        <v>39030</v>
      </c>
      <c r="B55" s="28"/>
      <c r="C55" s="12"/>
      <c r="D55" s="10"/>
      <c r="E55" s="11"/>
      <c r="F55" s="12"/>
    </row>
    <row r="56" spans="1:6">
      <c r="A56" s="23">
        <f t="shared" si="1"/>
        <v>39029</v>
      </c>
      <c r="B56" s="28"/>
      <c r="C56" s="12"/>
      <c r="D56" s="10"/>
      <c r="E56" s="11"/>
      <c r="F56" s="12"/>
    </row>
    <row r="57" spans="1:6">
      <c r="A57" s="23">
        <f t="shared" si="1"/>
        <v>39028</v>
      </c>
      <c r="B57" s="28"/>
      <c r="C57" s="12"/>
      <c r="D57" s="10"/>
      <c r="E57" s="11"/>
      <c r="F57" s="12"/>
    </row>
    <row r="58" spans="1:6">
      <c r="A58" s="23">
        <f t="shared" si="1"/>
        <v>39027</v>
      </c>
      <c r="B58" s="28"/>
      <c r="C58" s="12"/>
      <c r="D58" s="10"/>
      <c r="E58" s="11"/>
      <c r="F58" s="12"/>
    </row>
    <row r="59" spans="1:6">
      <c r="A59" s="23">
        <f t="shared" si="1"/>
        <v>39026</v>
      </c>
      <c r="B59" s="28"/>
      <c r="C59" s="12"/>
      <c r="D59" s="10"/>
      <c r="E59" s="11"/>
      <c r="F59" s="12"/>
    </row>
    <row r="60" spans="1:6">
      <c r="A60" s="23">
        <f t="shared" si="1"/>
        <v>39025</v>
      </c>
      <c r="B60" s="28"/>
      <c r="C60" s="12"/>
      <c r="D60" s="10"/>
      <c r="E60" s="11"/>
      <c r="F60" s="12"/>
    </row>
    <row r="61" spans="1:6">
      <c r="A61" s="23">
        <f t="shared" si="1"/>
        <v>39024</v>
      </c>
      <c r="B61" s="28"/>
      <c r="C61" s="12"/>
      <c r="D61" s="10"/>
      <c r="E61" s="11"/>
      <c r="F61" s="12"/>
    </row>
    <row r="62" spans="1:6">
      <c r="A62" s="23">
        <f t="shared" si="1"/>
        <v>39023</v>
      </c>
      <c r="B62" s="28"/>
      <c r="C62" s="12"/>
      <c r="D62" s="10"/>
      <c r="E62" s="11"/>
      <c r="F62" s="12"/>
    </row>
    <row r="63" spans="1:6">
      <c r="A63" s="23">
        <f t="shared" si="1"/>
        <v>39022</v>
      </c>
      <c r="B63" s="28"/>
      <c r="C63" s="12"/>
      <c r="D63" s="10"/>
      <c r="E63" s="11"/>
      <c r="F63" s="12"/>
    </row>
    <row r="64" spans="1:6">
      <c r="A64" s="23">
        <f t="shared" si="1"/>
        <v>39021</v>
      </c>
      <c r="B64" s="28"/>
      <c r="C64" s="12"/>
      <c r="D64" s="10"/>
      <c r="E64" s="11"/>
      <c r="F64" s="12"/>
    </row>
    <row r="65" spans="1:6">
      <c r="A65" s="23">
        <f t="shared" si="1"/>
        <v>39020</v>
      </c>
      <c r="B65" s="28"/>
      <c r="C65" s="12"/>
      <c r="D65" s="10"/>
      <c r="E65" s="11"/>
      <c r="F65" s="12"/>
    </row>
    <row r="66" spans="1:6">
      <c r="A66" s="23">
        <f t="shared" si="1"/>
        <v>39019</v>
      </c>
      <c r="B66" s="28"/>
      <c r="C66" s="12"/>
      <c r="D66" s="10"/>
      <c r="E66" s="11"/>
      <c r="F66" s="12"/>
    </row>
    <row r="67" spans="1:6">
      <c r="A67" s="23">
        <f t="shared" si="1"/>
        <v>39018</v>
      </c>
      <c r="B67" s="28">
        <f>Traffic!B67+Traffic!R67</f>
        <v>1226622</v>
      </c>
      <c r="C67" s="12">
        <f>(Traffic!B67*Traffic!D67+Traffic!R67*Traffic!T67)*0.000001</f>
        <v>66934.31534999999</v>
      </c>
      <c r="D67" s="10">
        <f t="shared" ref="D67" si="2">C67/B67</f>
        <v>5.4568004935505794E-2</v>
      </c>
      <c r="E67" s="11">
        <f t="shared" ref="E67" si="3">D67*1000</f>
        <v>54.568004935505797</v>
      </c>
      <c r="F67" s="12">
        <f t="shared" ref="F67" si="4">D67*B67</f>
        <v>66934.31534999999</v>
      </c>
    </row>
    <row r="68" spans="1:6">
      <c r="A68" s="23">
        <f t="shared" si="1"/>
        <v>39017</v>
      </c>
      <c r="B68" s="28">
        <f>Traffic!B68+Traffic!R68</f>
        <v>1590748</v>
      </c>
      <c r="C68" s="12">
        <f>(Traffic!B68*Traffic!D68+Traffic!R68*Traffic!T68)*0.000001</f>
        <v>114605.90712599999</v>
      </c>
      <c r="D68" s="10">
        <f t="shared" ref="D68:D131" si="5">C68/B68</f>
        <v>7.204529386552741E-2</v>
      </c>
      <c r="E68" s="11">
        <f t="shared" ref="E68:E131" si="6">D68*1000</f>
        <v>72.045293865527412</v>
      </c>
      <c r="F68" s="12">
        <f t="shared" ref="F68:F131" si="7">D68*B68</f>
        <v>114605.90712599999</v>
      </c>
    </row>
    <row r="69" spans="1:6">
      <c r="A69" s="23">
        <f t="shared" si="1"/>
        <v>39016</v>
      </c>
      <c r="B69" s="28">
        <f>Traffic!B69+Traffic!R69</f>
        <v>930449</v>
      </c>
      <c r="C69" s="12">
        <f>(Traffic!B69*Traffic!D69+Traffic!R69*Traffic!T69)*0.000001</f>
        <v>71124.850649</v>
      </c>
      <c r="D69" s="10">
        <f t="shared" si="5"/>
        <v>7.6441428438313114E-2</v>
      </c>
      <c r="E69" s="11">
        <f t="shared" si="6"/>
        <v>76.44142843831311</v>
      </c>
      <c r="F69" s="12">
        <f t="shared" si="7"/>
        <v>71124.850649</v>
      </c>
    </row>
    <row r="70" spans="1:6">
      <c r="A70" s="23">
        <f t="shared" si="1"/>
        <v>39015</v>
      </c>
      <c r="B70" s="28">
        <f>Traffic!B70+Traffic!R70</f>
        <v>1718534</v>
      </c>
      <c r="C70" s="12">
        <f>(Traffic!B70*Traffic!D70+Traffic!R70*Traffic!T70)*0.000001</f>
        <v>122067.77557699999</v>
      </c>
      <c r="D70" s="10">
        <f t="shared" si="5"/>
        <v>7.1030177800962907E-2</v>
      </c>
      <c r="E70" s="11">
        <f t="shared" si="6"/>
        <v>71.030177800962903</v>
      </c>
      <c r="F70" s="12">
        <f t="shared" si="7"/>
        <v>122067.77557699999</v>
      </c>
    </row>
    <row r="71" spans="1:6">
      <c r="A71" s="23">
        <f t="shared" si="1"/>
        <v>39014</v>
      </c>
      <c r="B71" s="28">
        <f>Traffic!B71+Traffic!R71</f>
        <v>1616379</v>
      </c>
      <c r="C71" s="12">
        <f>(Traffic!B71*Traffic!D71+Traffic!R71*Traffic!T71)*0.000001</f>
        <v>204799.12991999998</v>
      </c>
      <c r="D71" s="10">
        <f t="shared" si="5"/>
        <v>0.12670241937070451</v>
      </c>
      <c r="E71" s="11">
        <f t="shared" si="6"/>
        <v>126.7024193707045</v>
      </c>
      <c r="F71" s="12">
        <f t="shared" si="7"/>
        <v>204799.12991999998</v>
      </c>
    </row>
    <row r="72" spans="1:6">
      <c r="A72" s="23">
        <f t="shared" si="1"/>
        <v>39013</v>
      </c>
      <c r="B72" s="28">
        <f>Traffic!B72+Traffic!R72</f>
        <v>1315346</v>
      </c>
      <c r="C72" s="12">
        <f>(Traffic!B72*Traffic!D72+Traffic!R72*Traffic!T72)*0.000001</f>
        <v>489706.247592</v>
      </c>
      <c r="D72" s="10">
        <f t="shared" si="5"/>
        <v>0.3723022289131529</v>
      </c>
      <c r="E72" s="11">
        <f t="shared" si="6"/>
        <v>372.30222891315287</v>
      </c>
      <c r="F72" s="12">
        <f t="shared" si="7"/>
        <v>489706.247592</v>
      </c>
    </row>
    <row r="73" spans="1:6">
      <c r="A73" s="23">
        <f t="shared" si="1"/>
        <v>39012</v>
      </c>
      <c r="B73" s="28">
        <f>Traffic!B73+Traffic!R73</f>
        <v>668504</v>
      </c>
      <c r="C73" s="12">
        <f>(Traffic!B73*Traffic!D73+Traffic!R73*Traffic!T73)*0.000001</f>
        <v>41609.450204000001</v>
      </c>
      <c r="D73" s="10">
        <f t="shared" si="5"/>
        <v>6.2242634605028539E-2</v>
      </c>
      <c r="E73" s="11">
        <f t="shared" si="6"/>
        <v>62.242634605028542</v>
      </c>
      <c r="F73" s="12">
        <f t="shared" si="7"/>
        <v>41609.450204000001</v>
      </c>
    </row>
    <row r="74" spans="1:6">
      <c r="A74" s="23">
        <f t="shared" si="1"/>
        <v>39011</v>
      </c>
      <c r="B74" s="28">
        <f>Traffic!B74+Traffic!R74</f>
        <v>654706</v>
      </c>
      <c r="C74" s="12">
        <f>(Traffic!B74*Traffic!D74+Traffic!R74*Traffic!T74)*0.000001</f>
        <v>30362.527857999998</v>
      </c>
      <c r="D74" s="10">
        <f t="shared" si="5"/>
        <v>4.6375820380445569E-2</v>
      </c>
      <c r="E74" s="11">
        <f t="shared" si="6"/>
        <v>46.375820380445568</v>
      </c>
      <c r="F74" s="12">
        <f t="shared" si="7"/>
        <v>30362.527857999998</v>
      </c>
    </row>
    <row r="75" spans="1:6">
      <c r="A75" s="23">
        <f t="shared" si="1"/>
        <v>39010</v>
      </c>
      <c r="B75" s="28">
        <f>Traffic!B75+Traffic!R75</f>
        <v>300064</v>
      </c>
      <c r="C75" s="12">
        <f>(Traffic!B75*Traffic!D75+Traffic!R75*Traffic!T75)*0.000001</f>
        <v>12018.399997999999</v>
      </c>
      <c r="D75" s="10">
        <f t="shared" si="5"/>
        <v>4.0052788731737225E-2</v>
      </c>
      <c r="E75" s="11">
        <f t="shared" si="6"/>
        <v>40.052788731737223</v>
      </c>
      <c r="F75" s="12">
        <f t="shared" si="7"/>
        <v>12018.399997999999</v>
      </c>
    </row>
    <row r="76" spans="1:6">
      <c r="A76" s="23">
        <f t="shared" si="1"/>
        <v>39009</v>
      </c>
      <c r="B76" s="28">
        <f>Traffic!B76+Traffic!R76</f>
        <v>374929</v>
      </c>
      <c r="C76" s="12">
        <f>(Traffic!B76*Traffic!D76+Traffic!R76*Traffic!T76)*0.000001</f>
        <v>15300.108107</v>
      </c>
      <c r="D76" s="10">
        <f t="shared" si="5"/>
        <v>4.0808014602764793E-2</v>
      </c>
      <c r="E76" s="11">
        <f t="shared" si="6"/>
        <v>40.808014602764793</v>
      </c>
      <c r="F76" s="12">
        <f t="shared" si="7"/>
        <v>15300.108107000002</v>
      </c>
    </row>
    <row r="77" spans="1:6">
      <c r="A77" s="23">
        <f t="shared" si="1"/>
        <v>39008</v>
      </c>
      <c r="B77" s="28">
        <f>Traffic!B77+Traffic!R77</f>
        <v>638202</v>
      </c>
      <c r="C77" s="12">
        <f>(Traffic!B77*Traffic!D77+Traffic!R77*Traffic!T77)*0.000001</f>
        <v>37435.605821999998</v>
      </c>
      <c r="D77" s="10">
        <f t="shared" si="5"/>
        <v>5.8657926208316488E-2</v>
      </c>
      <c r="E77" s="11">
        <f t="shared" si="6"/>
        <v>58.657926208316489</v>
      </c>
      <c r="F77" s="12">
        <f t="shared" si="7"/>
        <v>37435.605821999998</v>
      </c>
    </row>
    <row r="78" spans="1:6">
      <c r="A78" s="23">
        <f t="shared" si="1"/>
        <v>39007</v>
      </c>
      <c r="B78" s="28">
        <f>Traffic!B78+Traffic!R78</f>
        <v>1294180</v>
      </c>
      <c r="C78" s="12">
        <f>(Traffic!B78*Traffic!D78+Traffic!R78*Traffic!T78)*0.000001</f>
        <v>82052.984217999998</v>
      </c>
      <c r="D78" s="10">
        <f t="shared" si="5"/>
        <v>6.3401523913211452E-2</v>
      </c>
      <c r="E78" s="11">
        <f t="shared" si="6"/>
        <v>63.401523913211449</v>
      </c>
      <c r="F78" s="12">
        <f t="shared" si="7"/>
        <v>82052.984217999998</v>
      </c>
    </row>
    <row r="79" spans="1:6">
      <c r="A79" s="23">
        <f t="shared" si="1"/>
        <v>39006</v>
      </c>
      <c r="B79" s="28">
        <f>Traffic!B79+Traffic!R79</f>
        <v>1626359</v>
      </c>
      <c r="C79" s="12">
        <f>(Traffic!B79*Traffic!D79+Traffic!R79*Traffic!T79)*0.000001</f>
        <v>118092.96994499999</v>
      </c>
      <c r="D79" s="10">
        <f t="shared" si="5"/>
        <v>7.2611871022941421E-2</v>
      </c>
      <c r="E79" s="11">
        <f t="shared" si="6"/>
        <v>72.611871022941415</v>
      </c>
      <c r="F79" s="12">
        <f t="shared" si="7"/>
        <v>118092.96994499999</v>
      </c>
    </row>
    <row r="80" spans="1:6">
      <c r="A80" s="23">
        <f t="shared" si="1"/>
        <v>39005</v>
      </c>
      <c r="B80" s="28">
        <f>Traffic!B80+Traffic!R80</f>
        <v>1393292</v>
      </c>
      <c r="C80" s="12">
        <f>(Traffic!B80*Traffic!D80+Traffic!R80*Traffic!T80)*0.000001</f>
        <v>273375.1458</v>
      </c>
      <c r="D80" s="10">
        <f t="shared" si="5"/>
        <v>0.19620807827792019</v>
      </c>
      <c r="E80" s="11">
        <f t="shared" si="6"/>
        <v>196.20807827792021</v>
      </c>
      <c r="F80" s="12">
        <f t="shared" si="7"/>
        <v>273375.1458</v>
      </c>
    </row>
    <row r="81" spans="1:6">
      <c r="A81" s="23">
        <f t="shared" si="1"/>
        <v>39004</v>
      </c>
      <c r="B81" s="28">
        <f>Traffic!B81+Traffic!R81</f>
        <v>1378903</v>
      </c>
      <c r="C81" s="12">
        <f>(Traffic!B81*Traffic!D81+Traffic!R81*Traffic!T81)*0.000001</f>
        <v>137007.31133199998</v>
      </c>
      <c r="D81" s="10">
        <f t="shared" si="5"/>
        <v>9.9359644102594583E-2</v>
      </c>
      <c r="E81" s="11">
        <f t="shared" si="6"/>
        <v>99.359644102594586</v>
      </c>
      <c r="F81" s="12">
        <f t="shared" si="7"/>
        <v>137007.31133199998</v>
      </c>
    </row>
    <row r="82" spans="1:6">
      <c r="A82" s="23">
        <f t="shared" si="1"/>
        <v>39003</v>
      </c>
      <c r="B82" s="28">
        <f>Traffic!B82+Traffic!R82</f>
        <v>1960479</v>
      </c>
      <c r="C82" s="12">
        <f>(Traffic!B82*Traffic!D82+Traffic!R82*Traffic!T82)*0.000001</f>
        <v>155099.96546099999</v>
      </c>
      <c r="D82" s="10">
        <f t="shared" si="5"/>
        <v>7.9113301117226961E-2</v>
      </c>
      <c r="E82" s="11">
        <f t="shared" si="6"/>
        <v>79.113301117226968</v>
      </c>
      <c r="F82" s="12">
        <f t="shared" si="7"/>
        <v>155099.96546099999</v>
      </c>
    </row>
    <row r="83" spans="1:6">
      <c r="A83" s="23">
        <f t="shared" si="1"/>
        <v>39002</v>
      </c>
      <c r="B83" s="28">
        <f>Traffic!B83+Traffic!R83</f>
        <v>1543458</v>
      </c>
      <c r="C83" s="12">
        <f>(Traffic!B83*Traffic!D83+Traffic!R83*Traffic!T83)*0.000001</f>
        <v>111269.93485599999</v>
      </c>
      <c r="D83" s="10">
        <f t="shared" si="5"/>
        <v>7.2091326654823124E-2</v>
      </c>
      <c r="E83" s="11">
        <f t="shared" si="6"/>
        <v>72.091326654823121</v>
      </c>
      <c r="F83" s="12">
        <f t="shared" si="7"/>
        <v>111269.93485599999</v>
      </c>
    </row>
    <row r="84" spans="1:6">
      <c r="A84" s="23">
        <f t="shared" si="1"/>
        <v>39001</v>
      </c>
      <c r="B84" s="28">
        <f>Traffic!B84+Traffic!R84</f>
        <v>1562931</v>
      </c>
      <c r="C84" s="12">
        <f>(Traffic!B84*Traffic!D84+Traffic!R84*Traffic!T84)*0.000001</f>
        <v>237654.10200899999</v>
      </c>
      <c r="D84" s="10">
        <f t="shared" si="5"/>
        <v>0.15205668197060523</v>
      </c>
      <c r="E84" s="11">
        <f t="shared" si="6"/>
        <v>152.05668197060524</v>
      </c>
      <c r="F84" s="12">
        <f t="shared" si="7"/>
        <v>237654.10200899999</v>
      </c>
    </row>
    <row r="85" spans="1:6">
      <c r="A85" s="23">
        <f t="shared" si="1"/>
        <v>39000</v>
      </c>
      <c r="B85" s="28">
        <f>Traffic!B85+Traffic!R85</f>
        <v>1504934</v>
      </c>
      <c r="C85" s="12">
        <f>(Traffic!B85*Traffic!D85+Traffic!R85*Traffic!T85)*0.000001</f>
        <v>254628.725832</v>
      </c>
      <c r="D85" s="10">
        <f t="shared" si="5"/>
        <v>0.16919594203599625</v>
      </c>
      <c r="E85" s="11">
        <f t="shared" si="6"/>
        <v>169.19594203599624</v>
      </c>
      <c r="F85" s="12">
        <f t="shared" si="7"/>
        <v>254628.72583199997</v>
      </c>
    </row>
    <row r="86" spans="1:6">
      <c r="A86" s="23">
        <f t="shared" si="1"/>
        <v>38999</v>
      </c>
      <c r="B86" s="28">
        <f>Traffic!B86+Traffic!R86</f>
        <v>1461868</v>
      </c>
      <c r="C86" s="12">
        <f>(Traffic!B86*Traffic!D86+Traffic!R86*Traffic!T86)*0.000001</f>
        <v>76063.141783999992</v>
      </c>
      <c r="D86" s="10">
        <f t="shared" si="5"/>
        <v>5.2031470545904276E-2</v>
      </c>
      <c r="E86" s="11">
        <f t="shared" si="6"/>
        <v>52.031470545904277</v>
      </c>
      <c r="F86" s="12">
        <f t="shared" si="7"/>
        <v>76063.141783999992</v>
      </c>
    </row>
    <row r="87" spans="1:6">
      <c r="A87" s="23">
        <f t="shared" si="1"/>
        <v>38998</v>
      </c>
      <c r="B87" s="28">
        <f>Traffic!B87+Traffic!R87</f>
        <v>1275147</v>
      </c>
      <c r="C87" s="12">
        <f>(Traffic!B87*Traffic!D87+Traffic!R87*Traffic!T87)*0.000001</f>
        <v>80814.359496999998</v>
      </c>
      <c r="D87" s="10">
        <f t="shared" si="5"/>
        <v>6.3376504432038031E-2</v>
      </c>
      <c r="E87" s="11">
        <f t="shared" si="6"/>
        <v>63.376504432038033</v>
      </c>
      <c r="F87" s="12">
        <f t="shared" si="7"/>
        <v>80814.359496999998</v>
      </c>
    </row>
    <row r="88" spans="1:6">
      <c r="A88" s="23">
        <f t="shared" si="1"/>
        <v>38997</v>
      </c>
      <c r="B88" s="28">
        <f>Traffic!B88+Traffic!R88</f>
        <v>1420737</v>
      </c>
      <c r="C88" s="12">
        <f>(Traffic!B88*Traffic!D88+Traffic!R88*Traffic!T88)*0.000001</f>
        <v>89371.016921999995</v>
      </c>
      <c r="D88" s="10">
        <f t="shared" si="5"/>
        <v>6.290468744179957E-2</v>
      </c>
      <c r="E88" s="11">
        <f t="shared" si="6"/>
        <v>62.904687441799567</v>
      </c>
      <c r="F88" s="12">
        <f t="shared" si="7"/>
        <v>89371.016921999995</v>
      </c>
    </row>
    <row r="89" spans="1:6">
      <c r="A89" s="23">
        <f t="shared" si="1"/>
        <v>38996</v>
      </c>
      <c r="B89" s="28">
        <f>Traffic!B89+Traffic!R89</f>
        <v>1412202</v>
      </c>
      <c r="C89" s="12">
        <f>(Traffic!B89*Traffic!D89+Traffic!R89*Traffic!T89)*0.000001</f>
        <v>94050.266980999993</v>
      </c>
      <c r="D89" s="10">
        <f t="shared" si="5"/>
        <v>6.6598310284930906E-2</v>
      </c>
      <c r="E89" s="11">
        <f t="shared" si="6"/>
        <v>66.598310284930903</v>
      </c>
      <c r="F89" s="12">
        <f t="shared" si="7"/>
        <v>94050.266980999993</v>
      </c>
    </row>
    <row r="90" spans="1:6">
      <c r="A90" s="23">
        <f t="shared" si="1"/>
        <v>38995</v>
      </c>
      <c r="B90" s="28">
        <f>Traffic!B90+Traffic!R90</f>
        <v>1329376</v>
      </c>
      <c r="C90" s="12">
        <f>(Traffic!B90*Traffic!D90+Traffic!R90*Traffic!T90)*0.000001</f>
        <v>112683.185336</v>
      </c>
      <c r="D90" s="10">
        <f t="shared" si="5"/>
        <v>8.4763968460390429E-2</v>
      </c>
      <c r="E90" s="11">
        <f t="shared" si="6"/>
        <v>84.76396846039043</v>
      </c>
      <c r="F90" s="12">
        <f t="shared" si="7"/>
        <v>112683.18533599998</v>
      </c>
    </row>
    <row r="91" spans="1:6">
      <c r="A91" s="23">
        <f t="shared" si="1"/>
        <v>38994</v>
      </c>
      <c r="B91" s="28">
        <f>Traffic!B91+Traffic!R91</f>
        <v>1543058</v>
      </c>
      <c r="C91" s="12">
        <f>(Traffic!B91*Traffic!D91+Traffic!R91*Traffic!T91)*0.000001</f>
        <v>97741.888156000001</v>
      </c>
      <c r="D91" s="10">
        <f t="shared" si="5"/>
        <v>6.3342977487560417E-2</v>
      </c>
      <c r="E91" s="11">
        <f t="shared" si="6"/>
        <v>63.342977487560418</v>
      </c>
      <c r="F91" s="12">
        <f t="shared" si="7"/>
        <v>97741.888156000001</v>
      </c>
    </row>
    <row r="92" spans="1:6">
      <c r="A92" s="23">
        <f t="shared" si="1"/>
        <v>38993</v>
      </c>
      <c r="B92" s="28">
        <f>Traffic!B92+Traffic!R92</f>
        <v>1417589</v>
      </c>
      <c r="C92" s="12">
        <f>(Traffic!B92*Traffic!D92+Traffic!R92*Traffic!T92)*0.000001</f>
        <v>89108.081907</v>
      </c>
      <c r="D92" s="10">
        <f t="shared" si="5"/>
        <v>6.2858897682614642E-2</v>
      </c>
      <c r="E92" s="11">
        <f t="shared" si="6"/>
        <v>62.858897682614639</v>
      </c>
      <c r="F92" s="12">
        <f t="shared" si="7"/>
        <v>89108.081907000014</v>
      </c>
    </row>
    <row r="93" spans="1:6">
      <c r="A93" s="23">
        <f t="shared" si="1"/>
        <v>38992</v>
      </c>
      <c r="B93" s="28">
        <f>Traffic!B93+Traffic!R93</f>
        <v>1783560</v>
      </c>
      <c r="C93" s="12">
        <f>(Traffic!B93*Traffic!D93+Traffic!R93*Traffic!T93)*0.000001</f>
        <v>117289.58941</v>
      </c>
      <c r="D93" s="10">
        <f t="shared" si="5"/>
        <v>6.5761504748929112E-2</v>
      </c>
      <c r="E93" s="11">
        <f t="shared" si="6"/>
        <v>65.761504748929113</v>
      </c>
      <c r="F93" s="12">
        <f t="shared" si="7"/>
        <v>117289.58941</v>
      </c>
    </row>
    <row r="94" spans="1:6">
      <c r="A94" s="23">
        <f t="shared" si="1"/>
        <v>38991</v>
      </c>
      <c r="B94" s="28">
        <f>Traffic!B94+Traffic!R94</f>
        <v>1509146</v>
      </c>
      <c r="C94" s="12">
        <f>(Traffic!B94*Traffic!D94+Traffic!R94*Traffic!T94)*0.000001</f>
        <v>90190.76213599999</v>
      </c>
      <c r="D94" s="10">
        <f t="shared" si="5"/>
        <v>5.9762781159675732E-2</v>
      </c>
      <c r="E94" s="11">
        <f t="shared" si="6"/>
        <v>59.762781159675733</v>
      </c>
      <c r="F94" s="12">
        <f t="shared" si="7"/>
        <v>90190.76213599999</v>
      </c>
    </row>
    <row r="95" spans="1:6">
      <c r="A95" s="23">
        <f t="shared" si="1"/>
        <v>38990</v>
      </c>
      <c r="B95" s="28">
        <f>Traffic!B95+Traffic!R95</f>
        <v>1270520</v>
      </c>
      <c r="C95" s="12">
        <f>(Traffic!B95*Traffic!D95+Traffic!R95*Traffic!T95)*0.000001</f>
        <v>116635.80636799999</v>
      </c>
      <c r="D95" s="10">
        <f t="shared" si="5"/>
        <v>9.1801629543808827E-2</v>
      </c>
      <c r="E95" s="11">
        <f t="shared" si="6"/>
        <v>91.801629543808829</v>
      </c>
      <c r="F95" s="12">
        <f t="shared" si="7"/>
        <v>116635.80636799999</v>
      </c>
    </row>
    <row r="96" spans="1:6">
      <c r="A96" s="23">
        <f t="shared" si="1"/>
        <v>38989</v>
      </c>
      <c r="B96" s="28">
        <f>Traffic!B96+Traffic!R96</f>
        <v>1525028</v>
      </c>
      <c r="C96" s="12">
        <f>(Traffic!B96*Traffic!D96+Traffic!R96*Traffic!T96)*0.000001</f>
        <v>112411.40790399999</v>
      </c>
      <c r="D96" s="10">
        <f t="shared" si="5"/>
        <v>7.3711045242448009E-2</v>
      </c>
      <c r="E96" s="11">
        <f t="shared" si="6"/>
        <v>73.711045242448009</v>
      </c>
      <c r="F96" s="12">
        <f t="shared" si="7"/>
        <v>112411.40790400001</v>
      </c>
    </row>
    <row r="97" spans="1:6">
      <c r="A97" s="23">
        <f t="shared" si="1"/>
        <v>38988</v>
      </c>
      <c r="B97" s="28">
        <f>Traffic!B97+Traffic!R97</f>
        <v>1523954</v>
      </c>
      <c r="C97" s="12">
        <f>(Traffic!B97*Traffic!D97+Traffic!R97*Traffic!T97)*0.000001</f>
        <v>82769.525785999998</v>
      </c>
      <c r="D97" s="10">
        <f t="shared" si="5"/>
        <v>5.4312351807206775E-2</v>
      </c>
      <c r="E97" s="11">
        <f t="shared" si="6"/>
        <v>54.312351807206774</v>
      </c>
      <c r="F97" s="12">
        <f t="shared" si="7"/>
        <v>82769.525785999998</v>
      </c>
    </row>
    <row r="98" spans="1:6">
      <c r="A98" s="23">
        <f t="shared" ref="A98:A161" si="8">A99+1</f>
        <v>38987</v>
      </c>
      <c r="B98" s="28">
        <f>Traffic!B98+Traffic!R98</f>
        <v>1798467</v>
      </c>
      <c r="C98" s="12">
        <f>(Traffic!B98*Traffic!D98+Traffic!R98*Traffic!T98)*0.000001</f>
        <v>163600.67245099999</v>
      </c>
      <c r="D98" s="10">
        <f t="shared" si="5"/>
        <v>9.0966735809442145E-2</v>
      </c>
      <c r="E98" s="11">
        <f t="shared" si="6"/>
        <v>90.966735809442142</v>
      </c>
      <c r="F98" s="12">
        <f t="shared" si="7"/>
        <v>163600.67245099999</v>
      </c>
    </row>
    <row r="99" spans="1:6">
      <c r="A99" s="23">
        <f t="shared" si="8"/>
        <v>38986</v>
      </c>
      <c r="B99" s="28">
        <f>Traffic!B99+Traffic!R99</f>
        <v>1414791</v>
      </c>
      <c r="C99" s="12">
        <f>(Traffic!B99*Traffic!D99+Traffic!R99*Traffic!T99)*0.000001</f>
        <v>504356.14487299998</v>
      </c>
      <c r="D99" s="10">
        <f t="shared" si="5"/>
        <v>0.35648809249776114</v>
      </c>
      <c r="E99" s="11">
        <f t="shared" si="6"/>
        <v>356.48809249776116</v>
      </c>
      <c r="F99" s="12">
        <f t="shared" si="7"/>
        <v>504356.14487299998</v>
      </c>
    </row>
    <row r="100" spans="1:6">
      <c r="A100" s="23">
        <f t="shared" si="8"/>
        <v>38985</v>
      </c>
      <c r="B100" s="28">
        <f>Traffic!B100+Traffic!R100</f>
        <v>1660343</v>
      </c>
      <c r="C100" s="12">
        <f>(Traffic!B100*Traffic!D100+Traffic!R100*Traffic!T100)*0.000001</f>
        <v>101438.35589399999</v>
      </c>
      <c r="D100" s="10">
        <f t="shared" si="5"/>
        <v>6.1094819500548979E-2</v>
      </c>
      <c r="E100" s="11">
        <f t="shared" si="6"/>
        <v>61.094819500548979</v>
      </c>
      <c r="F100" s="12">
        <f t="shared" si="7"/>
        <v>101438.35589399999</v>
      </c>
    </row>
    <row r="101" spans="1:6">
      <c r="A101" s="23">
        <f t="shared" si="8"/>
        <v>38984</v>
      </c>
      <c r="B101" s="28">
        <f>Traffic!B101+Traffic!R101</f>
        <v>1590068</v>
      </c>
      <c r="C101" s="12">
        <f>(Traffic!B101*Traffic!D101+Traffic!R101*Traffic!T101)*0.000001</f>
        <v>88705.46265999999</v>
      </c>
      <c r="D101" s="10">
        <f t="shared" si="5"/>
        <v>5.5787213288991409E-2</v>
      </c>
      <c r="E101" s="11">
        <f t="shared" si="6"/>
        <v>55.78721328899141</v>
      </c>
      <c r="F101" s="12">
        <f t="shared" si="7"/>
        <v>88705.46265999999</v>
      </c>
    </row>
    <row r="102" spans="1:6">
      <c r="A102" s="23">
        <f t="shared" si="8"/>
        <v>38983</v>
      </c>
      <c r="B102" s="28">
        <f>Traffic!B102+Traffic!R102</f>
        <v>1714542</v>
      </c>
      <c r="C102" s="12">
        <f>(Traffic!B102*Traffic!D102+Traffic!R102*Traffic!T102)*0.000001</f>
        <v>162061.53208199999</v>
      </c>
      <c r="D102" s="10">
        <f t="shared" si="5"/>
        <v>9.4521762710974705E-2</v>
      </c>
      <c r="E102" s="11">
        <f t="shared" si="6"/>
        <v>94.521762710974699</v>
      </c>
      <c r="F102" s="12">
        <f t="shared" si="7"/>
        <v>162061.53208199999</v>
      </c>
    </row>
    <row r="103" spans="1:6">
      <c r="A103" s="23">
        <f t="shared" si="8"/>
        <v>38982</v>
      </c>
      <c r="B103" s="28">
        <f>Traffic!B103+Traffic!R103</f>
        <v>2357002</v>
      </c>
      <c r="C103" s="12">
        <f>(Traffic!B103*Traffic!D103+Traffic!R103*Traffic!T103)*0.000001</f>
        <v>143977.95952499998</v>
      </c>
      <c r="D103" s="10">
        <f t="shared" si="5"/>
        <v>6.1085208890361564E-2</v>
      </c>
      <c r="E103" s="11">
        <f t="shared" si="6"/>
        <v>61.085208890361564</v>
      </c>
      <c r="F103" s="12">
        <f t="shared" si="7"/>
        <v>143977.95952499998</v>
      </c>
    </row>
    <row r="104" spans="1:6">
      <c r="A104" s="23">
        <f t="shared" si="8"/>
        <v>38981</v>
      </c>
      <c r="B104" s="28">
        <f>Traffic!B104+Traffic!R104</f>
        <v>1307636</v>
      </c>
      <c r="C104" s="12">
        <f>(Traffic!B104*Traffic!D104+Traffic!R104*Traffic!T104)*0.000001</f>
        <v>77193.505850999994</v>
      </c>
      <c r="D104" s="10">
        <f t="shared" si="5"/>
        <v>5.903286988963289E-2</v>
      </c>
      <c r="E104" s="11">
        <f t="shared" si="6"/>
        <v>59.032869889632892</v>
      </c>
      <c r="F104" s="12">
        <f t="shared" si="7"/>
        <v>77193.505850999994</v>
      </c>
    </row>
    <row r="105" spans="1:6">
      <c r="A105" s="23">
        <f t="shared" si="8"/>
        <v>38980</v>
      </c>
      <c r="B105" s="28">
        <f>Traffic!B105+Traffic!R105</f>
        <v>724468</v>
      </c>
      <c r="C105" s="12">
        <f>(Traffic!B105*Traffic!D105+Traffic!R105*Traffic!T105)*0.000001</f>
        <v>189524.18040899999</v>
      </c>
      <c r="D105" s="10">
        <f t="shared" si="5"/>
        <v>0.26160462630371528</v>
      </c>
      <c r="E105" s="11">
        <f t="shared" si="6"/>
        <v>261.60462630371529</v>
      </c>
      <c r="F105" s="12">
        <f t="shared" si="7"/>
        <v>189524.18040899999</v>
      </c>
    </row>
    <row r="106" spans="1:6">
      <c r="A106" s="23">
        <f t="shared" si="8"/>
        <v>38979</v>
      </c>
      <c r="B106" s="28">
        <f>Traffic!B106+Traffic!R106</f>
        <v>835257</v>
      </c>
      <c r="C106" s="12">
        <f>(Traffic!B106*Traffic!D106+Traffic!R106*Traffic!T106)*0.000001</f>
        <v>1324855.1298449999</v>
      </c>
      <c r="D106" s="10">
        <f t="shared" si="5"/>
        <v>1.586164653328257</v>
      </c>
      <c r="E106" s="11">
        <f t="shared" si="6"/>
        <v>1586.1646533282569</v>
      </c>
      <c r="F106" s="12">
        <f t="shared" si="7"/>
        <v>1324855.1298449999</v>
      </c>
    </row>
    <row r="107" spans="1:6">
      <c r="A107" s="23">
        <f t="shared" si="8"/>
        <v>38978</v>
      </c>
      <c r="B107" s="28">
        <f>Traffic!B107+Traffic!R107</f>
        <v>892832</v>
      </c>
      <c r="C107" s="12">
        <f>(Traffic!B107*Traffic!D107+Traffic!R107*Traffic!T107)*0.000001</f>
        <v>48103.168915999995</v>
      </c>
      <c r="D107" s="10">
        <f t="shared" si="5"/>
        <v>5.3877066364108807E-2</v>
      </c>
      <c r="E107" s="11">
        <f t="shared" si="6"/>
        <v>53.877066364108806</v>
      </c>
      <c r="F107" s="12">
        <f t="shared" si="7"/>
        <v>48103.168915999995</v>
      </c>
    </row>
    <row r="108" spans="1:6">
      <c r="A108" s="23">
        <f t="shared" si="8"/>
        <v>38977</v>
      </c>
      <c r="B108" s="28">
        <f>Traffic!B108+Traffic!R108</f>
        <v>912489</v>
      </c>
      <c r="C108" s="12">
        <f>(Traffic!B108*Traffic!D108+Traffic!R108*Traffic!T108)*0.000001</f>
        <v>43044.443728999999</v>
      </c>
      <c r="D108" s="10">
        <f t="shared" si="5"/>
        <v>4.7172561783210533E-2</v>
      </c>
      <c r="E108" s="11">
        <f t="shared" si="6"/>
        <v>47.172561783210533</v>
      </c>
      <c r="F108" s="12">
        <f t="shared" si="7"/>
        <v>43044.443728999999</v>
      </c>
    </row>
    <row r="109" spans="1:6">
      <c r="A109" s="23">
        <f t="shared" si="8"/>
        <v>38976</v>
      </c>
      <c r="B109" s="28">
        <f>Traffic!B109+Traffic!R109</f>
        <v>859708</v>
      </c>
      <c r="C109" s="12">
        <f>(Traffic!B109*Traffic!D109+Traffic!R109*Traffic!T109)*0.000001</f>
        <v>37167.156508</v>
      </c>
      <c r="D109" s="10">
        <f t="shared" si="5"/>
        <v>4.3232302721389122E-2</v>
      </c>
      <c r="E109" s="11">
        <f t="shared" si="6"/>
        <v>43.232302721389125</v>
      </c>
      <c r="F109" s="12">
        <f t="shared" si="7"/>
        <v>37167.156508</v>
      </c>
    </row>
    <row r="110" spans="1:6">
      <c r="A110" s="23">
        <f t="shared" si="8"/>
        <v>38975</v>
      </c>
      <c r="B110" s="28">
        <f>Traffic!B110+Traffic!R110</f>
        <v>1023341</v>
      </c>
      <c r="C110" s="12">
        <f>(Traffic!B110*Traffic!D110+Traffic!R110*Traffic!T110)*0.000001</f>
        <v>59979.352555999998</v>
      </c>
      <c r="D110" s="10">
        <f t="shared" si="5"/>
        <v>5.8611306061224944E-2</v>
      </c>
      <c r="E110" s="11">
        <f t="shared" si="6"/>
        <v>58.611306061224944</v>
      </c>
      <c r="F110" s="12">
        <f t="shared" si="7"/>
        <v>59979.352555999998</v>
      </c>
    </row>
    <row r="111" spans="1:6">
      <c r="A111" s="23">
        <f t="shared" si="8"/>
        <v>38974</v>
      </c>
      <c r="B111" s="28">
        <f>Traffic!B111+Traffic!R111</f>
        <v>962859</v>
      </c>
      <c r="C111" s="12">
        <f>(Traffic!B111*Traffic!D111+Traffic!R111*Traffic!T111)*0.000001</f>
        <v>57645.878892000001</v>
      </c>
      <c r="D111" s="10">
        <f t="shared" si="5"/>
        <v>5.9869491682582807E-2</v>
      </c>
      <c r="E111" s="11">
        <f t="shared" si="6"/>
        <v>59.869491682582805</v>
      </c>
      <c r="F111" s="12">
        <f t="shared" si="7"/>
        <v>57645.878892000001</v>
      </c>
    </row>
    <row r="112" spans="1:6">
      <c r="A112" s="23">
        <f t="shared" si="8"/>
        <v>38973</v>
      </c>
      <c r="B112" s="28">
        <f>Traffic!B112+Traffic!R112</f>
        <v>870559</v>
      </c>
      <c r="C112" s="12">
        <f>(Traffic!B112*Traffic!D112+Traffic!R112*Traffic!T112)*0.000001</f>
        <v>52053.701910999996</v>
      </c>
      <c r="D112" s="10">
        <f t="shared" si="5"/>
        <v>5.9793422284991592E-2</v>
      </c>
      <c r="E112" s="11">
        <f t="shared" si="6"/>
        <v>59.793422284991593</v>
      </c>
      <c r="F112" s="12">
        <f t="shared" si="7"/>
        <v>52053.701910999996</v>
      </c>
    </row>
    <row r="113" spans="1:6">
      <c r="A113" s="23">
        <f t="shared" si="8"/>
        <v>38972</v>
      </c>
      <c r="B113" s="28">
        <f>Traffic!B113+Traffic!R113</f>
        <v>816307</v>
      </c>
      <c r="C113" s="12">
        <f>(Traffic!B113*Traffic!D113+Traffic!R113*Traffic!T113)*0.000001</f>
        <v>33415.964535999999</v>
      </c>
      <c r="D113" s="10">
        <f t="shared" si="5"/>
        <v>4.093553593929735E-2</v>
      </c>
      <c r="E113" s="11">
        <f t="shared" si="6"/>
        <v>40.935535939297353</v>
      </c>
      <c r="F113" s="12">
        <f t="shared" si="7"/>
        <v>33415.964535999999</v>
      </c>
    </row>
    <row r="114" spans="1:6">
      <c r="A114" s="23">
        <f t="shared" si="8"/>
        <v>38971</v>
      </c>
      <c r="B114" s="28">
        <f>Traffic!B114+Traffic!R114</f>
        <v>967582</v>
      </c>
      <c r="C114" s="12">
        <f>(Traffic!B114*Traffic!D114+Traffic!R114*Traffic!T114)*0.000001</f>
        <v>38920.594094</v>
      </c>
      <c r="D114" s="10">
        <f t="shared" si="5"/>
        <v>4.0224595015202848E-2</v>
      </c>
      <c r="E114" s="11">
        <f t="shared" si="6"/>
        <v>40.224595015202851</v>
      </c>
      <c r="F114" s="12">
        <f t="shared" si="7"/>
        <v>38920.594094</v>
      </c>
    </row>
    <row r="115" spans="1:6">
      <c r="A115" s="23">
        <f t="shared" si="8"/>
        <v>38970</v>
      </c>
      <c r="B115" s="28">
        <f>Traffic!B115+Traffic!R115</f>
        <v>770643</v>
      </c>
      <c r="C115" s="12">
        <f>(Traffic!B115*Traffic!D115+Traffic!R115*Traffic!T115)*0.000001</f>
        <v>30411.666341</v>
      </c>
      <c r="D115" s="10">
        <f t="shared" si="5"/>
        <v>3.9462716641817289E-2</v>
      </c>
      <c r="E115" s="11">
        <f t="shared" si="6"/>
        <v>39.462716641817288</v>
      </c>
      <c r="F115" s="12">
        <f t="shared" si="7"/>
        <v>30411.666341</v>
      </c>
    </row>
    <row r="116" spans="1:6">
      <c r="A116" s="23">
        <f t="shared" si="8"/>
        <v>38969</v>
      </c>
      <c r="B116" s="28">
        <f>Traffic!B116+Traffic!R116</f>
        <v>788691</v>
      </c>
      <c r="C116" s="12">
        <f>(Traffic!B116*Traffic!D116+Traffic!R116*Traffic!T116)*0.000001</f>
        <v>41268.564353999995</v>
      </c>
      <c r="D116" s="10">
        <f t="shared" si="5"/>
        <v>5.2325390240284209E-2</v>
      </c>
      <c r="E116" s="11">
        <f t="shared" si="6"/>
        <v>52.325390240284207</v>
      </c>
      <c r="F116" s="12">
        <f t="shared" si="7"/>
        <v>41268.564353999995</v>
      </c>
    </row>
    <row r="117" spans="1:6">
      <c r="A117" s="23">
        <f t="shared" si="8"/>
        <v>38968</v>
      </c>
      <c r="B117" s="28">
        <f>Traffic!B117+Traffic!R117</f>
        <v>799165</v>
      </c>
      <c r="C117" s="12">
        <f>(Traffic!B117*Traffic!D117+Traffic!R117*Traffic!T117)*0.000001</f>
        <v>50026.570654999996</v>
      </c>
      <c r="D117" s="10">
        <f t="shared" si="5"/>
        <v>6.259855055589271E-2</v>
      </c>
      <c r="E117" s="11">
        <f t="shared" si="6"/>
        <v>62.598550555892707</v>
      </c>
      <c r="F117" s="12">
        <f t="shared" si="7"/>
        <v>50026.570654999996</v>
      </c>
    </row>
    <row r="118" spans="1:6">
      <c r="A118" s="23">
        <f t="shared" si="8"/>
        <v>38967</v>
      </c>
      <c r="B118" s="28">
        <f>Traffic!B118+Traffic!R118</f>
        <v>681766</v>
      </c>
      <c r="C118" s="12">
        <f>(Traffic!B118*Traffic!D118+Traffic!R118*Traffic!T118)*0.000001</f>
        <v>24737.340636999998</v>
      </c>
      <c r="D118" s="10">
        <f t="shared" si="5"/>
        <v>3.6284209885796587E-2</v>
      </c>
      <c r="E118" s="11">
        <f t="shared" si="6"/>
        <v>36.284209885796585</v>
      </c>
      <c r="F118" s="12">
        <f t="shared" si="7"/>
        <v>24737.340636999998</v>
      </c>
    </row>
    <row r="119" spans="1:6">
      <c r="A119" s="23">
        <f t="shared" si="8"/>
        <v>38966</v>
      </c>
      <c r="B119" s="28">
        <f>Traffic!B119+Traffic!R119</f>
        <v>833539</v>
      </c>
      <c r="C119" s="12">
        <f>(Traffic!B119*Traffic!D119+Traffic!R119*Traffic!T119)*0.000001</f>
        <v>394978.78659799998</v>
      </c>
      <c r="D119" s="10">
        <f t="shared" si="5"/>
        <v>0.47385759586294102</v>
      </c>
      <c r="E119" s="11">
        <f t="shared" si="6"/>
        <v>473.85759586294103</v>
      </c>
      <c r="F119" s="12">
        <f t="shared" si="7"/>
        <v>394978.78659799998</v>
      </c>
    </row>
    <row r="120" spans="1:6">
      <c r="A120" s="23">
        <f t="shared" si="8"/>
        <v>38965</v>
      </c>
      <c r="B120" s="28">
        <f>Traffic!B120+Traffic!R120</f>
        <v>921342</v>
      </c>
      <c r="C120" s="12">
        <f>(Traffic!B120*Traffic!D120+Traffic!R120*Traffic!T120)*0.000001</f>
        <v>41115.155575999997</v>
      </c>
      <c r="D120" s="10">
        <f t="shared" si="5"/>
        <v>4.4625291776560709E-2</v>
      </c>
      <c r="E120" s="11">
        <f t="shared" si="6"/>
        <v>44.625291776560708</v>
      </c>
      <c r="F120" s="12">
        <f t="shared" si="7"/>
        <v>41115.155575999997</v>
      </c>
    </row>
    <row r="121" spans="1:6">
      <c r="A121" s="23">
        <f t="shared" si="8"/>
        <v>38964</v>
      </c>
      <c r="B121" s="28">
        <f>Traffic!B121+Traffic!R121</f>
        <v>687555</v>
      </c>
      <c r="C121" s="12">
        <f>(Traffic!B121*Traffic!D121+Traffic!R121*Traffic!T121)*0.000001</f>
        <v>23178.864356999999</v>
      </c>
      <c r="D121" s="10">
        <f t="shared" si="5"/>
        <v>3.3712014830813535E-2</v>
      </c>
      <c r="E121" s="11">
        <f t="shared" si="6"/>
        <v>33.712014830813537</v>
      </c>
      <c r="F121" s="12">
        <f t="shared" si="7"/>
        <v>23178.864356999999</v>
      </c>
    </row>
    <row r="122" spans="1:6">
      <c r="A122" s="23">
        <f t="shared" si="8"/>
        <v>38963</v>
      </c>
      <c r="B122" s="28">
        <f>Traffic!B122+Traffic!R122</f>
        <v>646020</v>
      </c>
      <c r="C122" s="12">
        <f>(Traffic!B122*Traffic!D122+Traffic!R122*Traffic!T122)*0.000001</f>
        <v>30509.649711999999</v>
      </c>
      <c r="D122" s="10">
        <f t="shared" si="5"/>
        <v>4.7227097786446237E-2</v>
      </c>
      <c r="E122" s="11">
        <f t="shared" si="6"/>
        <v>47.227097786446237</v>
      </c>
      <c r="F122" s="12">
        <f t="shared" si="7"/>
        <v>30509.649711999999</v>
      </c>
    </row>
    <row r="123" spans="1:6">
      <c r="A123" s="23">
        <f t="shared" si="8"/>
        <v>38962</v>
      </c>
      <c r="B123" s="28">
        <f>Traffic!B123+Traffic!R123</f>
        <v>900998</v>
      </c>
      <c r="C123" s="12">
        <f>(Traffic!B123*Traffic!D123+Traffic!R123*Traffic!T123)*0.000001</f>
        <v>38983.921153999996</v>
      </c>
      <c r="D123" s="10">
        <f t="shared" si="5"/>
        <v>4.3267489110963613E-2</v>
      </c>
      <c r="E123" s="11">
        <f t="shared" si="6"/>
        <v>43.267489110963609</v>
      </c>
      <c r="F123" s="12">
        <f t="shared" si="7"/>
        <v>38983.921153999996</v>
      </c>
    </row>
    <row r="124" spans="1:6">
      <c r="A124" s="23">
        <f t="shared" si="8"/>
        <v>38961</v>
      </c>
      <c r="B124" s="28">
        <f>Traffic!B124+Traffic!R124</f>
        <v>745136</v>
      </c>
      <c r="C124" s="12">
        <f>(Traffic!B124*Traffic!D124+Traffic!R124*Traffic!T124)*0.000001</f>
        <v>26262.981904</v>
      </c>
      <c r="D124" s="10">
        <f t="shared" si="5"/>
        <v>3.5245890554207557E-2</v>
      </c>
      <c r="E124" s="11">
        <f t="shared" si="6"/>
        <v>35.245890554207556</v>
      </c>
      <c r="F124" s="12">
        <f t="shared" si="7"/>
        <v>26262.981904000004</v>
      </c>
    </row>
    <row r="125" spans="1:6">
      <c r="A125" s="23">
        <f t="shared" si="8"/>
        <v>38960</v>
      </c>
      <c r="B125" s="28">
        <f>Traffic!B125+Traffic!R125</f>
        <v>623189</v>
      </c>
      <c r="C125" s="12">
        <f>(Traffic!B125*Traffic!D125+Traffic!R125*Traffic!T125)*0.000001</f>
        <v>19223.829063999998</v>
      </c>
      <c r="D125" s="10">
        <f t="shared" si="5"/>
        <v>3.0847510248094876E-2</v>
      </c>
      <c r="E125" s="11">
        <f t="shared" si="6"/>
        <v>30.847510248094878</v>
      </c>
      <c r="F125" s="12">
        <f t="shared" si="7"/>
        <v>19223.829063999998</v>
      </c>
    </row>
    <row r="126" spans="1:6">
      <c r="A126" s="23">
        <f t="shared" si="8"/>
        <v>38959</v>
      </c>
      <c r="B126" s="28">
        <f>Traffic!B126+Traffic!R126</f>
        <v>492037</v>
      </c>
      <c r="C126" s="12">
        <f>(Traffic!B126*Traffic!D126+Traffic!R126*Traffic!T126)*0.000001</f>
        <v>8964.9584569999988</v>
      </c>
      <c r="D126" s="10">
        <f t="shared" si="5"/>
        <v>1.8220090068429812E-2</v>
      </c>
      <c r="E126" s="11">
        <f t="shared" si="6"/>
        <v>18.220090068429812</v>
      </c>
      <c r="F126" s="12">
        <f t="shared" si="7"/>
        <v>8964.9584569999988</v>
      </c>
    </row>
    <row r="127" spans="1:6">
      <c r="A127" s="23">
        <f t="shared" si="8"/>
        <v>38958</v>
      </c>
      <c r="B127" s="28">
        <f>Traffic!B127+Traffic!R127</f>
        <v>874573</v>
      </c>
      <c r="C127" s="12">
        <f>(Traffic!B127*Traffic!D127+Traffic!R127*Traffic!T127)*0.000001</f>
        <v>44589.361635000001</v>
      </c>
      <c r="D127" s="10">
        <f t="shared" si="5"/>
        <v>5.0984150705544309E-2</v>
      </c>
      <c r="E127" s="11">
        <f t="shared" si="6"/>
        <v>50.984150705544309</v>
      </c>
      <c r="F127" s="12">
        <f t="shared" si="7"/>
        <v>44589.361635000001</v>
      </c>
    </row>
    <row r="128" spans="1:6">
      <c r="A128" s="23">
        <f t="shared" si="8"/>
        <v>38957</v>
      </c>
      <c r="B128" s="28">
        <f>Traffic!B128+Traffic!R128</f>
        <v>1500577</v>
      </c>
      <c r="C128" s="12">
        <f>(Traffic!B128*Traffic!D128+Traffic!R128*Traffic!T128)*0.000001</f>
        <v>99338.391906999997</v>
      </c>
      <c r="D128" s="10">
        <f t="shared" si="5"/>
        <v>6.6200129621472273E-2</v>
      </c>
      <c r="E128" s="11">
        <f t="shared" si="6"/>
        <v>66.200129621472271</v>
      </c>
      <c r="F128" s="12">
        <f t="shared" si="7"/>
        <v>99338.391906999997</v>
      </c>
    </row>
    <row r="129" spans="1:6">
      <c r="A129" s="23">
        <f t="shared" si="8"/>
        <v>38956</v>
      </c>
      <c r="B129" s="28">
        <f>Traffic!B129+Traffic!R129</f>
        <v>1048411</v>
      </c>
      <c r="C129" s="12">
        <f>(Traffic!B129*Traffic!D129+Traffic!R129*Traffic!T129)*0.000001</f>
        <v>57858.588038999995</v>
      </c>
      <c r="D129" s="10">
        <f t="shared" si="5"/>
        <v>5.5186933405887574E-2</v>
      </c>
      <c r="E129" s="11">
        <f t="shared" si="6"/>
        <v>55.186933405887572</v>
      </c>
      <c r="F129" s="12">
        <f t="shared" si="7"/>
        <v>57858.588038999995</v>
      </c>
    </row>
    <row r="130" spans="1:6">
      <c r="A130" s="23">
        <f t="shared" si="8"/>
        <v>38955</v>
      </c>
      <c r="B130" s="28">
        <f>Traffic!B130+Traffic!R130</f>
        <v>1135865</v>
      </c>
      <c r="C130" s="12">
        <f>(Traffic!B130*Traffic!D130+Traffic!R130*Traffic!T130)*0.000001</f>
        <v>76481.12011399999</v>
      </c>
      <c r="D130" s="10">
        <f t="shared" si="5"/>
        <v>6.7332931390614192E-2</v>
      </c>
      <c r="E130" s="11">
        <f t="shared" si="6"/>
        <v>67.332931390614192</v>
      </c>
      <c r="F130" s="12">
        <f t="shared" si="7"/>
        <v>76481.12011399999</v>
      </c>
    </row>
    <row r="131" spans="1:6">
      <c r="A131" s="23">
        <f t="shared" si="8"/>
        <v>38954</v>
      </c>
      <c r="B131" s="28">
        <f>Traffic!B131+Traffic!R131</f>
        <v>1279451</v>
      </c>
      <c r="C131" s="12">
        <f>(Traffic!B131*Traffic!D131+Traffic!R131*Traffic!T131)*0.000001</f>
        <v>96507.136165999997</v>
      </c>
      <c r="D131" s="10">
        <f t="shared" si="5"/>
        <v>7.5428551907028865E-2</v>
      </c>
      <c r="E131" s="11">
        <f t="shared" si="6"/>
        <v>75.428551907028861</v>
      </c>
      <c r="F131" s="12">
        <f t="shared" si="7"/>
        <v>96507.136165999982</v>
      </c>
    </row>
    <row r="132" spans="1:6">
      <c r="A132" s="23">
        <f t="shared" si="8"/>
        <v>38953</v>
      </c>
      <c r="B132" s="28">
        <f>Traffic!B132+Traffic!R132</f>
        <v>1222910</v>
      </c>
      <c r="C132" s="12">
        <f>(Traffic!B132*Traffic!D132+Traffic!R132*Traffic!T132)*0.000001</f>
        <v>80660.961133999997</v>
      </c>
      <c r="D132" s="10">
        <f t="shared" ref="D132:D195" si="9">C132/B132</f>
        <v>6.5958215350271077E-2</v>
      </c>
      <c r="E132" s="11">
        <f t="shared" ref="E132:E195" si="10">D132*1000</f>
        <v>65.958215350271075</v>
      </c>
      <c r="F132" s="12">
        <f t="shared" ref="F132:F195" si="11">D132*B132</f>
        <v>80660.961133999997</v>
      </c>
    </row>
    <row r="133" spans="1:6">
      <c r="A133" s="23">
        <f t="shared" si="8"/>
        <v>38952</v>
      </c>
      <c r="B133" s="28">
        <f>Traffic!B133+Traffic!R133</f>
        <v>1536389</v>
      </c>
      <c r="C133" s="12">
        <f>(Traffic!B133*Traffic!D133+Traffic!R133*Traffic!T133)*0.000001</f>
        <v>99047.632656999995</v>
      </c>
      <c r="D133" s="10">
        <f t="shared" si="9"/>
        <v>6.4467809035992835E-2</v>
      </c>
      <c r="E133" s="11">
        <f t="shared" si="10"/>
        <v>64.467809035992829</v>
      </c>
      <c r="F133" s="12">
        <f t="shared" si="11"/>
        <v>99047.632656999995</v>
      </c>
    </row>
    <row r="134" spans="1:6">
      <c r="A134" s="23">
        <f t="shared" si="8"/>
        <v>38951</v>
      </c>
      <c r="B134" s="28">
        <f>Traffic!B134+Traffic!R134</f>
        <v>1694588</v>
      </c>
      <c r="C134" s="12">
        <f>(Traffic!B134*Traffic!D134+Traffic!R134*Traffic!T134)*0.000001</f>
        <v>116082.4197</v>
      </c>
      <c r="D134" s="10">
        <f t="shared" si="9"/>
        <v>6.8501853960962783E-2</v>
      </c>
      <c r="E134" s="11">
        <f t="shared" si="10"/>
        <v>68.501853960962777</v>
      </c>
      <c r="F134" s="12">
        <f t="shared" si="11"/>
        <v>116082.4197</v>
      </c>
    </row>
    <row r="135" spans="1:6">
      <c r="A135" s="23">
        <f t="shared" si="8"/>
        <v>38950</v>
      </c>
      <c r="B135" s="28">
        <f>Traffic!B135+Traffic!R135</f>
        <v>1160877</v>
      </c>
      <c r="C135" s="12">
        <f>(Traffic!B135*Traffic!D135+Traffic!R135*Traffic!T135)*0.000001</f>
        <v>66526.524632000001</v>
      </c>
      <c r="D135" s="10">
        <f t="shared" si="9"/>
        <v>5.7307126105521945E-2</v>
      </c>
      <c r="E135" s="11">
        <f t="shared" si="10"/>
        <v>57.307126105521945</v>
      </c>
      <c r="F135" s="12">
        <f t="shared" si="11"/>
        <v>66526.524632000001</v>
      </c>
    </row>
    <row r="136" spans="1:6">
      <c r="A136" s="23">
        <f t="shared" si="8"/>
        <v>38949</v>
      </c>
      <c r="B136" s="28">
        <f>Traffic!B136+Traffic!R136</f>
        <v>923384</v>
      </c>
      <c r="C136" s="12">
        <f>(Traffic!B136*Traffic!D136+Traffic!R136*Traffic!T136)*0.000001</f>
        <v>50346.523743999998</v>
      </c>
      <c r="D136" s="10">
        <f t="shared" si="9"/>
        <v>5.452392909558753E-2</v>
      </c>
      <c r="E136" s="11">
        <f t="shared" si="10"/>
        <v>54.523929095587526</v>
      </c>
      <c r="F136" s="12">
        <f t="shared" si="11"/>
        <v>50346.523743999998</v>
      </c>
    </row>
    <row r="137" spans="1:6">
      <c r="A137" s="23">
        <f t="shared" si="8"/>
        <v>38948</v>
      </c>
      <c r="B137" s="28">
        <f>Traffic!B137+Traffic!R137</f>
        <v>1752583</v>
      </c>
      <c r="C137" s="12">
        <f>(Traffic!B137*Traffic!D137+Traffic!R137*Traffic!T137)*0.000001</f>
        <v>109614.472824</v>
      </c>
      <c r="D137" s="10">
        <f t="shared" si="9"/>
        <v>6.254452589349549E-2</v>
      </c>
      <c r="E137" s="11">
        <f t="shared" si="10"/>
        <v>62.544525893495489</v>
      </c>
      <c r="F137" s="12">
        <f t="shared" si="11"/>
        <v>109614.47282400001</v>
      </c>
    </row>
    <row r="138" spans="1:6">
      <c r="A138" s="23">
        <f t="shared" si="8"/>
        <v>38947</v>
      </c>
      <c r="B138" s="28">
        <f>Traffic!B138+Traffic!R138</f>
        <v>1224989</v>
      </c>
      <c r="C138" s="12">
        <f>(Traffic!B138*Traffic!D138+Traffic!R138*Traffic!T138)*0.000001</f>
        <v>67446.497938999993</v>
      </c>
      <c r="D138" s="10">
        <f t="shared" si="9"/>
        <v>5.5058860070580223E-2</v>
      </c>
      <c r="E138" s="11">
        <f t="shared" si="10"/>
        <v>55.058860070580224</v>
      </c>
      <c r="F138" s="12">
        <f t="shared" si="11"/>
        <v>67446.497938999993</v>
      </c>
    </row>
    <row r="139" spans="1:6">
      <c r="A139" s="23">
        <f t="shared" si="8"/>
        <v>38946</v>
      </c>
      <c r="B139" s="28">
        <f>Traffic!B139+Traffic!R139</f>
        <v>1942147</v>
      </c>
      <c r="C139" s="12">
        <f>(Traffic!B139*Traffic!D139+Traffic!R139*Traffic!T139)*0.000001</f>
        <v>122357.016317</v>
      </c>
      <c r="D139" s="10">
        <f t="shared" si="9"/>
        <v>6.3000903802338346E-2</v>
      </c>
      <c r="E139" s="11">
        <f t="shared" si="10"/>
        <v>63.000903802338343</v>
      </c>
      <c r="F139" s="12">
        <f t="shared" si="11"/>
        <v>122357.01631700002</v>
      </c>
    </row>
    <row r="140" spans="1:6">
      <c r="A140" s="23">
        <f t="shared" si="8"/>
        <v>38945</v>
      </c>
      <c r="B140" s="28">
        <f>Traffic!B140+Traffic!R140</f>
        <v>1069228</v>
      </c>
      <c r="C140" s="12">
        <f>(Traffic!B140*Traffic!D140+Traffic!R140*Traffic!T140)*0.000001</f>
        <v>54761.784389</v>
      </c>
      <c r="D140" s="10">
        <f t="shared" si="9"/>
        <v>5.121618998847767E-2</v>
      </c>
      <c r="E140" s="11">
        <f t="shared" si="10"/>
        <v>51.216189988477673</v>
      </c>
      <c r="F140" s="12">
        <f t="shared" si="11"/>
        <v>54761.784389</v>
      </c>
    </row>
    <row r="141" spans="1:6">
      <c r="A141" s="23">
        <f t="shared" si="8"/>
        <v>38944</v>
      </c>
      <c r="B141" s="28">
        <f>Traffic!B141+Traffic!R141</f>
        <v>1028065</v>
      </c>
      <c r="C141" s="12">
        <f>(Traffic!B141*Traffic!D141+Traffic!R141*Traffic!T141)*0.000001</f>
        <v>92712.288143999991</v>
      </c>
      <c r="D141" s="10">
        <f t="shared" si="9"/>
        <v>9.0181348595662722E-2</v>
      </c>
      <c r="E141" s="11">
        <f t="shared" si="10"/>
        <v>90.181348595662726</v>
      </c>
      <c r="F141" s="12">
        <f t="shared" si="11"/>
        <v>92712.288143999991</v>
      </c>
    </row>
    <row r="142" spans="1:6">
      <c r="A142" s="23">
        <f t="shared" si="8"/>
        <v>38943</v>
      </c>
      <c r="B142" s="28">
        <f>Traffic!B142+Traffic!R142</f>
        <v>1001537</v>
      </c>
      <c r="C142" s="12">
        <f>(Traffic!B142*Traffic!D142+Traffic!R142*Traffic!T142)*0.000001</f>
        <v>68697.854852999997</v>
      </c>
      <c r="D142" s="10">
        <f t="shared" si="9"/>
        <v>6.859242829071717E-2</v>
      </c>
      <c r="E142" s="11">
        <f t="shared" si="10"/>
        <v>68.592428290717166</v>
      </c>
      <c r="F142" s="12">
        <f t="shared" si="11"/>
        <v>68697.854852999997</v>
      </c>
    </row>
    <row r="143" spans="1:6">
      <c r="A143" s="23">
        <f t="shared" si="8"/>
        <v>38942</v>
      </c>
      <c r="B143" s="28">
        <f>Traffic!B143+Traffic!R143</f>
        <v>1015052</v>
      </c>
      <c r="C143" s="12">
        <f>(Traffic!B143*Traffic!D143+Traffic!R143*Traffic!T143)*0.000001</f>
        <v>71043.237622000001</v>
      </c>
      <c r="D143" s="10">
        <f t="shared" si="9"/>
        <v>6.9989751876751147E-2</v>
      </c>
      <c r="E143" s="11">
        <f t="shared" si="10"/>
        <v>69.989751876751143</v>
      </c>
      <c r="F143" s="12">
        <f t="shared" si="11"/>
        <v>71043.237622000001</v>
      </c>
    </row>
    <row r="144" spans="1:6">
      <c r="A144" s="23">
        <f t="shared" si="8"/>
        <v>38941</v>
      </c>
      <c r="B144" s="28">
        <f>Traffic!B144+Traffic!R144</f>
        <v>764281</v>
      </c>
      <c r="C144" s="12">
        <f>(Traffic!B144*Traffic!D144+Traffic!R144*Traffic!T144)*0.000001</f>
        <v>54764.652251</v>
      </c>
      <c r="D144" s="10">
        <f t="shared" si="9"/>
        <v>7.1655127173120878E-2</v>
      </c>
      <c r="E144" s="11">
        <f t="shared" si="10"/>
        <v>71.655127173120874</v>
      </c>
      <c r="F144" s="12">
        <f t="shared" si="11"/>
        <v>54764.652251</v>
      </c>
    </row>
    <row r="145" spans="1:6">
      <c r="A145" s="23">
        <f t="shared" si="8"/>
        <v>38940</v>
      </c>
      <c r="B145" s="28">
        <f>Traffic!B145+Traffic!R145</f>
        <v>700238</v>
      </c>
      <c r="C145" s="12">
        <f>(Traffic!B145*Traffic!D145+Traffic!R145*Traffic!T145)*0.000001</f>
        <v>44649.477134000001</v>
      </c>
      <c r="D145" s="10">
        <f t="shared" si="9"/>
        <v>6.3763287816428135E-2</v>
      </c>
      <c r="E145" s="11">
        <f t="shared" si="10"/>
        <v>63.763287816428132</v>
      </c>
      <c r="F145" s="12">
        <f t="shared" si="11"/>
        <v>44649.477134000008</v>
      </c>
    </row>
    <row r="146" spans="1:6">
      <c r="A146" s="23">
        <f t="shared" si="8"/>
        <v>38939</v>
      </c>
      <c r="B146" s="28">
        <f>Traffic!B146+Traffic!R146</f>
        <v>589458</v>
      </c>
      <c r="C146" s="12">
        <f>(Traffic!B146*Traffic!D146+Traffic!R146*Traffic!T146)*0.000001</f>
        <v>52206.446393999999</v>
      </c>
      <c r="D146" s="10">
        <f t="shared" si="9"/>
        <v>8.8566863786732897E-2</v>
      </c>
      <c r="E146" s="11">
        <f t="shared" si="10"/>
        <v>88.566863786732895</v>
      </c>
      <c r="F146" s="12">
        <f t="shared" si="11"/>
        <v>52206.446393999999</v>
      </c>
    </row>
    <row r="147" spans="1:6">
      <c r="A147" s="23">
        <f t="shared" si="8"/>
        <v>38938</v>
      </c>
      <c r="B147" s="28">
        <f>Traffic!B147+Traffic!R147</f>
        <v>701574</v>
      </c>
      <c r="C147" s="12">
        <f>(Traffic!B147*Traffic!D147+Traffic!R147*Traffic!T147)*0.000001</f>
        <v>248282.57754899998</v>
      </c>
      <c r="D147" s="10">
        <f t="shared" si="9"/>
        <v>0.35389364136783857</v>
      </c>
      <c r="E147" s="11">
        <f t="shared" si="10"/>
        <v>353.8936413678386</v>
      </c>
      <c r="F147" s="12">
        <f t="shared" si="11"/>
        <v>248282.57754899998</v>
      </c>
    </row>
    <row r="148" spans="1:6">
      <c r="A148" s="23">
        <f t="shared" si="8"/>
        <v>38937</v>
      </c>
      <c r="B148" s="28">
        <f>Traffic!B148+Traffic!R148</f>
        <v>543142</v>
      </c>
      <c r="C148" s="12">
        <f>(Traffic!B148*Traffic!D148+Traffic!R148*Traffic!T148)*0.000001</f>
        <v>276063.79303599999</v>
      </c>
      <c r="D148" s="10">
        <f t="shared" si="9"/>
        <v>0.50827185714969558</v>
      </c>
      <c r="E148" s="11">
        <f t="shared" si="10"/>
        <v>508.27185714969556</v>
      </c>
      <c r="F148" s="12">
        <f t="shared" si="11"/>
        <v>276063.79303599993</v>
      </c>
    </row>
    <row r="149" spans="1:6">
      <c r="A149" s="23">
        <f t="shared" si="8"/>
        <v>38936</v>
      </c>
      <c r="B149" s="28">
        <f>Traffic!B149+Traffic!R149</f>
        <v>1113060</v>
      </c>
      <c r="C149" s="12">
        <f>(Traffic!B149*Traffic!D149+Traffic!R149*Traffic!T149)*0.000001</f>
        <v>72137.102599999998</v>
      </c>
      <c r="D149" s="10">
        <f t="shared" si="9"/>
        <v>6.4809716097964168E-2</v>
      </c>
      <c r="E149" s="11">
        <f t="shared" si="10"/>
        <v>64.80971609796417</v>
      </c>
      <c r="F149" s="12">
        <f t="shared" si="11"/>
        <v>72137.102599999998</v>
      </c>
    </row>
    <row r="150" spans="1:6">
      <c r="A150" s="23">
        <f t="shared" si="8"/>
        <v>38935</v>
      </c>
      <c r="B150" s="28">
        <f>Traffic!B150+Traffic!R150</f>
        <v>723604</v>
      </c>
      <c r="C150" s="12">
        <f>(Traffic!B150*Traffic!D150+Traffic!R150*Traffic!T150)*0.000001</f>
        <v>54140.776750999998</v>
      </c>
      <c r="D150" s="10">
        <f t="shared" si="9"/>
        <v>7.4821002580140517E-2</v>
      </c>
      <c r="E150" s="11">
        <f t="shared" si="10"/>
        <v>74.821002580140515</v>
      </c>
      <c r="F150" s="12">
        <f t="shared" si="11"/>
        <v>54140.776750999998</v>
      </c>
    </row>
    <row r="151" spans="1:6">
      <c r="A151" s="23">
        <f t="shared" si="8"/>
        <v>38934</v>
      </c>
      <c r="B151" s="28">
        <f>Traffic!B151+Traffic!R151</f>
        <v>1443548</v>
      </c>
      <c r="C151" s="12">
        <f>(Traffic!B151*Traffic!D151+Traffic!R151*Traffic!T151)*0.000001</f>
        <v>111674.18960699999</v>
      </c>
      <c r="D151" s="10">
        <f t="shared" si="9"/>
        <v>7.7360911869227764E-2</v>
      </c>
      <c r="E151" s="11">
        <f t="shared" si="10"/>
        <v>77.360911869227763</v>
      </c>
      <c r="F151" s="12">
        <f t="shared" si="11"/>
        <v>111674.18960699999</v>
      </c>
    </row>
    <row r="152" spans="1:6">
      <c r="A152" s="23">
        <f t="shared" si="8"/>
        <v>38933</v>
      </c>
      <c r="B152" s="28">
        <f>Traffic!B152+Traffic!R152</f>
        <v>979718</v>
      </c>
      <c r="C152" s="12">
        <f>(Traffic!B152*Traffic!D152+Traffic!R152*Traffic!T152)*0.000001</f>
        <v>126427.54409</v>
      </c>
      <c r="D152" s="10">
        <f t="shared" si="9"/>
        <v>0.12904483135963613</v>
      </c>
      <c r="E152" s="11">
        <f t="shared" si="10"/>
        <v>129.04483135963613</v>
      </c>
      <c r="F152" s="12">
        <f t="shared" si="11"/>
        <v>126427.54408999998</v>
      </c>
    </row>
    <row r="153" spans="1:6">
      <c r="A153" s="23">
        <f t="shared" si="8"/>
        <v>38932</v>
      </c>
      <c r="B153" s="28">
        <f>Traffic!B153+Traffic!R153</f>
        <v>940056</v>
      </c>
      <c r="C153" s="12">
        <f>(Traffic!B153*Traffic!D153+Traffic!R153*Traffic!T153)*0.000001</f>
        <v>64545.083091</v>
      </c>
      <c r="D153" s="10">
        <f t="shared" si="9"/>
        <v>6.8660891575608257E-2</v>
      </c>
      <c r="E153" s="11">
        <f t="shared" si="10"/>
        <v>68.660891575608261</v>
      </c>
      <c r="F153" s="12">
        <f t="shared" si="11"/>
        <v>64545.083090999993</v>
      </c>
    </row>
    <row r="154" spans="1:6">
      <c r="A154" s="23">
        <f t="shared" si="8"/>
        <v>38931</v>
      </c>
      <c r="B154" s="28">
        <f>Traffic!B154+Traffic!R154</f>
        <v>1165489</v>
      </c>
      <c r="C154" s="12">
        <f>(Traffic!B154*Traffic!D154+Traffic!R154*Traffic!T154)*0.000001</f>
        <v>69764.096002999999</v>
      </c>
      <c r="D154" s="10">
        <f t="shared" si="9"/>
        <v>5.9858219170665701E-2</v>
      </c>
      <c r="E154" s="11">
        <f t="shared" si="10"/>
        <v>59.858219170665699</v>
      </c>
      <c r="F154" s="12">
        <f t="shared" si="11"/>
        <v>69764.096002999999</v>
      </c>
    </row>
    <row r="155" spans="1:6">
      <c r="A155" s="23">
        <f t="shared" si="8"/>
        <v>38930</v>
      </c>
      <c r="B155" s="28">
        <f>Traffic!B155+Traffic!R155</f>
        <v>1726588</v>
      </c>
      <c r="C155" s="12">
        <f>(Traffic!B155*Traffic!D155+Traffic!R155*Traffic!T155)*0.000001</f>
        <v>116460.864508</v>
      </c>
      <c r="D155" s="10">
        <f t="shared" si="9"/>
        <v>6.7451450205839494E-2</v>
      </c>
      <c r="E155" s="11">
        <f t="shared" si="10"/>
        <v>67.451450205839492</v>
      </c>
      <c r="F155" s="12">
        <f t="shared" si="11"/>
        <v>116460.864508</v>
      </c>
    </row>
    <row r="156" spans="1:6">
      <c r="A156" s="23">
        <f t="shared" si="8"/>
        <v>38929</v>
      </c>
      <c r="B156" s="28">
        <f>Traffic!B156+Traffic!R156</f>
        <v>1147341</v>
      </c>
      <c r="C156" s="12">
        <f>(Traffic!B156*Traffic!D156+Traffic!R156*Traffic!T156)*0.000001</f>
        <v>92116.670771999998</v>
      </c>
      <c r="D156" s="10">
        <f t="shared" si="9"/>
        <v>8.0287090561568006E-2</v>
      </c>
      <c r="E156" s="11">
        <f t="shared" si="10"/>
        <v>80.287090561568007</v>
      </c>
      <c r="F156" s="12">
        <f t="shared" si="11"/>
        <v>92116.670771999998</v>
      </c>
    </row>
    <row r="157" spans="1:6">
      <c r="A157" s="23">
        <f t="shared" si="8"/>
        <v>38928</v>
      </c>
      <c r="B157" s="28">
        <f>Traffic!B157+Traffic!R157</f>
        <v>1204747</v>
      </c>
      <c r="C157" s="12">
        <f>(Traffic!B157*Traffic!D157+Traffic!R157*Traffic!T157)*0.000001</f>
        <v>86041.765404999998</v>
      </c>
      <c r="D157" s="10">
        <f t="shared" si="9"/>
        <v>7.1418949708943039E-2</v>
      </c>
      <c r="E157" s="11">
        <f t="shared" si="10"/>
        <v>71.418949708943032</v>
      </c>
      <c r="F157" s="12">
        <f t="shared" si="11"/>
        <v>86041.765404999998</v>
      </c>
    </row>
    <row r="158" spans="1:6">
      <c r="A158" s="23">
        <f t="shared" si="8"/>
        <v>38927</v>
      </c>
      <c r="B158" s="28">
        <f>Traffic!B158+Traffic!R158</f>
        <v>1085059</v>
      </c>
      <c r="C158" s="12">
        <f>(Traffic!B158*Traffic!D158+Traffic!R158*Traffic!T158)*0.000001</f>
        <v>79759.781273999994</v>
      </c>
      <c r="D158" s="10">
        <f t="shared" si="9"/>
        <v>7.3507321974196793E-2</v>
      </c>
      <c r="E158" s="11">
        <f t="shared" si="10"/>
        <v>73.507321974196799</v>
      </c>
      <c r="F158" s="12">
        <f t="shared" si="11"/>
        <v>79759.781273999994</v>
      </c>
    </row>
    <row r="159" spans="1:6">
      <c r="A159" s="23">
        <f t="shared" si="8"/>
        <v>38926</v>
      </c>
      <c r="B159" s="28">
        <f>Traffic!B159+Traffic!R159</f>
        <v>1394354</v>
      </c>
      <c r="C159" s="12">
        <f>(Traffic!B159*Traffic!D159+Traffic!R159*Traffic!T159)*0.000001</f>
        <v>114903.922626</v>
      </c>
      <c r="D159" s="10">
        <f t="shared" si="9"/>
        <v>8.2406564348795217E-2</v>
      </c>
      <c r="E159" s="11">
        <f t="shared" si="10"/>
        <v>82.406564348795214</v>
      </c>
      <c r="F159" s="12">
        <f t="shared" si="11"/>
        <v>114903.922626</v>
      </c>
    </row>
    <row r="160" spans="1:6">
      <c r="A160" s="23">
        <f t="shared" si="8"/>
        <v>38925</v>
      </c>
      <c r="B160" s="28">
        <f>Traffic!B160+Traffic!R160</f>
        <v>1089988</v>
      </c>
      <c r="C160" s="12">
        <f>(Traffic!B160*Traffic!D160+Traffic!R160*Traffic!T160)*0.000001</f>
        <v>64695.802361999995</v>
      </c>
      <c r="D160" s="10">
        <f t="shared" si="9"/>
        <v>5.935460056624476E-2</v>
      </c>
      <c r="E160" s="11">
        <f t="shared" si="10"/>
        <v>59.354600566244763</v>
      </c>
      <c r="F160" s="12">
        <f t="shared" si="11"/>
        <v>64695.802361999995</v>
      </c>
    </row>
    <row r="161" spans="1:6">
      <c r="A161" s="23">
        <f t="shared" si="8"/>
        <v>38924</v>
      </c>
      <c r="B161" s="28">
        <f>Traffic!B161+Traffic!R161</f>
        <v>939010</v>
      </c>
      <c r="C161" s="12">
        <f>(Traffic!B161*Traffic!D161+Traffic!R161*Traffic!T161)*0.000001</f>
        <v>47627.783813999995</v>
      </c>
      <c r="D161" s="10">
        <f t="shared" si="9"/>
        <v>5.0721274335736567E-2</v>
      </c>
      <c r="E161" s="11">
        <f t="shared" si="10"/>
        <v>50.721274335736567</v>
      </c>
      <c r="F161" s="12">
        <f t="shared" si="11"/>
        <v>47627.783813999995</v>
      </c>
    </row>
    <row r="162" spans="1:6">
      <c r="A162" s="23">
        <f t="shared" ref="A162:A225" si="12">A163+1</f>
        <v>38923</v>
      </c>
      <c r="B162" s="28">
        <f>Traffic!B162+Traffic!R162</f>
        <v>760154</v>
      </c>
      <c r="C162" s="12">
        <f>(Traffic!B162*Traffic!D162+Traffic!R162*Traffic!T162)*0.000001</f>
        <v>34796.958178000001</v>
      </c>
      <c r="D162" s="10">
        <f t="shared" si="9"/>
        <v>4.5776195584052708E-2</v>
      </c>
      <c r="E162" s="11">
        <f t="shared" si="10"/>
        <v>45.776195584052708</v>
      </c>
      <c r="F162" s="12">
        <f t="shared" si="11"/>
        <v>34796.958178000001</v>
      </c>
    </row>
    <row r="163" spans="1:6">
      <c r="A163" s="23">
        <f t="shared" si="12"/>
        <v>38922</v>
      </c>
      <c r="B163" s="28">
        <f>Traffic!B163+Traffic!R163</f>
        <v>680389</v>
      </c>
      <c r="C163" s="12">
        <f>(Traffic!B163*Traffic!D163+Traffic!R163*Traffic!T163)*0.000001</f>
        <v>33418.578497999995</v>
      </c>
      <c r="D163" s="10">
        <f t="shared" si="9"/>
        <v>4.911687064017789E-2</v>
      </c>
      <c r="E163" s="11">
        <f t="shared" si="10"/>
        <v>49.116870640177893</v>
      </c>
      <c r="F163" s="12">
        <f t="shared" si="11"/>
        <v>33418.578497999995</v>
      </c>
    </row>
    <row r="164" spans="1:6">
      <c r="A164" s="23">
        <f t="shared" si="12"/>
        <v>38921</v>
      </c>
      <c r="B164" s="28">
        <f>Traffic!B164+Traffic!R164</f>
        <v>845843</v>
      </c>
      <c r="C164" s="12">
        <f>(Traffic!B164*Traffic!D164+Traffic!R164*Traffic!T164)*0.000001</f>
        <v>54393.777787999999</v>
      </c>
      <c r="D164" s="10">
        <f t="shared" si="9"/>
        <v>6.4307179687010468E-2</v>
      </c>
      <c r="E164" s="11">
        <f t="shared" si="10"/>
        <v>64.307179687010475</v>
      </c>
      <c r="F164" s="12">
        <f t="shared" si="11"/>
        <v>54393.777787999992</v>
      </c>
    </row>
    <row r="165" spans="1:6">
      <c r="A165" s="23">
        <f t="shared" si="12"/>
        <v>38920</v>
      </c>
      <c r="B165" s="28">
        <f>Traffic!B165+Traffic!R165</f>
        <v>1101341</v>
      </c>
      <c r="C165" s="12">
        <f>(Traffic!B165*Traffic!D165+Traffic!R165*Traffic!T165)*0.000001</f>
        <v>58884.483095999996</v>
      </c>
      <c r="D165" s="10">
        <f t="shared" si="9"/>
        <v>5.3466168149555855E-2</v>
      </c>
      <c r="E165" s="11">
        <f t="shared" si="10"/>
        <v>53.466168149555855</v>
      </c>
      <c r="F165" s="12">
        <f t="shared" si="11"/>
        <v>58884.483095999996</v>
      </c>
    </row>
    <row r="166" spans="1:6">
      <c r="A166" s="23">
        <f t="shared" si="12"/>
        <v>38919</v>
      </c>
      <c r="B166" s="28">
        <f>Traffic!B166+Traffic!R166</f>
        <v>867744</v>
      </c>
      <c r="C166" s="12">
        <f>(Traffic!B166*Traffic!D166+Traffic!R166*Traffic!T166)*0.000001</f>
        <v>47762.137763999999</v>
      </c>
      <c r="D166" s="10">
        <f t="shared" si="9"/>
        <v>5.5041737844341188E-2</v>
      </c>
      <c r="E166" s="11">
        <f t="shared" si="10"/>
        <v>55.041737844341185</v>
      </c>
      <c r="F166" s="12">
        <f t="shared" si="11"/>
        <v>47762.137763999999</v>
      </c>
    </row>
    <row r="167" spans="1:6">
      <c r="A167" s="23">
        <f t="shared" si="12"/>
        <v>38918</v>
      </c>
      <c r="B167" s="28">
        <f>Traffic!B167+Traffic!R167</f>
        <v>699878</v>
      </c>
      <c r="C167" s="12">
        <f>(Traffic!B167*Traffic!D167+Traffic!R167*Traffic!T167)*0.000001</f>
        <v>43391.915719999997</v>
      </c>
      <c r="D167" s="10">
        <f t="shared" si="9"/>
        <v>6.1999256613295459E-2</v>
      </c>
      <c r="E167" s="11">
        <f t="shared" si="10"/>
        <v>61.999256613295458</v>
      </c>
      <c r="F167" s="12">
        <f t="shared" si="11"/>
        <v>43391.915719999997</v>
      </c>
    </row>
    <row r="168" spans="1:6">
      <c r="A168" s="23">
        <f t="shared" si="12"/>
        <v>38917</v>
      </c>
      <c r="B168" s="28">
        <f>Traffic!B168+Traffic!R168</f>
        <v>467791</v>
      </c>
      <c r="C168" s="12">
        <f>(Traffic!B168*Traffic!D168+Traffic!R168*Traffic!T168)*0.000001</f>
        <v>26356.949236</v>
      </c>
      <c r="D168" s="10">
        <f t="shared" si="9"/>
        <v>5.6343429514462653E-2</v>
      </c>
      <c r="E168" s="11">
        <f t="shared" si="10"/>
        <v>56.343429514462656</v>
      </c>
      <c r="F168" s="12">
        <f t="shared" si="11"/>
        <v>26356.949236</v>
      </c>
    </row>
    <row r="169" spans="1:6">
      <c r="A169" s="23">
        <f t="shared" si="12"/>
        <v>38916</v>
      </c>
      <c r="B169" s="28">
        <f>Traffic!B169+Traffic!R169</f>
        <v>597550</v>
      </c>
      <c r="C169" s="12">
        <f>(Traffic!B169*Traffic!D169+Traffic!R169*Traffic!T169)*0.000001</f>
        <v>52418.289469999996</v>
      </c>
      <c r="D169" s="10">
        <f t="shared" si="9"/>
        <v>8.772201400719605E-2</v>
      </c>
      <c r="E169" s="11">
        <f t="shared" si="10"/>
        <v>87.722014007196051</v>
      </c>
      <c r="F169" s="12">
        <f t="shared" si="11"/>
        <v>52418.289470000003</v>
      </c>
    </row>
    <row r="170" spans="1:6">
      <c r="A170" s="23">
        <f t="shared" si="12"/>
        <v>38915</v>
      </c>
      <c r="B170" s="28">
        <f>Traffic!B170+Traffic!R170</f>
        <v>1008148</v>
      </c>
      <c r="C170" s="12">
        <f>(Traffic!B170*Traffic!D170+Traffic!R170*Traffic!T170)*0.000001</f>
        <v>77027.686252</v>
      </c>
      <c r="D170" s="10">
        <f t="shared" si="9"/>
        <v>7.6405137194142131E-2</v>
      </c>
      <c r="E170" s="11">
        <f t="shared" si="10"/>
        <v>76.405137194142128</v>
      </c>
      <c r="F170" s="12">
        <f t="shared" si="11"/>
        <v>77027.686252</v>
      </c>
    </row>
    <row r="171" spans="1:6">
      <c r="A171" s="23">
        <f t="shared" si="12"/>
        <v>38914</v>
      </c>
      <c r="B171" s="28">
        <f>Traffic!B171+Traffic!R171</f>
        <v>1035789</v>
      </c>
      <c r="C171" s="12">
        <f>(Traffic!B171*Traffic!D171+Traffic!R171*Traffic!T171)*0.000001</f>
        <v>71818.653384999998</v>
      </c>
      <c r="D171" s="10">
        <f t="shared" si="9"/>
        <v>6.9337146257587204E-2</v>
      </c>
      <c r="E171" s="11">
        <f t="shared" si="10"/>
        <v>69.337146257587207</v>
      </c>
      <c r="F171" s="12">
        <f t="shared" si="11"/>
        <v>71818.653384999998</v>
      </c>
    </row>
    <row r="172" spans="1:6">
      <c r="A172" s="23">
        <f t="shared" si="12"/>
        <v>38913</v>
      </c>
      <c r="B172" s="28">
        <f>Traffic!B172+Traffic!R172</f>
        <v>612749</v>
      </c>
      <c r="C172" s="12">
        <f>(Traffic!B172*Traffic!D172+Traffic!R172*Traffic!T172)*0.000001</f>
        <v>44842.260231</v>
      </c>
      <c r="D172" s="10">
        <f t="shared" si="9"/>
        <v>7.318210267336217E-2</v>
      </c>
      <c r="E172" s="11">
        <f t="shared" si="10"/>
        <v>73.182102673362166</v>
      </c>
      <c r="F172" s="12">
        <f t="shared" si="11"/>
        <v>44842.260231</v>
      </c>
    </row>
    <row r="173" spans="1:6">
      <c r="A173" s="23">
        <f t="shared" si="12"/>
        <v>38912</v>
      </c>
      <c r="B173" s="28">
        <f>Traffic!B173+Traffic!R173</f>
        <v>745748</v>
      </c>
      <c r="C173" s="12">
        <f>(Traffic!B173*Traffic!D173+Traffic!R173*Traffic!T173)*0.000001</f>
        <v>70489.72123499999</v>
      </c>
      <c r="D173" s="10">
        <f t="shared" si="9"/>
        <v>9.4522172684338393E-2</v>
      </c>
      <c r="E173" s="11">
        <f t="shared" si="10"/>
        <v>94.522172684338386</v>
      </c>
      <c r="F173" s="12">
        <f t="shared" si="11"/>
        <v>70489.72123499999</v>
      </c>
    </row>
    <row r="174" spans="1:6">
      <c r="A174" s="23">
        <f t="shared" si="12"/>
        <v>38911</v>
      </c>
      <c r="B174" s="28">
        <f>Traffic!B174+Traffic!R174</f>
        <v>1345230</v>
      </c>
      <c r="C174" s="12">
        <f>(Traffic!B174*Traffic!D174+Traffic!R174*Traffic!T174)*0.000001</f>
        <v>97083.285447000002</v>
      </c>
      <c r="D174" s="10">
        <f t="shared" si="9"/>
        <v>7.2168540284561003E-2</v>
      </c>
      <c r="E174" s="11">
        <f t="shared" si="10"/>
        <v>72.168540284561004</v>
      </c>
      <c r="F174" s="12">
        <f t="shared" si="11"/>
        <v>97083.285447000002</v>
      </c>
    </row>
    <row r="175" spans="1:6">
      <c r="A175" s="23">
        <f t="shared" si="12"/>
        <v>38910</v>
      </c>
      <c r="B175" s="28">
        <f>Traffic!B175+Traffic!R175</f>
        <v>1176512</v>
      </c>
      <c r="C175" s="12">
        <f>(Traffic!B175*Traffic!D175+Traffic!R175*Traffic!T175)*0.000001</f>
        <v>104732.00609</v>
      </c>
      <c r="D175" s="10">
        <f t="shared" si="9"/>
        <v>8.9019071705175978E-2</v>
      </c>
      <c r="E175" s="11">
        <f t="shared" si="10"/>
        <v>89.019071705175975</v>
      </c>
      <c r="F175" s="12">
        <f t="shared" si="11"/>
        <v>104732.00609</v>
      </c>
    </row>
    <row r="176" spans="1:6">
      <c r="A176" s="23">
        <f t="shared" si="12"/>
        <v>38909</v>
      </c>
      <c r="B176" s="28">
        <f>Traffic!B176+Traffic!R176</f>
        <v>1062641</v>
      </c>
      <c r="C176" s="12">
        <f>(Traffic!B176*Traffic!D176+Traffic!R176*Traffic!T176)*0.000001</f>
        <v>82798.550237000003</v>
      </c>
      <c r="D176" s="10">
        <f t="shared" si="9"/>
        <v>7.7917707143804915E-2</v>
      </c>
      <c r="E176" s="11">
        <f t="shared" si="10"/>
        <v>77.917707143804918</v>
      </c>
      <c r="F176" s="12">
        <f t="shared" si="11"/>
        <v>82798.550237000003</v>
      </c>
    </row>
    <row r="177" spans="1:6">
      <c r="A177" s="23">
        <f t="shared" si="12"/>
        <v>38908</v>
      </c>
      <c r="B177" s="28">
        <f>Traffic!B177+Traffic!R177</f>
        <v>838523</v>
      </c>
      <c r="C177" s="12">
        <f>(Traffic!B177*Traffic!D177+Traffic!R177*Traffic!T177)*0.000001</f>
        <v>39658.014104000002</v>
      </c>
      <c r="D177" s="10">
        <f t="shared" si="9"/>
        <v>4.7295082071690343E-2</v>
      </c>
      <c r="E177" s="11">
        <f t="shared" si="10"/>
        <v>47.295082071690345</v>
      </c>
      <c r="F177" s="12">
        <f t="shared" si="11"/>
        <v>39658.014104000002</v>
      </c>
    </row>
    <row r="178" spans="1:6">
      <c r="A178" s="23">
        <f t="shared" si="12"/>
        <v>38907</v>
      </c>
      <c r="B178" s="28">
        <f>Traffic!B178+Traffic!R178</f>
        <v>940436</v>
      </c>
      <c r="C178" s="12">
        <f>(Traffic!B178*Traffic!D178+Traffic!R178*Traffic!T178)*0.000001</f>
        <v>48199.351219999997</v>
      </c>
      <c r="D178" s="10">
        <f t="shared" si="9"/>
        <v>5.125213328711363E-2</v>
      </c>
      <c r="E178" s="11">
        <f t="shared" si="10"/>
        <v>51.252133287113629</v>
      </c>
      <c r="F178" s="12">
        <f t="shared" si="11"/>
        <v>48199.351219999997</v>
      </c>
    </row>
    <row r="179" spans="1:6">
      <c r="A179" s="23">
        <f t="shared" si="12"/>
        <v>38906</v>
      </c>
      <c r="B179" s="28">
        <f>Traffic!B179+Traffic!R179</f>
        <v>871817</v>
      </c>
      <c r="C179" s="12">
        <f>(Traffic!B179*Traffic!D179+Traffic!R179*Traffic!T179)*0.000001</f>
        <v>58788.974026999997</v>
      </c>
      <c r="D179" s="10">
        <f t="shared" si="9"/>
        <v>6.7432699783326083E-2</v>
      </c>
      <c r="E179" s="11">
        <f t="shared" si="10"/>
        <v>67.432699783326086</v>
      </c>
      <c r="F179" s="12">
        <f t="shared" si="11"/>
        <v>58788.974026999997</v>
      </c>
    </row>
    <row r="180" spans="1:6">
      <c r="A180" s="23">
        <f t="shared" si="12"/>
        <v>38905</v>
      </c>
      <c r="B180" s="28">
        <f>Traffic!B180+Traffic!R180</f>
        <v>834749</v>
      </c>
      <c r="C180" s="12">
        <f>(Traffic!B180*Traffic!D180+Traffic!R180*Traffic!T180)*0.000001</f>
        <v>43940.403199</v>
      </c>
      <c r="D180" s="10">
        <f t="shared" si="9"/>
        <v>5.2639060602648224E-2</v>
      </c>
      <c r="E180" s="11">
        <f t="shared" si="10"/>
        <v>52.639060602648222</v>
      </c>
      <c r="F180" s="12">
        <f t="shared" si="11"/>
        <v>43940.403199</v>
      </c>
    </row>
    <row r="181" spans="1:6">
      <c r="A181" s="23">
        <f t="shared" si="12"/>
        <v>38904</v>
      </c>
      <c r="B181" s="28">
        <f>Traffic!B181+Traffic!R181</f>
        <v>782739</v>
      </c>
      <c r="C181" s="12">
        <f>(Traffic!B181*Traffic!D181+Traffic!R181*Traffic!T181)*0.000001</f>
        <v>37758.916340999996</v>
      </c>
      <c r="D181" s="10">
        <f t="shared" si="9"/>
        <v>4.8239472341355158E-2</v>
      </c>
      <c r="E181" s="11">
        <f t="shared" si="10"/>
        <v>48.23947234135516</v>
      </c>
      <c r="F181" s="12">
        <f t="shared" si="11"/>
        <v>37758.916340999996</v>
      </c>
    </row>
    <row r="182" spans="1:6">
      <c r="A182" s="23">
        <f t="shared" si="12"/>
        <v>38903</v>
      </c>
      <c r="B182" s="28">
        <f>Traffic!B182+Traffic!R182</f>
        <v>1098299</v>
      </c>
      <c r="C182" s="12">
        <f>(Traffic!B182*Traffic!D182+Traffic!R182*Traffic!T182)*0.000001</f>
        <v>62853.087170999999</v>
      </c>
      <c r="D182" s="10">
        <f t="shared" si="9"/>
        <v>5.722766493550481E-2</v>
      </c>
      <c r="E182" s="11">
        <f t="shared" si="10"/>
        <v>57.227664935504812</v>
      </c>
      <c r="F182" s="12">
        <f t="shared" si="11"/>
        <v>62853.087170999999</v>
      </c>
    </row>
    <row r="183" spans="1:6">
      <c r="A183" s="23">
        <f t="shared" si="12"/>
        <v>38902</v>
      </c>
      <c r="B183" s="28">
        <f>Traffic!B183+Traffic!R183</f>
        <v>1479663</v>
      </c>
      <c r="C183" s="12">
        <f>(Traffic!B183*Traffic!D183+Traffic!R183*Traffic!T183)*0.000001</f>
        <v>88366.993305999989</v>
      </c>
      <c r="D183" s="10">
        <f t="shared" si="9"/>
        <v>5.9721026548612749E-2</v>
      </c>
      <c r="E183" s="11">
        <f t="shared" si="10"/>
        <v>59.721026548612748</v>
      </c>
      <c r="F183" s="12">
        <f t="shared" si="11"/>
        <v>88366.993305999989</v>
      </c>
    </row>
    <row r="184" spans="1:6">
      <c r="A184" s="23">
        <f t="shared" si="12"/>
        <v>38901</v>
      </c>
      <c r="B184" s="28">
        <f>Traffic!B184+Traffic!R184</f>
        <v>1264897</v>
      </c>
      <c r="C184" s="12">
        <f>(Traffic!B184*Traffic!D184+Traffic!R184*Traffic!T184)*0.000001</f>
        <v>84112.475594000003</v>
      </c>
      <c r="D184" s="10">
        <f t="shared" si="9"/>
        <v>6.6497489988512903E-2</v>
      </c>
      <c r="E184" s="11">
        <f t="shared" si="10"/>
        <v>66.49748998851291</v>
      </c>
      <c r="F184" s="12">
        <f t="shared" si="11"/>
        <v>84112.475594000003</v>
      </c>
    </row>
    <row r="185" spans="1:6">
      <c r="A185" s="23">
        <f t="shared" si="12"/>
        <v>38900</v>
      </c>
      <c r="B185" s="28">
        <f>Traffic!B185+Traffic!R185</f>
        <v>868888</v>
      </c>
      <c r="C185" s="12">
        <f>(Traffic!B185*Traffic!D185+Traffic!R185*Traffic!T185)*0.000001</f>
        <v>64607.527493999994</v>
      </c>
      <c r="D185" s="10">
        <f t="shared" si="9"/>
        <v>7.4356565511320208E-2</v>
      </c>
      <c r="E185" s="11">
        <f t="shared" si="10"/>
        <v>74.356565511320213</v>
      </c>
      <c r="F185" s="12">
        <f t="shared" si="11"/>
        <v>64607.527493999994</v>
      </c>
    </row>
    <row r="186" spans="1:6">
      <c r="A186" s="23">
        <f t="shared" si="12"/>
        <v>38899</v>
      </c>
      <c r="B186" s="28">
        <f>Traffic!B186+Traffic!R186</f>
        <v>755368</v>
      </c>
      <c r="C186" s="12">
        <f>(Traffic!B186*Traffic!D186+Traffic!R186*Traffic!T186)*0.000001</f>
        <v>38849.664554999996</v>
      </c>
      <c r="D186" s="10">
        <f t="shared" si="9"/>
        <v>5.1431440774562853E-2</v>
      </c>
      <c r="E186" s="11">
        <f t="shared" si="10"/>
        <v>51.431440774562851</v>
      </c>
      <c r="F186" s="12">
        <f t="shared" si="11"/>
        <v>38849.664554999996</v>
      </c>
    </row>
    <row r="187" spans="1:6">
      <c r="A187" s="23">
        <f t="shared" si="12"/>
        <v>38898</v>
      </c>
      <c r="B187" s="28">
        <f>Traffic!B187+Traffic!R187</f>
        <v>934079</v>
      </c>
      <c r="C187" s="12">
        <f>(Traffic!B187*Traffic!D187+Traffic!R187*Traffic!T187)*0.000001</f>
        <v>56776.359314999994</v>
      </c>
      <c r="D187" s="10">
        <f t="shared" si="9"/>
        <v>6.0783252075038617E-2</v>
      </c>
      <c r="E187" s="11">
        <f t="shared" si="10"/>
        <v>60.783252075038618</v>
      </c>
      <c r="F187" s="12">
        <f t="shared" si="11"/>
        <v>56776.359314999994</v>
      </c>
    </row>
    <row r="188" spans="1:6">
      <c r="A188" s="23">
        <f t="shared" si="12"/>
        <v>38897</v>
      </c>
      <c r="B188" s="28">
        <f>Traffic!B188+Traffic!R188</f>
        <v>864542</v>
      </c>
      <c r="C188" s="12">
        <f>(Traffic!B188*Traffic!D188+Traffic!R188*Traffic!T188)*0.000001</f>
        <v>47028.282123999998</v>
      </c>
      <c r="D188" s="10">
        <f t="shared" si="9"/>
        <v>5.4396758195668915E-2</v>
      </c>
      <c r="E188" s="11">
        <f t="shared" si="10"/>
        <v>54.396758195668916</v>
      </c>
      <c r="F188" s="12">
        <f t="shared" si="11"/>
        <v>47028.282123999998</v>
      </c>
    </row>
    <row r="189" spans="1:6">
      <c r="A189" s="23">
        <f t="shared" si="12"/>
        <v>38896</v>
      </c>
      <c r="B189" s="28">
        <f>Traffic!B189+Traffic!R189</f>
        <v>1376340</v>
      </c>
      <c r="C189" s="12">
        <f>(Traffic!B189*Traffic!D189+Traffic!R189*Traffic!T189)*0.000001</f>
        <v>84423.243569999991</v>
      </c>
      <c r="D189" s="10">
        <f t="shared" si="9"/>
        <v>6.1338945006321109E-2</v>
      </c>
      <c r="E189" s="11">
        <f t="shared" si="10"/>
        <v>61.338945006321111</v>
      </c>
      <c r="F189" s="12">
        <f t="shared" si="11"/>
        <v>84423.243569999991</v>
      </c>
    </row>
    <row r="190" spans="1:6">
      <c r="A190" s="23">
        <f t="shared" si="12"/>
        <v>38895</v>
      </c>
      <c r="B190" s="28">
        <f>Traffic!B190+Traffic!R190</f>
        <v>1163152</v>
      </c>
      <c r="C190" s="12">
        <f>(Traffic!B190*Traffic!D190+Traffic!R190*Traffic!T190)*0.000001</f>
        <v>73630.031835999995</v>
      </c>
      <c r="D190" s="10">
        <f t="shared" si="9"/>
        <v>6.33021581323851E-2</v>
      </c>
      <c r="E190" s="11">
        <f t="shared" si="10"/>
        <v>63.302158132385102</v>
      </c>
      <c r="F190" s="12">
        <f t="shared" si="11"/>
        <v>73630.031835999995</v>
      </c>
    </row>
    <row r="191" spans="1:6">
      <c r="A191" s="23">
        <f t="shared" si="12"/>
        <v>38894</v>
      </c>
      <c r="B191" s="28">
        <f>Traffic!B191+Traffic!R191</f>
        <v>1679454</v>
      </c>
      <c r="C191" s="12">
        <f>(Traffic!B191*Traffic!D191+Traffic!R191*Traffic!T191)*0.000001</f>
        <v>112584.07300999999</v>
      </c>
      <c r="D191" s="10">
        <f t="shared" si="9"/>
        <v>6.7036115910289892E-2</v>
      </c>
      <c r="E191" s="11">
        <f t="shared" si="10"/>
        <v>67.036115910289894</v>
      </c>
      <c r="F191" s="12">
        <f t="shared" si="11"/>
        <v>112584.07301000001</v>
      </c>
    </row>
    <row r="192" spans="1:6">
      <c r="A192" s="23">
        <f t="shared" si="12"/>
        <v>38893</v>
      </c>
      <c r="B192" s="28">
        <f>Traffic!B192+Traffic!R192</f>
        <v>901553</v>
      </c>
      <c r="C192" s="12">
        <f>(Traffic!B192*Traffic!D192+Traffic!R192*Traffic!T192)*0.000001</f>
        <v>58849.200696</v>
      </c>
      <c r="D192" s="10">
        <f t="shared" si="9"/>
        <v>6.5275364505470002E-2</v>
      </c>
      <c r="E192" s="11">
        <f t="shared" si="10"/>
        <v>65.275364505470009</v>
      </c>
      <c r="F192" s="12">
        <f t="shared" si="11"/>
        <v>58849.200696</v>
      </c>
    </row>
    <row r="193" spans="1:6">
      <c r="A193" s="23">
        <f t="shared" si="12"/>
        <v>38892</v>
      </c>
      <c r="B193" s="28">
        <f>Traffic!B193+Traffic!R193</f>
        <v>987289</v>
      </c>
      <c r="C193" s="12">
        <f>(Traffic!B193*Traffic!D193+Traffic!R193*Traffic!T193)*0.000001</f>
        <v>66955.073741999993</v>
      </c>
      <c r="D193" s="10">
        <f t="shared" si="9"/>
        <v>6.7817096860189871E-2</v>
      </c>
      <c r="E193" s="11">
        <f t="shared" si="10"/>
        <v>67.817096860189878</v>
      </c>
      <c r="F193" s="12">
        <f t="shared" si="11"/>
        <v>66955.073741999993</v>
      </c>
    </row>
    <row r="194" spans="1:6">
      <c r="A194" s="23">
        <f t="shared" si="12"/>
        <v>38891</v>
      </c>
      <c r="B194" s="28">
        <f>Traffic!B194+Traffic!R194</f>
        <v>1178815</v>
      </c>
      <c r="C194" s="12">
        <f>(Traffic!B194*Traffic!D194+Traffic!R194*Traffic!T194)*0.000001</f>
        <v>68784.918418000001</v>
      </c>
      <c r="D194" s="10">
        <f t="shared" si="9"/>
        <v>5.8350901895547647E-2</v>
      </c>
      <c r="E194" s="11">
        <f t="shared" si="10"/>
        <v>58.350901895547644</v>
      </c>
      <c r="F194" s="12">
        <f t="shared" si="11"/>
        <v>68784.918418000001</v>
      </c>
    </row>
    <row r="195" spans="1:6">
      <c r="A195" s="23">
        <f t="shared" si="12"/>
        <v>38890</v>
      </c>
      <c r="B195" s="28">
        <f>Traffic!B195+Traffic!R195</f>
        <v>1416357</v>
      </c>
      <c r="C195" s="12">
        <f>(Traffic!B195*Traffic!D195+Traffic!R195*Traffic!T195)*0.000001</f>
        <v>87773.347196999996</v>
      </c>
      <c r="D195" s="10">
        <f t="shared" si="9"/>
        <v>6.1971203020848555E-2</v>
      </c>
      <c r="E195" s="11">
        <f t="shared" si="10"/>
        <v>61.971203020848556</v>
      </c>
      <c r="F195" s="12">
        <f t="shared" si="11"/>
        <v>87773.347196999996</v>
      </c>
    </row>
    <row r="196" spans="1:6">
      <c r="A196" s="23">
        <f t="shared" si="12"/>
        <v>38889</v>
      </c>
      <c r="B196" s="28">
        <f>Traffic!B196+Traffic!R196</f>
        <v>1248832</v>
      </c>
      <c r="C196" s="12">
        <f>(Traffic!B196*Traffic!D196+Traffic!R196*Traffic!T196)*0.000001</f>
        <v>63497.353743</v>
      </c>
      <c r="D196" s="10">
        <f t="shared" ref="D196:D259" si="13">C196/B196</f>
        <v>5.0845392929553375E-2</v>
      </c>
      <c r="E196" s="11">
        <f t="shared" ref="E196:E259" si="14">D196*1000</f>
        <v>50.845392929553377</v>
      </c>
      <c r="F196" s="12">
        <f t="shared" ref="F196:F259" si="15">D196*B196</f>
        <v>63497.353743</v>
      </c>
    </row>
    <row r="197" spans="1:6">
      <c r="A197" s="23">
        <f t="shared" si="12"/>
        <v>38888</v>
      </c>
      <c r="B197" s="28">
        <f>Traffic!B197+Traffic!R197</f>
        <v>1017199</v>
      </c>
      <c r="C197" s="12">
        <f>(Traffic!B197*Traffic!D197+Traffic!R197*Traffic!T197)*0.000001</f>
        <v>50257.510462999999</v>
      </c>
      <c r="D197" s="10">
        <f t="shared" si="13"/>
        <v>4.940774662873243E-2</v>
      </c>
      <c r="E197" s="11">
        <f t="shared" si="14"/>
        <v>49.407746628732433</v>
      </c>
      <c r="F197" s="12">
        <f t="shared" si="15"/>
        <v>50257.510462999999</v>
      </c>
    </row>
    <row r="198" spans="1:6">
      <c r="A198" s="23">
        <f t="shared" si="12"/>
        <v>38887</v>
      </c>
      <c r="B198" s="28">
        <f>Traffic!B198+Traffic!R198</f>
        <v>1240664</v>
      </c>
      <c r="C198" s="12">
        <f>(Traffic!B198*Traffic!D198+Traffic!R198*Traffic!T198)*0.000001</f>
        <v>66988.311444999999</v>
      </c>
      <c r="D198" s="10">
        <f t="shared" si="13"/>
        <v>5.3993918937762356E-2</v>
      </c>
      <c r="E198" s="11">
        <f t="shared" si="14"/>
        <v>53.993918937762359</v>
      </c>
      <c r="F198" s="12">
        <f t="shared" si="15"/>
        <v>66988.311444999999</v>
      </c>
    </row>
    <row r="199" spans="1:6">
      <c r="A199" s="23">
        <f t="shared" si="12"/>
        <v>38886</v>
      </c>
      <c r="B199" s="28">
        <f>Traffic!B199+Traffic!R199</f>
        <v>1086519</v>
      </c>
      <c r="C199" s="12">
        <f>(Traffic!B199*Traffic!D199+Traffic!R199*Traffic!T199)*0.000001</f>
        <v>60171.531545999998</v>
      </c>
      <c r="D199" s="10">
        <f t="shared" si="13"/>
        <v>5.5380100620421729E-2</v>
      </c>
      <c r="E199" s="11">
        <f t="shared" si="14"/>
        <v>55.380100620421729</v>
      </c>
      <c r="F199" s="12">
        <f t="shared" si="15"/>
        <v>60171.531545999998</v>
      </c>
    </row>
    <row r="200" spans="1:6">
      <c r="A200" s="23">
        <f t="shared" si="12"/>
        <v>38885</v>
      </c>
      <c r="B200" s="28">
        <f>Traffic!B200+Traffic!R200</f>
        <v>864486</v>
      </c>
      <c r="C200" s="12">
        <f>(Traffic!B200*Traffic!D200+Traffic!R200*Traffic!T200)*0.000001</f>
        <v>167364.854376</v>
      </c>
      <c r="D200" s="10">
        <f t="shared" si="13"/>
        <v>0.19360042195709359</v>
      </c>
      <c r="E200" s="11">
        <f t="shared" si="14"/>
        <v>193.6004219570936</v>
      </c>
      <c r="F200" s="12">
        <f t="shared" si="15"/>
        <v>167364.854376</v>
      </c>
    </row>
    <row r="201" spans="1:6">
      <c r="A201" s="23">
        <f t="shared" si="12"/>
        <v>38884</v>
      </c>
      <c r="B201" s="28">
        <f>Traffic!B201+Traffic!R201</f>
        <v>950672</v>
      </c>
      <c r="C201" s="12">
        <f>(Traffic!B201*Traffic!D201+Traffic!R201*Traffic!T201)*0.000001</f>
        <v>52842.426985999999</v>
      </c>
      <c r="D201" s="10">
        <f t="shared" si="13"/>
        <v>5.5584288783092378E-2</v>
      </c>
      <c r="E201" s="11">
        <f t="shared" si="14"/>
        <v>55.584288783092376</v>
      </c>
      <c r="F201" s="12">
        <f t="shared" si="15"/>
        <v>52842.426985999999</v>
      </c>
    </row>
    <row r="202" spans="1:6">
      <c r="A202" s="23">
        <f t="shared" si="12"/>
        <v>38883</v>
      </c>
      <c r="B202" s="28">
        <f>Traffic!B202+Traffic!R202</f>
        <v>856404</v>
      </c>
      <c r="C202" s="12">
        <f>(Traffic!B202*Traffic!D202+Traffic!R202*Traffic!T202)*0.000001</f>
        <v>48046.360511999999</v>
      </c>
      <c r="D202" s="10">
        <f t="shared" si="13"/>
        <v>5.6102447573808625E-2</v>
      </c>
      <c r="E202" s="11">
        <f t="shared" si="14"/>
        <v>56.102447573808625</v>
      </c>
      <c r="F202" s="12">
        <f t="shared" si="15"/>
        <v>48046.360511999999</v>
      </c>
    </row>
    <row r="203" spans="1:6">
      <c r="A203" s="23">
        <f t="shared" si="12"/>
        <v>38882</v>
      </c>
      <c r="B203" s="28">
        <f>Traffic!B203+Traffic!R203</f>
        <v>1270466</v>
      </c>
      <c r="C203" s="12">
        <f>(Traffic!B203*Traffic!D203+Traffic!R203*Traffic!T203)*0.000001</f>
        <v>88992.98404499999</v>
      </c>
      <c r="D203" s="10">
        <f t="shared" si="13"/>
        <v>7.0047513310076762E-2</v>
      </c>
      <c r="E203" s="11">
        <f t="shared" si="14"/>
        <v>70.047513310076766</v>
      </c>
      <c r="F203" s="12">
        <f t="shared" si="15"/>
        <v>88992.98404499999</v>
      </c>
    </row>
    <row r="204" spans="1:6">
      <c r="A204" s="23">
        <f t="shared" si="12"/>
        <v>38881</v>
      </c>
      <c r="B204" s="28">
        <f>Traffic!B204+Traffic!R204</f>
        <v>1335559</v>
      </c>
      <c r="C204" s="12">
        <f>(Traffic!B204*Traffic!D204+Traffic!R204*Traffic!T204)*0.000001</f>
        <v>80866.017603999993</v>
      </c>
      <c r="D204" s="10">
        <f t="shared" si="13"/>
        <v>6.0548442714997985E-2</v>
      </c>
      <c r="E204" s="11">
        <f t="shared" si="14"/>
        <v>60.548442714997982</v>
      </c>
      <c r="F204" s="12">
        <f t="shared" si="15"/>
        <v>80866.017603999993</v>
      </c>
    </row>
    <row r="205" spans="1:6">
      <c r="A205" s="23">
        <f t="shared" si="12"/>
        <v>38880</v>
      </c>
      <c r="B205" s="28">
        <f>Traffic!B205+Traffic!R205</f>
        <v>1248006</v>
      </c>
      <c r="C205" s="12">
        <f>(Traffic!B205*Traffic!D205+Traffic!R205*Traffic!T205)*0.000001</f>
        <v>57017.778897999997</v>
      </c>
      <c r="D205" s="10">
        <f t="shared" si="13"/>
        <v>4.5687103185401347E-2</v>
      </c>
      <c r="E205" s="11">
        <f t="shared" si="14"/>
        <v>45.687103185401348</v>
      </c>
      <c r="F205" s="12">
        <f t="shared" si="15"/>
        <v>57017.778897999997</v>
      </c>
    </row>
    <row r="206" spans="1:6">
      <c r="A206" s="23">
        <f t="shared" si="12"/>
        <v>38879</v>
      </c>
      <c r="B206" s="28">
        <f>Traffic!B206+Traffic!R206</f>
        <v>1443767</v>
      </c>
      <c r="C206" s="12">
        <f>(Traffic!B206*Traffic!D206+Traffic!R206*Traffic!T206)*0.000001</f>
        <v>73256.146169</v>
      </c>
      <c r="D206" s="10">
        <f t="shared" si="13"/>
        <v>5.0739590369498676E-2</v>
      </c>
      <c r="E206" s="11">
        <f t="shared" si="14"/>
        <v>50.739590369498679</v>
      </c>
      <c r="F206" s="12">
        <f t="shared" si="15"/>
        <v>73256.146169</v>
      </c>
    </row>
    <row r="207" spans="1:6">
      <c r="A207" s="23">
        <f t="shared" si="12"/>
        <v>38878</v>
      </c>
      <c r="B207" s="28">
        <f>Traffic!B207+Traffic!R207</f>
        <v>1230278</v>
      </c>
      <c r="C207" s="12">
        <f>(Traffic!B207*Traffic!D207+Traffic!R207*Traffic!T207)*0.000001</f>
        <v>79033.838063000003</v>
      </c>
      <c r="D207" s="10">
        <f t="shared" si="13"/>
        <v>6.4240633469020827E-2</v>
      </c>
      <c r="E207" s="11">
        <f t="shared" si="14"/>
        <v>64.240633469020821</v>
      </c>
      <c r="F207" s="12">
        <f t="shared" si="15"/>
        <v>79033.838063000003</v>
      </c>
    </row>
    <row r="208" spans="1:6">
      <c r="A208" s="23">
        <f t="shared" si="12"/>
        <v>38877</v>
      </c>
      <c r="B208" s="28">
        <f>Traffic!B208+Traffic!R208</f>
        <v>1072596</v>
      </c>
      <c r="C208" s="12">
        <f>(Traffic!B208*Traffic!D208+Traffic!R208*Traffic!T208)*0.000001</f>
        <v>75311.957087999996</v>
      </c>
      <c r="D208" s="10">
        <f t="shared" si="13"/>
        <v>7.0214654061734327E-2</v>
      </c>
      <c r="E208" s="11">
        <f t="shared" si="14"/>
        <v>70.214654061734322</v>
      </c>
      <c r="F208" s="12">
        <f t="shared" si="15"/>
        <v>75311.957087999996</v>
      </c>
    </row>
    <row r="209" spans="1:6">
      <c r="A209" s="23">
        <f t="shared" si="12"/>
        <v>38876</v>
      </c>
      <c r="B209" s="28">
        <f>Traffic!B209+Traffic!R209</f>
        <v>985069</v>
      </c>
      <c r="C209" s="12">
        <f>(Traffic!B209*Traffic!D209+Traffic!R209*Traffic!T209)*0.000001</f>
        <v>65305.890314999997</v>
      </c>
      <c r="D209" s="10">
        <f t="shared" si="13"/>
        <v>6.6295752190963272E-2</v>
      </c>
      <c r="E209" s="11">
        <f t="shared" si="14"/>
        <v>66.29575219096327</v>
      </c>
      <c r="F209" s="12">
        <f t="shared" si="15"/>
        <v>65305.890314999997</v>
      </c>
    </row>
    <row r="210" spans="1:6">
      <c r="A210" s="23">
        <f t="shared" si="12"/>
        <v>38875</v>
      </c>
      <c r="B210" s="28">
        <f>Traffic!B210+Traffic!R210</f>
        <v>895114</v>
      </c>
      <c r="C210" s="12">
        <f>(Traffic!B210*Traffic!D210+Traffic!R210*Traffic!T210)*0.000001</f>
        <v>63835.785067999997</v>
      </c>
      <c r="D210" s="10">
        <f t="shared" si="13"/>
        <v>7.1315815715093267E-2</v>
      </c>
      <c r="E210" s="11">
        <f t="shared" si="14"/>
        <v>71.315815715093265</v>
      </c>
      <c r="F210" s="12">
        <f t="shared" si="15"/>
        <v>63835.785067999997</v>
      </c>
    </row>
    <row r="211" spans="1:6">
      <c r="A211" s="23">
        <f t="shared" si="12"/>
        <v>38874</v>
      </c>
      <c r="B211" s="28">
        <f>Traffic!B211+Traffic!R211</f>
        <v>1074810</v>
      </c>
      <c r="C211" s="12">
        <f>(Traffic!B211*Traffic!D211+Traffic!R211*Traffic!T211)*0.000001</f>
        <v>85906.046445999993</v>
      </c>
      <c r="D211" s="10">
        <f t="shared" si="13"/>
        <v>7.9926727929587549E-2</v>
      </c>
      <c r="E211" s="11">
        <f t="shared" si="14"/>
        <v>79.926727929587543</v>
      </c>
      <c r="F211" s="12">
        <f t="shared" si="15"/>
        <v>85906.046445999993</v>
      </c>
    </row>
    <row r="212" spans="1:6">
      <c r="A212" s="23">
        <f t="shared" si="12"/>
        <v>38873</v>
      </c>
      <c r="B212" s="28">
        <f>Traffic!B212+Traffic!R212</f>
        <v>1121838</v>
      </c>
      <c r="C212" s="12">
        <f>(Traffic!B212*Traffic!D212+Traffic!R212*Traffic!T212)*0.000001</f>
        <v>78415.697264999995</v>
      </c>
      <c r="D212" s="10">
        <f t="shared" si="13"/>
        <v>6.9899305661780042E-2</v>
      </c>
      <c r="E212" s="11">
        <f t="shared" si="14"/>
        <v>69.899305661780048</v>
      </c>
      <c r="F212" s="12">
        <f t="shared" si="15"/>
        <v>78415.697264999995</v>
      </c>
    </row>
    <row r="213" spans="1:6">
      <c r="A213" s="23">
        <f t="shared" si="12"/>
        <v>38872</v>
      </c>
      <c r="B213" s="28">
        <f>Traffic!B213+Traffic!R213</f>
        <v>1330669</v>
      </c>
      <c r="C213" s="12">
        <f>(Traffic!B213*Traffic!D213+Traffic!R213*Traffic!T213)*0.000001</f>
        <v>85184.633323999995</v>
      </c>
      <c r="D213" s="10">
        <f t="shared" si="13"/>
        <v>6.4016395755819064E-2</v>
      </c>
      <c r="E213" s="11">
        <f t="shared" si="14"/>
        <v>64.016395755819062</v>
      </c>
      <c r="F213" s="12">
        <f t="shared" si="15"/>
        <v>85184.633323999995</v>
      </c>
    </row>
    <row r="214" spans="1:6">
      <c r="A214" s="23">
        <f t="shared" si="12"/>
        <v>38871</v>
      </c>
      <c r="B214" s="28">
        <f>Traffic!B214+Traffic!R214</f>
        <v>851427</v>
      </c>
      <c r="C214" s="12">
        <f>(Traffic!B214*Traffic!D214+Traffic!R214*Traffic!T214)*0.000001</f>
        <v>46550.756261999995</v>
      </c>
      <c r="D214" s="10">
        <f t="shared" si="13"/>
        <v>5.4673807927162275E-2</v>
      </c>
      <c r="E214" s="11">
        <f t="shared" si="14"/>
        <v>54.673807927162272</v>
      </c>
      <c r="F214" s="12">
        <f t="shared" si="15"/>
        <v>46550.756261999995</v>
      </c>
    </row>
    <row r="215" spans="1:6">
      <c r="A215" s="23">
        <f t="shared" si="12"/>
        <v>38870</v>
      </c>
      <c r="B215" s="28">
        <f>Traffic!B215+Traffic!R215</f>
        <v>1279931</v>
      </c>
      <c r="C215" s="12">
        <f>(Traffic!B215*Traffic!D215+Traffic!R215*Traffic!T215)*0.000001</f>
        <v>69098.433367999998</v>
      </c>
      <c r="D215" s="10">
        <f t="shared" si="13"/>
        <v>5.398606125486452E-2</v>
      </c>
      <c r="E215" s="11">
        <f t="shared" si="14"/>
        <v>53.986061254864524</v>
      </c>
      <c r="F215" s="12">
        <f t="shared" si="15"/>
        <v>69098.433367999998</v>
      </c>
    </row>
    <row r="216" spans="1:6">
      <c r="A216" s="23">
        <f t="shared" si="12"/>
        <v>38869</v>
      </c>
      <c r="B216" s="28">
        <f>Traffic!B216+Traffic!R216</f>
        <v>720108</v>
      </c>
      <c r="C216" s="12">
        <f>(Traffic!B216*Traffic!D216+Traffic!R216*Traffic!T216)*0.000001</f>
        <v>52340.014596000001</v>
      </c>
      <c r="D216" s="10">
        <f t="shared" si="13"/>
        <v>7.2683562182339317E-2</v>
      </c>
      <c r="E216" s="11">
        <f t="shared" si="14"/>
        <v>72.683562182339315</v>
      </c>
      <c r="F216" s="12">
        <f t="shared" si="15"/>
        <v>52340.014596000001</v>
      </c>
    </row>
    <row r="217" spans="1:6">
      <c r="A217" s="23">
        <f t="shared" si="12"/>
        <v>38868</v>
      </c>
      <c r="B217" s="28">
        <f>Traffic!B217+Traffic!R217</f>
        <v>503698</v>
      </c>
      <c r="C217" s="12">
        <f>(Traffic!B217*Traffic!D217+Traffic!R217*Traffic!T217)*0.000001</f>
        <v>19237.005988000001</v>
      </c>
      <c r="D217" s="10">
        <f t="shared" si="13"/>
        <v>3.8191547292226694E-2</v>
      </c>
      <c r="E217" s="11">
        <f t="shared" si="14"/>
        <v>38.191547292226694</v>
      </c>
      <c r="F217" s="12">
        <f t="shared" si="15"/>
        <v>19237.005988000001</v>
      </c>
    </row>
    <row r="218" spans="1:6">
      <c r="A218" s="23">
        <f t="shared" si="12"/>
        <v>38867</v>
      </c>
      <c r="B218" s="28">
        <f>Traffic!B218+Traffic!R218</f>
        <v>771145</v>
      </c>
      <c r="C218" s="12">
        <f>(Traffic!B218*Traffic!D218+Traffic!R218*Traffic!T218)*0.000001</f>
        <v>34905.990982999996</v>
      </c>
      <c r="D218" s="10">
        <f t="shared" si="13"/>
        <v>4.5265145962173126E-2</v>
      </c>
      <c r="E218" s="11">
        <f t="shared" si="14"/>
        <v>45.265145962173122</v>
      </c>
      <c r="F218" s="12">
        <f t="shared" si="15"/>
        <v>34905.990982999996</v>
      </c>
    </row>
    <row r="219" spans="1:6">
      <c r="A219" s="23">
        <f t="shared" si="12"/>
        <v>38866</v>
      </c>
      <c r="B219" s="28">
        <f>Traffic!B219+Traffic!R219</f>
        <v>865213</v>
      </c>
      <c r="C219" s="12">
        <f>(Traffic!B219*Traffic!D219+Traffic!R219*Traffic!T219)*0.000001</f>
        <v>41683.286271999998</v>
      </c>
      <c r="D219" s="10">
        <f t="shared" si="13"/>
        <v>4.8176907041387496E-2</v>
      </c>
      <c r="E219" s="11">
        <f t="shared" si="14"/>
        <v>48.176907041387494</v>
      </c>
      <c r="F219" s="12">
        <f t="shared" si="15"/>
        <v>41683.286271999998</v>
      </c>
    </row>
    <row r="220" spans="1:6">
      <c r="A220" s="23">
        <f t="shared" si="12"/>
        <v>38865</v>
      </c>
      <c r="B220" s="28">
        <f>Traffic!B220+Traffic!R220</f>
        <v>303508</v>
      </c>
      <c r="C220" s="12">
        <f>(Traffic!B220*Traffic!D220+Traffic!R220*Traffic!T220)*0.000001</f>
        <v>25121.103493999999</v>
      </c>
      <c r="D220" s="10">
        <f t="shared" si="13"/>
        <v>8.2769164219724023E-2</v>
      </c>
      <c r="E220" s="11">
        <f t="shared" si="14"/>
        <v>82.769164219724018</v>
      </c>
      <c r="F220" s="12">
        <f t="shared" si="15"/>
        <v>25121.103493999999</v>
      </c>
    </row>
    <row r="221" spans="1:6">
      <c r="A221" s="23">
        <f t="shared" si="12"/>
        <v>38864</v>
      </c>
      <c r="B221" s="28">
        <f>Traffic!B221+Traffic!R221</f>
        <v>1005051</v>
      </c>
      <c r="C221" s="12">
        <f>(Traffic!B221*Traffic!D221+Traffic!R221*Traffic!T221)*0.000001</f>
        <v>89986.130884999991</v>
      </c>
      <c r="D221" s="10">
        <f t="shared" si="13"/>
        <v>8.9533895180443565E-2</v>
      </c>
      <c r="E221" s="11">
        <f t="shared" si="14"/>
        <v>89.533895180443565</v>
      </c>
      <c r="F221" s="12">
        <f t="shared" si="15"/>
        <v>89986.130884999991</v>
      </c>
    </row>
    <row r="222" spans="1:6">
      <c r="A222" s="23">
        <f t="shared" si="12"/>
        <v>38863</v>
      </c>
      <c r="B222" s="28">
        <f>Traffic!B222+Traffic!R222</f>
        <v>1321675</v>
      </c>
      <c r="C222" s="12">
        <f>(Traffic!B222*Traffic!D222+Traffic!R222*Traffic!T222)*0.000001</f>
        <v>88411.593251999991</v>
      </c>
      <c r="D222" s="10">
        <f t="shared" si="13"/>
        <v>6.6893595817428639E-2</v>
      </c>
      <c r="E222" s="11">
        <f t="shared" si="14"/>
        <v>66.893595817428633</v>
      </c>
      <c r="F222" s="12">
        <f t="shared" si="15"/>
        <v>88411.593251999991</v>
      </c>
    </row>
    <row r="223" spans="1:6">
      <c r="A223" s="23">
        <f t="shared" si="12"/>
        <v>38862</v>
      </c>
      <c r="B223" s="28">
        <f>Traffic!B223+Traffic!R223</f>
        <v>1157028</v>
      </c>
      <c r="C223" s="12">
        <f>(Traffic!B223*Traffic!D223+Traffic!R223*Traffic!T223)*0.000001</f>
        <v>74520.045587000001</v>
      </c>
      <c r="D223" s="10">
        <f t="shared" si="13"/>
        <v>6.4406432330937541E-2</v>
      </c>
      <c r="E223" s="11">
        <f t="shared" si="14"/>
        <v>64.406432330937534</v>
      </c>
      <c r="F223" s="12">
        <f t="shared" si="15"/>
        <v>74520.045587000001</v>
      </c>
    </row>
    <row r="224" spans="1:6">
      <c r="A224" s="23">
        <f t="shared" si="12"/>
        <v>38861</v>
      </c>
      <c r="B224" s="28">
        <f>Traffic!B224+Traffic!R224</f>
        <v>1875474</v>
      </c>
      <c r="C224" s="12">
        <f>(Traffic!B224*Traffic!D224+Traffic!R224*Traffic!T224)*0.000001</f>
        <v>140137.58358899999</v>
      </c>
      <c r="D224" s="10">
        <f t="shared" si="13"/>
        <v>7.4721155072797585E-2</v>
      </c>
      <c r="E224" s="11">
        <f t="shared" si="14"/>
        <v>74.721155072797586</v>
      </c>
      <c r="F224" s="12">
        <f t="shared" si="15"/>
        <v>140137.58358899999</v>
      </c>
    </row>
    <row r="225" spans="1:6">
      <c r="A225" s="23">
        <f t="shared" si="12"/>
        <v>38860</v>
      </c>
      <c r="B225" s="28">
        <f>Traffic!B225+Traffic!R225</f>
        <v>2081801</v>
      </c>
      <c r="C225" s="12">
        <f>(Traffic!B225*Traffic!D225+Traffic!R225*Traffic!T225)*0.000001</f>
        <v>254794.654056</v>
      </c>
      <c r="D225" s="10">
        <f t="shared" si="13"/>
        <v>0.12239145531008967</v>
      </c>
      <c r="E225" s="11">
        <f t="shared" si="14"/>
        <v>122.39145531008967</v>
      </c>
      <c r="F225" s="12">
        <f t="shared" si="15"/>
        <v>254794.654056</v>
      </c>
    </row>
    <row r="226" spans="1:6">
      <c r="A226" s="23">
        <f t="shared" ref="A226:A278" si="16">A227+1</f>
        <v>38859</v>
      </c>
      <c r="B226" s="28">
        <f>Traffic!B226+Traffic!R226</f>
        <v>2281796</v>
      </c>
      <c r="C226" s="12">
        <f>(Traffic!B226*Traffic!D226+Traffic!R226*Traffic!T226)*0.000001</f>
        <v>154752.01664399999</v>
      </c>
      <c r="D226" s="10">
        <f t="shared" si="13"/>
        <v>6.7820268176471507E-2</v>
      </c>
      <c r="E226" s="11">
        <f t="shared" si="14"/>
        <v>67.820268176471501</v>
      </c>
      <c r="F226" s="12">
        <f t="shared" si="15"/>
        <v>154752.01664399999</v>
      </c>
    </row>
    <row r="227" spans="1:6">
      <c r="A227" s="23">
        <f t="shared" si="16"/>
        <v>38858</v>
      </c>
      <c r="B227" s="28">
        <f>Traffic!B227+Traffic!R227</f>
        <v>2212439</v>
      </c>
      <c r="C227" s="12">
        <f>(Traffic!B227*Traffic!D227+Traffic!R227*Traffic!T227)*0.000001</f>
        <v>250907.51703699998</v>
      </c>
      <c r="D227" s="10">
        <f t="shared" si="13"/>
        <v>0.11340765419385573</v>
      </c>
      <c r="E227" s="11">
        <f t="shared" si="14"/>
        <v>113.40765419385573</v>
      </c>
      <c r="F227" s="12">
        <f t="shared" si="15"/>
        <v>250907.51703699998</v>
      </c>
    </row>
    <row r="228" spans="1:6">
      <c r="A228" s="23">
        <f t="shared" si="16"/>
        <v>38857</v>
      </c>
      <c r="B228" s="28">
        <f>Traffic!B228+Traffic!R228</f>
        <v>1685832</v>
      </c>
      <c r="C228" s="12">
        <f>(Traffic!B228*Traffic!D228+Traffic!R228*Traffic!T228)*0.000001</f>
        <v>128719.668486</v>
      </c>
      <c r="D228" s="10">
        <f t="shared" si="13"/>
        <v>7.6353793548823365E-2</v>
      </c>
      <c r="E228" s="11">
        <f t="shared" si="14"/>
        <v>76.353793548823361</v>
      </c>
      <c r="F228" s="12">
        <f t="shared" si="15"/>
        <v>128719.668486</v>
      </c>
    </row>
    <row r="229" spans="1:6">
      <c r="A229" s="23">
        <f t="shared" si="16"/>
        <v>38856</v>
      </c>
      <c r="B229" s="28">
        <f>Traffic!B229+Traffic!R229</f>
        <v>815400</v>
      </c>
      <c r="C229" s="12">
        <f>(Traffic!B229*Traffic!D229+Traffic!R229*Traffic!T229)*0.000001</f>
        <v>61200.591781999996</v>
      </c>
      <c r="D229" s="10">
        <f t="shared" si="13"/>
        <v>7.5055913394652923E-2</v>
      </c>
      <c r="E229" s="11">
        <f t="shared" si="14"/>
        <v>75.055913394652919</v>
      </c>
      <c r="F229" s="12">
        <f t="shared" si="15"/>
        <v>61200.591781999996</v>
      </c>
    </row>
    <row r="230" spans="1:6">
      <c r="A230" s="23">
        <f t="shared" si="16"/>
        <v>38855</v>
      </c>
      <c r="B230" s="28">
        <f>Traffic!B230+Traffic!R230</f>
        <v>989720</v>
      </c>
      <c r="C230" s="12">
        <f>(Traffic!B230*Traffic!D230+Traffic!R230*Traffic!T230)*0.000001</f>
        <v>77045.449359999999</v>
      </c>
      <c r="D230" s="10">
        <f t="shared" si="13"/>
        <v>7.784570318878066E-2</v>
      </c>
      <c r="E230" s="11">
        <f t="shared" si="14"/>
        <v>77.845703188780661</v>
      </c>
      <c r="F230" s="12">
        <f t="shared" si="15"/>
        <v>77045.449359999999</v>
      </c>
    </row>
    <row r="231" spans="1:6">
      <c r="A231" s="23">
        <f t="shared" si="16"/>
        <v>38854</v>
      </c>
      <c r="B231" s="28">
        <f>Traffic!B231+Traffic!R231</f>
        <v>976825</v>
      </c>
      <c r="C231" s="12">
        <f>(Traffic!B231*Traffic!D231+Traffic!R231*Traffic!T231)*0.000001</f>
        <v>64911.538397999997</v>
      </c>
      <c r="D231" s="10">
        <f t="shared" si="13"/>
        <v>6.645155314206741E-2</v>
      </c>
      <c r="E231" s="11">
        <f t="shared" si="14"/>
        <v>66.451553142067411</v>
      </c>
      <c r="F231" s="12">
        <f t="shared" si="15"/>
        <v>64911.538397999997</v>
      </c>
    </row>
    <row r="232" spans="1:6">
      <c r="A232" s="23">
        <f t="shared" si="16"/>
        <v>38853</v>
      </c>
      <c r="B232" s="28">
        <f>Traffic!B232+Traffic!R232</f>
        <v>1730736</v>
      </c>
      <c r="C232" s="12">
        <f>(Traffic!B232*Traffic!D232+Traffic!R232*Traffic!T232)*0.000001</f>
        <v>130985.83458099999</v>
      </c>
      <c r="D232" s="10">
        <f t="shared" si="13"/>
        <v>7.5682157522002191E-2</v>
      </c>
      <c r="E232" s="11">
        <f t="shared" si="14"/>
        <v>75.682157522002186</v>
      </c>
      <c r="F232" s="12">
        <f t="shared" si="15"/>
        <v>130985.83458099999</v>
      </c>
    </row>
    <row r="233" spans="1:6">
      <c r="A233" s="23">
        <f t="shared" si="16"/>
        <v>38852</v>
      </c>
      <c r="B233" s="28">
        <f>Traffic!B233+Traffic!R233</f>
        <v>2447648</v>
      </c>
      <c r="C233" s="12">
        <f>(Traffic!B233*Traffic!D233+Traffic!R233*Traffic!T233)*0.000001</f>
        <v>185784.34316799999</v>
      </c>
      <c r="D233" s="10">
        <f t="shared" si="13"/>
        <v>7.5903211232987752E-2</v>
      </c>
      <c r="E233" s="11">
        <f t="shared" si="14"/>
        <v>75.903211232987758</v>
      </c>
      <c r="F233" s="12">
        <f t="shared" si="15"/>
        <v>185784.34316799999</v>
      </c>
    </row>
    <row r="234" spans="1:6">
      <c r="A234" s="23">
        <f t="shared" si="16"/>
        <v>38851</v>
      </c>
      <c r="B234" s="28">
        <f>Traffic!B234+Traffic!R234</f>
        <v>2070240</v>
      </c>
      <c r="C234" s="12">
        <f>(Traffic!B234*Traffic!D234+Traffic!R234*Traffic!T234)*0.000001</f>
        <v>133288.73431199999</v>
      </c>
      <c r="D234" s="10">
        <f t="shared" si="13"/>
        <v>6.4383228182239738E-2</v>
      </c>
      <c r="E234" s="11">
        <f t="shared" si="14"/>
        <v>64.383228182239733</v>
      </c>
      <c r="F234" s="12">
        <f t="shared" si="15"/>
        <v>133288.73431199999</v>
      </c>
    </row>
    <row r="235" spans="1:6">
      <c r="A235" s="23">
        <f t="shared" si="16"/>
        <v>38850</v>
      </c>
      <c r="B235" s="28">
        <f>Traffic!B235+Traffic!R235</f>
        <v>2102655</v>
      </c>
      <c r="C235" s="12">
        <f>(Traffic!B235*Traffic!D235+Traffic!R235*Traffic!T235)*0.000001</f>
        <v>154798.82689999999</v>
      </c>
      <c r="D235" s="10">
        <f t="shared" si="13"/>
        <v>7.3620649559723292E-2</v>
      </c>
      <c r="E235" s="11">
        <f t="shared" si="14"/>
        <v>73.62064955972329</v>
      </c>
      <c r="F235" s="12">
        <f t="shared" si="15"/>
        <v>154798.82689999999</v>
      </c>
    </row>
    <row r="236" spans="1:6">
      <c r="A236" s="23">
        <f t="shared" si="16"/>
        <v>38849</v>
      </c>
      <c r="B236" s="28">
        <f>Traffic!B236+Traffic!R236</f>
        <v>657976</v>
      </c>
      <c r="C236" s="12">
        <f>(Traffic!B236*Traffic!D236+Traffic!R236*Traffic!T236)*0.000001</f>
        <v>47714.526043999998</v>
      </c>
      <c r="D236" s="10">
        <f t="shared" si="13"/>
        <v>7.2517122271936962E-2</v>
      </c>
      <c r="E236" s="11">
        <f t="shared" si="14"/>
        <v>72.517122271936955</v>
      </c>
      <c r="F236" s="12">
        <f t="shared" si="15"/>
        <v>47714.526043999998</v>
      </c>
    </row>
    <row r="237" spans="1:6">
      <c r="A237" s="23">
        <f t="shared" si="16"/>
        <v>38848</v>
      </c>
      <c r="B237" s="28">
        <f>Traffic!B237+Traffic!R237</f>
        <v>906843</v>
      </c>
      <c r="C237" s="12">
        <f>(Traffic!B237*Traffic!D237+Traffic!R237*Traffic!T237)*0.000001</f>
        <v>56315.319172999996</v>
      </c>
      <c r="D237" s="10">
        <f t="shared" si="13"/>
        <v>6.2100406766110561E-2</v>
      </c>
      <c r="E237" s="11">
        <f t="shared" si="14"/>
        <v>62.100406766110559</v>
      </c>
      <c r="F237" s="12">
        <f t="shared" si="15"/>
        <v>56315.319172999996</v>
      </c>
    </row>
    <row r="238" spans="1:6">
      <c r="A238" s="23">
        <f t="shared" si="16"/>
        <v>38847</v>
      </c>
      <c r="B238" s="28">
        <f>Traffic!B238+Traffic!R238</f>
        <v>1232700</v>
      </c>
      <c r="C238" s="12">
        <f>(Traffic!B238*Traffic!D238+Traffic!R238*Traffic!T238)*0.000001</f>
        <v>100741.99758299999</v>
      </c>
      <c r="D238" s="10">
        <f t="shared" si="13"/>
        <v>8.1724667464103173E-2</v>
      </c>
      <c r="E238" s="11">
        <f t="shared" si="14"/>
        <v>81.724667464103177</v>
      </c>
      <c r="F238" s="12">
        <f t="shared" si="15"/>
        <v>100741.99758299997</v>
      </c>
    </row>
    <row r="239" spans="1:6">
      <c r="A239" s="23">
        <f t="shared" si="16"/>
        <v>38846</v>
      </c>
      <c r="B239" s="28">
        <f>Traffic!B239+Traffic!R239</f>
        <v>1178960</v>
      </c>
      <c r="C239" s="12">
        <f>(Traffic!B239*Traffic!D239+Traffic!R239*Traffic!T239)*0.000001</f>
        <v>108144.05984</v>
      </c>
      <c r="D239" s="10">
        <f t="shared" si="13"/>
        <v>9.1728353667639276E-2</v>
      </c>
      <c r="E239" s="11">
        <f t="shared" si="14"/>
        <v>91.728353667639283</v>
      </c>
      <c r="F239" s="12">
        <f t="shared" si="15"/>
        <v>108144.05984</v>
      </c>
    </row>
    <row r="240" spans="1:6">
      <c r="A240" s="23">
        <f t="shared" si="16"/>
        <v>38845</v>
      </c>
      <c r="B240" s="28">
        <f>Traffic!B240+Traffic!R240</f>
        <v>1976982</v>
      </c>
      <c r="C240" s="12">
        <f>(Traffic!B240*Traffic!D240+Traffic!R240*Traffic!T240)*0.000001</f>
        <v>141666.82760699998</v>
      </c>
      <c r="D240" s="10">
        <f t="shared" si="13"/>
        <v>7.1658127189321894E-2</v>
      </c>
      <c r="E240" s="11">
        <f t="shared" si="14"/>
        <v>71.658127189321888</v>
      </c>
      <c r="F240" s="12">
        <f t="shared" si="15"/>
        <v>141666.82760699998</v>
      </c>
    </row>
    <row r="241" spans="1:6">
      <c r="A241" s="23">
        <f t="shared" si="16"/>
        <v>38844</v>
      </c>
      <c r="B241" s="28">
        <f>Traffic!B241+Traffic!R241</f>
        <v>1419324</v>
      </c>
      <c r="C241" s="12">
        <f>(Traffic!B241*Traffic!D241+Traffic!R241*Traffic!T241)*0.000001</f>
        <v>82873.432639999999</v>
      </c>
      <c r="D241" s="10">
        <f t="shared" si="13"/>
        <v>5.8389368910833607E-2</v>
      </c>
      <c r="E241" s="11">
        <f t="shared" si="14"/>
        <v>58.38936891083361</v>
      </c>
      <c r="F241" s="12">
        <f t="shared" si="15"/>
        <v>82873.432639999999</v>
      </c>
    </row>
    <row r="242" spans="1:6">
      <c r="A242" s="23">
        <f t="shared" si="16"/>
        <v>38843</v>
      </c>
      <c r="B242" s="28">
        <f>Traffic!B242+Traffic!R242</f>
        <v>1135054</v>
      </c>
      <c r="C242" s="12">
        <f>(Traffic!B242*Traffic!D242+Traffic!R242*Traffic!T242)*0.000001</f>
        <v>75852.042774000001</v>
      </c>
      <c r="D242" s="10">
        <f t="shared" si="13"/>
        <v>6.6826814207958385E-2</v>
      </c>
      <c r="E242" s="11">
        <f t="shared" si="14"/>
        <v>66.826814207958378</v>
      </c>
      <c r="F242" s="12">
        <f t="shared" si="15"/>
        <v>75852.042774000001</v>
      </c>
    </row>
    <row r="243" spans="1:6">
      <c r="A243" s="23">
        <f t="shared" si="16"/>
        <v>38842</v>
      </c>
      <c r="B243" s="28">
        <f>Traffic!B243+Traffic!R243</f>
        <v>480319</v>
      </c>
      <c r="C243" s="12">
        <f>(Traffic!B243*Traffic!D243+Traffic!R243*Traffic!T243)*0.000001</f>
        <v>41133.870172999996</v>
      </c>
      <c r="D243" s="10">
        <f t="shared" si="13"/>
        <v>8.5638648841707271E-2</v>
      </c>
      <c r="E243" s="11">
        <f t="shared" si="14"/>
        <v>85.638648841707266</v>
      </c>
      <c r="F243" s="12">
        <f t="shared" si="15"/>
        <v>41133.870172999996</v>
      </c>
    </row>
    <row r="244" spans="1:6">
      <c r="A244" s="23">
        <f t="shared" si="16"/>
        <v>38841</v>
      </c>
      <c r="B244" s="28">
        <f>Traffic!B244+Traffic!R244</f>
        <v>1021994</v>
      </c>
      <c r="C244" s="12">
        <f>(Traffic!B244*Traffic!D244+Traffic!R244*Traffic!T244)*0.000001</f>
        <v>67185.008948000002</v>
      </c>
      <c r="D244" s="10">
        <f t="shared" si="13"/>
        <v>6.5739142253281327E-2</v>
      </c>
      <c r="E244" s="11">
        <f t="shared" si="14"/>
        <v>65.739142253281329</v>
      </c>
      <c r="F244" s="12">
        <f t="shared" si="15"/>
        <v>67185.008948000002</v>
      </c>
    </row>
    <row r="245" spans="1:6">
      <c r="A245" s="23">
        <f t="shared" si="16"/>
        <v>38840</v>
      </c>
      <c r="B245" s="28">
        <f>Traffic!B245+Traffic!R245</f>
        <v>854693</v>
      </c>
      <c r="C245" s="12">
        <f>(Traffic!B245*Traffic!D245+Traffic!R245*Traffic!T245)*0.000001</f>
        <v>66018.971948999999</v>
      </c>
      <c r="D245" s="10">
        <f t="shared" si="13"/>
        <v>7.724290704264572E-2</v>
      </c>
      <c r="E245" s="11">
        <f t="shared" si="14"/>
        <v>77.242907042645726</v>
      </c>
      <c r="F245" s="12">
        <f t="shared" si="15"/>
        <v>66018.971948999999</v>
      </c>
    </row>
    <row r="246" spans="1:6">
      <c r="A246" s="23">
        <f t="shared" si="16"/>
        <v>38839</v>
      </c>
      <c r="B246" s="28">
        <f>Traffic!B246+Traffic!R246</f>
        <v>1517101</v>
      </c>
      <c r="C246" s="12">
        <f>(Traffic!B246*Traffic!D246+Traffic!R246*Traffic!T246)*0.000001</f>
        <v>127444.49386799999</v>
      </c>
      <c r="D246" s="10">
        <f t="shared" si="13"/>
        <v>8.4005279719675877E-2</v>
      </c>
      <c r="E246" s="11">
        <f t="shared" si="14"/>
        <v>84.005279719675883</v>
      </c>
      <c r="F246" s="12">
        <f t="shared" si="15"/>
        <v>127444.49386799999</v>
      </c>
    </row>
    <row r="247" spans="1:6">
      <c r="A247" s="23">
        <f t="shared" si="16"/>
        <v>38838</v>
      </c>
      <c r="B247" s="28">
        <f>Traffic!B247+Traffic!R247</f>
        <v>1552305</v>
      </c>
      <c r="C247" s="12">
        <f>(Traffic!B247*Traffic!D247+Traffic!R247*Traffic!T247)*0.000001</f>
        <v>112598.38446</v>
      </c>
      <c r="D247" s="10">
        <f t="shared" si="13"/>
        <v>7.253625058219873E-2</v>
      </c>
      <c r="E247" s="11">
        <f t="shared" si="14"/>
        <v>72.536250582198733</v>
      </c>
      <c r="F247" s="12">
        <f t="shared" si="15"/>
        <v>112598.38446</v>
      </c>
    </row>
    <row r="248" spans="1:6">
      <c r="A248" s="23">
        <f t="shared" si="16"/>
        <v>38837</v>
      </c>
      <c r="B248" s="28">
        <f>Traffic!B248+Traffic!R248</f>
        <v>966953</v>
      </c>
      <c r="C248" s="12">
        <f>(Traffic!B248*Traffic!D248+Traffic!R248*Traffic!T248)*0.000001</f>
        <v>57378.079095000001</v>
      </c>
      <c r="D248" s="10">
        <f t="shared" si="13"/>
        <v>5.9339056908660502E-2</v>
      </c>
      <c r="E248" s="11">
        <f t="shared" si="14"/>
        <v>59.339056908660503</v>
      </c>
      <c r="F248" s="12">
        <f t="shared" si="15"/>
        <v>57378.079095000001</v>
      </c>
    </row>
    <row r="249" spans="1:6">
      <c r="A249" s="23">
        <f t="shared" si="16"/>
        <v>38836</v>
      </c>
      <c r="B249" s="28">
        <f>Traffic!B249+Traffic!R249</f>
        <v>859708</v>
      </c>
      <c r="C249" s="12">
        <f>(Traffic!B249*Traffic!D249+Traffic!R249*Traffic!T249)*0.000001</f>
        <v>48438.934796000001</v>
      </c>
      <c r="D249" s="10">
        <f t="shared" si="13"/>
        <v>5.6343473360722478E-2</v>
      </c>
      <c r="E249" s="11">
        <f t="shared" si="14"/>
        <v>56.343473360722477</v>
      </c>
      <c r="F249" s="12">
        <f t="shared" si="15"/>
        <v>48438.934796000001</v>
      </c>
    </row>
    <row r="250" spans="1:6">
      <c r="A250" s="23">
        <f t="shared" si="16"/>
        <v>38835</v>
      </c>
      <c r="B250" s="28">
        <f>Traffic!B250+Traffic!R250</f>
        <v>863781</v>
      </c>
      <c r="C250" s="12">
        <f>(Traffic!B250*Traffic!D250+Traffic!R250*Traffic!T250)*0.000001</f>
        <v>80753.813381</v>
      </c>
      <c r="D250" s="10">
        <f t="shared" si="13"/>
        <v>9.3488758586956641E-2</v>
      </c>
      <c r="E250" s="11">
        <f t="shared" si="14"/>
        <v>93.488758586956635</v>
      </c>
      <c r="F250" s="12">
        <f t="shared" si="15"/>
        <v>80753.813381</v>
      </c>
    </row>
    <row r="251" spans="1:6">
      <c r="A251" s="23">
        <f t="shared" si="16"/>
        <v>38834</v>
      </c>
      <c r="B251" s="28">
        <f>Traffic!B251+Traffic!R251</f>
        <v>341587</v>
      </c>
      <c r="C251" s="12">
        <f>(Traffic!B251*Traffic!D251+Traffic!R251*Traffic!T251)*0.000001</f>
        <v>45890.197576999999</v>
      </c>
      <c r="D251" s="10">
        <f t="shared" si="13"/>
        <v>0.1343440985078472</v>
      </c>
      <c r="E251" s="11">
        <f t="shared" si="14"/>
        <v>134.34409850784721</v>
      </c>
      <c r="F251" s="12">
        <f t="shared" si="15"/>
        <v>45890.197577000006</v>
      </c>
    </row>
    <row r="252" spans="1:6">
      <c r="A252" s="23">
        <f t="shared" si="16"/>
        <v>38833</v>
      </c>
      <c r="B252" s="28">
        <f>Traffic!B252+Traffic!R252</f>
        <v>320739</v>
      </c>
      <c r="C252" s="12">
        <f>(Traffic!B252*Traffic!D252+Traffic!R252*Traffic!T252)*0.000001</f>
        <v>13632.861851</v>
      </c>
      <c r="D252" s="10">
        <f t="shared" si="13"/>
        <v>4.2504534375302036E-2</v>
      </c>
      <c r="E252" s="11">
        <f t="shared" si="14"/>
        <v>42.504534375302036</v>
      </c>
      <c r="F252" s="12">
        <f t="shared" si="15"/>
        <v>13632.861851</v>
      </c>
    </row>
    <row r="253" spans="1:6">
      <c r="A253" s="23">
        <f t="shared" si="16"/>
        <v>38832</v>
      </c>
      <c r="B253" s="28">
        <f>Traffic!B253+Traffic!R253</f>
        <v>1083804</v>
      </c>
      <c r="C253" s="12">
        <f>(Traffic!B253*Traffic!D253+Traffic!R253*Traffic!T253)*0.000001</f>
        <v>64192.976183999999</v>
      </c>
      <c r="D253" s="10">
        <f t="shared" si="13"/>
        <v>5.9229322076685451E-2</v>
      </c>
      <c r="E253" s="11">
        <f t="shared" si="14"/>
        <v>59.229322076685449</v>
      </c>
      <c r="F253" s="12">
        <f t="shared" si="15"/>
        <v>64192.976183999999</v>
      </c>
    </row>
    <row r="254" spans="1:6">
      <c r="A254" s="23">
        <f t="shared" si="16"/>
        <v>38831</v>
      </c>
      <c r="B254" s="28">
        <f>Traffic!B254+Traffic!R254</f>
        <v>1397482</v>
      </c>
      <c r="C254" s="12">
        <f>(Traffic!B254*Traffic!D254+Traffic!R254*Traffic!T254)*0.000001</f>
        <v>78682.555030000003</v>
      </c>
      <c r="D254" s="10">
        <f t="shared" si="13"/>
        <v>5.6303090150713928E-2</v>
      </c>
      <c r="E254" s="11">
        <f t="shared" si="14"/>
        <v>56.303090150713928</v>
      </c>
      <c r="F254" s="12">
        <f t="shared" si="15"/>
        <v>78682.555030000003</v>
      </c>
    </row>
    <row r="255" spans="1:6">
      <c r="A255" s="23">
        <f t="shared" si="16"/>
        <v>38830</v>
      </c>
      <c r="B255" s="28">
        <f>Traffic!B255+Traffic!R255</f>
        <v>1738421</v>
      </c>
      <c r="C255" s="12">
        <f>(Traffic!B255*Traffic!D255+Traffic!R255*Traffic!T255)*0.000001</f>
        <v>107213.470951</v>
      </c>
      <c r="D255" s="10">
        <f t="shared" si="13"/>
        <v>6.1672903716073375E-2</v>
      </c>
      <c r="E255" s="11">
        <f t="shared" si="14"/>
        <v>61.672903716073378</v>
      </c>
      <c r="F255" s="12">
        <f t="shared" si="15"/>
        <v>107213.470951</v>
      </c>
    </row>
    <row r="256" spans="1:6">
      <c r="A256" s="23">
        <f t="shared" si="16"/>
        <v>38829</v>
      </c>
      <c r="B256" s="28">
        <f>Traffic!B256+Traffic!R256</f>
        <v>1091025</v>
      </c>
      <c r="C256" s="12">
        <f>(Traffic!B256*Traffic!D256+Traffic!R256*Traffic!T256)*0.000001</f>
        <v>59207.416111999999</v>
      </c>
      <c r="D256" s="10">
        <f t="shared" si="13"/>
        <v>5.4267698826333033E-2</v>
      </c>
      <c r="E256" s="11">
        <f t="shared" si="14"/>
        <v>54.267698826333032</v>
      </c>
      <c r="F256" s="12">
        <f t="shared" si="15"/>
        <v>59207.416111999999</v>
      </c>
    </row>
    <row r="257" spans="1:6">
      <c r="A257" s="23">
        <f t="shared" si="16"/>
        <v>38828</v>
      </c>
      <c r="B257" s="28">
        <f>Traffic!B257+Traffic!R257</f>
        <v>1015017</v>
      </c>
      <c r="C257" s="12">
        <f>(Traffic!B257*Traffic!D257+Traffic!R257*Traffic!T257)*0.000001</f>
        <v>60855.050825999999</v>
      </c>
      <c r="D257" s="10">
        <f t="shared" si="13"/>
        <v>5.9954710931935128E-2</v>
      </c>
      <c r="E257" s="11">
        <f t="shared" si="14"/>
        <v>59.954710931935125</v>
      </c>
      <c r="F257" s="12">
        <f t="shared" si="15"/>
        <v>60855.050825999999</v>
      </c>
    </row>
    <row r="258" spans="1:6">
      <c r="A258" s="23">
        <f t="shared" si="16"/>
        <v>38827</v>
      </c>
      <c r="B258" s="28">
        <f>Traffic!B258+Traffic!R258</f>
        <v>890883</v>
      </c>
      <c r="C258" s="12">
        <f>(Traffic!B258*Traffic!D258+Traffic!R258*Traffic!T258)*0.000001</f>
        <v>53259.248811999998</v>
      </c>
      <c r="D258" s="10">
        <f t="shared" si="13"/>
        <v>5.978254025725039E-2</v>
      </c>
      <c r="E258" s="11">
        <f t="shared" si="14"/>
        <v>59.782540257250389</v>
      </c>
      <c r="F258" s="12">
        <f t="shared" si="15"/>
        <v>53259.248811999998</v>
      </c>
    </row>
    <row r="259" spans="1:6">
      <c r="A259" s="23">
        <f t="shared" si="16"/>
        <v>38826</v>
      </c>
      <c r="B259" s="28">
        <f>Traffic!B259+Traffic!R259</f>
        <v>1430341</v>
      </c>
      <c r="C259" s="12">
        <f>(Traffic!B259*Traffic!D259+Traffic!R259*Traffic!T259)*0.000001</f>
        <v>79621.837132000001</v>
      </c>
      <c r="D259" s="10">
        <f t="shared" si="13"/>
        <v>5.5666332106819282E-2</v>
      </c>
      <c r="E259" s="11">
        <f t="shared" si="14"/>
        <v>55.666332106819283</v>
      </c>
      <c r="F259" s="12">
        <f t="shared" si="15"/>
        <v>79621.837132000001</v>
      </c>
    </row>
    <row r="260" spans="1:6">
      <c r="A260" s="23">
        <f t="shared" si="16"/>
        <v>38825</v>
      </c>
      <c r="B260" s="28">
        <f>Traffic!B260+Traffic!R260</f>
        <v>1429571</v>
      </c>
      <c r="C260" s="12">
        <f>(Traffic!B260*Traffic!D260+Traffic!R260*Traffic!T260)*0.000001</f>
        <v>88864.515065999993</v>
      </c>
      <c r="D260" s="10">
        <f t="shared" ref="D260:D279" si="17">C260/B260</f>
        <v>6.2161666028479869E-2</v>
      </c>
      <c r="E260" s="11">
        <f t="shared" ref="E260:E279" si="18">D260*1000</f>
        <v>62.161666028479871</v>
      </c>
      <c r="F260" s="12">
        <f t="shared" ref="F260:F279" si="19">D260*B260</f>
        <v>88864.515065999993</v>
      </c>
    </row>
    <row r="261" spans="1:6">
      <c r="A261" s="23">
        <f t="shared" si="16"/>
        <v>38824</v>
      </c>
      <c r="B261" s="28">
        <f>Traffic!B261+Traffic!R261</f>
        <v>1484918</v>
      </c>
      <c r="C261" s="12">
        <f>(Traffic!B261*Traffic!D261+Traffic!R261*Traffic!T261)*0.000001</f>
        <v>88240.594283999992</v>
      </c>
      <c r="D261" s="10">
        <f t="shared" si="17"/>
        <v>5.9424556968128872E-2</v>
      </c>
      <c r="E261" s="11">
        <f t="shared" si="18"/>
        <v>59.424556968128869</v>
      </c>
      <c r="F261" s="12">
        <f t="shared" si="19"/>
        <v>88240.594283999992</v>
      </c>
    </row>
    <row r="262" spans="1:6">
      <c r="A262" s="23">
        <f t="shared" si="16"/>
        <v>38823</v>
      </c>
      <c r="B262" s="28">
        <f>Traffic!B262+Traffic!R262</f>
        <v>1967024</v>
      </c>
      <c r="C262" s="12">
        <f>(Traffic!B262*Traffic!D262+Traffic!R262*Traffic!T262)*0.000001</f>
        <v>119697.72434599999</v>
      </c>
      <c r="D262" s="10">
        <f t="shared" si="17"/>
        <v>6.085219313338322E-2</v>
      </c>
      <c r="E262" s="11">
        <f t="shared" si="18"/>
        <v>60.852193133383217</v>
      </c>
      <c r="F262" s="12">
        <f t="shared" si="19"/>
        <v>119697.72434599999</v>
      </c>
    </row>
    <row r="263" spans="1:6">
      <c r="A263" s="23">
        <f t="shared" si="16"/>
        <v>38822</v>
      </c>
      <c r="B263" s="28">
        <f>Traffic!B263+Traffic!R263</f>
        <v>1499381</v>
      </c>
      <c r="C263" s="12">
        <f>(Traffic!B263*Traffic!D263+Traffic!R263*Traffic!T263)*0.000001</f>
        <v>89414.098667999991</v>
      </c>
      <c r="D263" s="10">
        <f t="shared" si="17"/>
        <v>5.9634008079334069E-2</v>
      </c>
      <c r="E263" s="11">
        <f t="shared" si="18"/>
        <v>59.634008079334066</v>
      </c>
      <c r="F263" s="12">
        <f t="shared" si="19"/>
        <v>89414.098667999991</v>
      </c>
    </row>
    <row r="264" spans="1:6">
      <c r="A264" s="23">
        <f t="shared" si="16"/>
        <v>38821</v>
      </c>
      <c r="B264" s="28">
        <f>Traffic!B264+Traffic!R264</f>
        <v>1189176</v>
      </c>
      <c r="C264" s="12">
        <f>(Traffic!B264*Traffic!D264+Traffic!R264*Traffic!T264)*0.000001</f>
        <v>70859.12948399999</v>
      </c>
      <c r="D264" s="10">
        <f t="shared" si="17"/>
        <v>5.9586747028194303E-2</v>
      </c>
      <c r="E264" s="11">
        <f t="shared" si="18"/>
        <v>59.586747028194303</v>
      </c>
      <c r="F264" s="12">
        <f t="shared" si="19"/>
        <v>70859.12948399999</v>
      </c>
    </row>
    <row r="265" spans="1:6">
      <c r="A265" s="23">
        <f t="shared" si="16"/>
        <v>38820</v>
      </c>
      <c r="B265" s="28">
        <f>Traffic!B265+Traffic!R265</f>
        <v>1084040</v>
      </c>
      <c r="C265" s="12">
        <f>(Traffic!B265*Traffic!D265+Traffic!R265*Traffic!T265)*0.000001</f>
        <v>76085.478776999997</v>
      </c>
      <c r="D265" s="10">
        <f t="shared" si="17"/>
        <v>7.0186966142393267E-2</v>
      </c>
      <c r="E265" s="11">
        <f t="shared" si="18"/>
        <v>70.186966142393274</v>
      </c>
      <c r="F265" s="12">
        <f t="shared" si="19"/>
        <v>76085.478776999997</v>
      </c>
    </row>
    <row r="266" spans="1:6">
      <c r="A266" s="23">
        <f t="shared" si="16"/>
        <v>38819</v>
      </c>
      <c r="B266" s="28">
        <f>Traffic!B266+Traffic!R266</f>
        <v>1600516</v>
      </c>
      <c r="C266" s="12">
        <f>(Traffic!B266*Traffic!D266+Traffic!R266*Traffic!T266)*0.000001</f>
        <v>93141.259116000001</v>
      </c>
      <c r="D266" s="10">
        <f t="shared" si="17"/>
        <v>5.8194519215053149E-2</v>
      </c>
      <c r="E266" s="11">
        <f t="shared" si="18"/>
        <v>58.194519215053148</v>
      </c>
      <c r="F266" s="12">
        <f t="shared" si="19"/>
        <v>93141.259116000001</v>
      </c>
    </row>
    <row r="267" spans="1:6">
      <c r="A267" s="23">
        <f t="shared" si="16"/>
        <v>38818</v>
      </c>
      <c r="B267" s="28">
        <f>Traffic!B267+Traffic!R267</f>
        <v>1629779</v>
      </c>
      <c r="C267" s="12">
        <f>(Traffic!B267*Traffic!D267+Traffic!R267*Traffic!T267)*0.000001</f>
        <v>111796.07858599999</v>
      </c>
      <c r="D267" s="10">
        <f t="shared" si="17"/>
        <v>6.8595851698911317E-2</v>
      </c>
      <c r="E267" s="11">
        <f t="shared" si="18"/>
        <v>68.595851698911318</v>
      </c>
      <c r="F267" s="12">
        <f t="shared" si="19"/>
        <v>111796.07858599999</v>
      </c>
    </row>
    <row r="268" spans="1:6">
      <c r="A268" s="23">
        <f t="shared" si="16"/>
        <v>38817</v>
      </c>
      <c r="B268" s="28">
        <f>Traffic!B268+Traffic!R268</f>
        <v>1282951</v>
      </c>
      <c r="C268" s="12">
        <f>(Traffic!B268*Traffic!D268+Traffic!R268*Traffic!T268)*0.000001</f>
        <v>71938.782087999993</v>
      </c>
      <c r="D268" s="10">
        <f t="shared" si="17"/>
        <v>5.6072899189446822E-2</v>
      </c>
      <c r="E268" s="11">
        <f t="shared" si="18"/>
        <v>56.072899189446822</v>
      </c>
      <c r="F268" s="12">
        <f t="shared" si="19"/>
        <v>71938.782087999993</v>
      </c>
    </row>
    <row r="269" spans="1:6">
      <c r="A269" s="23">
        <f t="shared" si="16"/>
        <v>38816</v>
      </c>
      <c r="B269" s="28">
        <f>Traffic!B269+Traffic!R269</f>
        <v>1383556</v>
      </c>
      <c r="C269" s="12">
        <f>(Traffic!B269*Traffic!D269+Traffic!R269*Traffic!T269)*0.000001</f>
        <v>87546.257505999994</v>
      </c>
      <c r="D269" s="10">
        <f t="shared" si="17"/>
        <v>6.327626601742177E-2</v>
      </c>
      <c r="E269" s="11">
        <f t="shared" si="18"/>
        <v>63.276266017421769</v>
      </c>
      <c r="F269" s="12">
        <f t="shared" si="19"/>
        <v>87546.257505999994</v>
      </c>
    </row>
    <row r="270" spans="1:6">
      <c r="A270" s="23">
        <f t="shared" si="16"/>
        <v>38815</v>
      </c>
      <c r="B270" s="28">
        <f>Traffic!B270+Traffic!R270</f>
        <v>1224679</v>
      </c>
      <c r="C270" s="12">
        <f>(Traffic!B270*Traffic!D270+Traffic!R270*Traffic!T270)*0.000001</f>
        <v>70441.28523899999</v>
      </c>
      <c r="D270" s="10">
        <f t="shared" si="17"/>
        <v>5.7518162097169943E-2</v>
      </c>
      <c r="E270" s="11">
        <f t="shared" si="18"/>
        <v>57.518162097169942</v>
      </c>
      <c r="F270" s="12">
        <f t="shared" si="19"/>
        <v>70441.28523899999</v>
      </c>
    </row>
    <row r="271" spans="1:6">
      <c r="A271" s="23">
        <f t="shared" si="16"/>
        <v>38814</v>
      </c>
      <c r="B271" s="28">
        <f>Traffic!B271+Traffic!R271</f>
        <v>1273431</v>
      </c>
      <c r="C271" s="12">
        <f>(Traffic!B271*Traffic!D271+Traffic!R271*Traffic!T271)*0.000001</f>
        <v>51952.971869000001</v>
      </c>
      <c r="D271" s="10">
        <f t="shared" si="17"/>
        <v>4.0797634005297498E-2</v>
      </c>
      <c r="E271" s="11">
        <f t="shared" si="18"/>
        <v>40.797634005297496</v>
      </c>
      <c r="F271" s="12">
        <f t="shared" si="19"/>
        <v>51952.971869000001</v>
      </c>
    </row>
    <row r="272" spans="1:6">
      <c r="A272" s="23">
        <f t="shared" si="16"/>
        <v>38813</v>
      </c>
      <c r="B272" s="28">
        <f>Traffic!B272+Traffic!R272</f>
        <v>2111926</v>
      </c>
      <c r="C272" s="12">
        <f>(Traffic!B272*Traffic!D272+Traffic!R272*Traffic!T272)*0.000001</f>
        <v>101359.10073199999</v>
      </c>
      <c r="D272" s="10">
        <f t="shared" si="17"/>
        <v>4.7993680049395665E-2</v>
      </c>
      <c r="E272" s="11">
        <f t="shared" si="18"/>
        <v>47.993680049395664</v>
      </c>
      <c r="F272" s="12">
        <f t="shared" si="19"/>
        <v>101359.10073199999</v>
      </c>
    </row>
    <row r="273" spans="1:7">
      <c r="A273" s="23">
        <f t="shared" si="16"/>
        <v>38812</v>
      </c>
      <c r="B273" s="28">
        <f>Traffic!B273+Traffic!R273</f>
        <v>2747648</v>
      </c>
      <c r="C273" s="12">
        <f>(Traffic!B273*Traffic!D273+Traffic!R273*Traffic!T273)*0.000001</f>
        <v>154898.14452499998</v>
      </c>
      <c r="D273" s="10">
        <f t="shared" si="17"/>
        <v>5.6374813849881786E-2</v>
      </c>
      <c r="E273" s="11">
        <f t="shared" si="18"/>
        <v>56.374813849881782</v>
      </c>
      <c r="F273" s="12">
        <f t="shared" si="19"/>
        <v>154898.14452499998</v>
      </c>
    </row>
    <row r="274" spans="1:7">
      <c r="A274" s="23">
        <f t="shared" si="16"/>
        <v>38811</v>
      </c>
      <c r="B274" s="28">
        <f>Traffic!B274+Traffic!R274</f>
        <v>2616596</v>
      </c>
      <c r="C274" s="12">
        <f>(Traffic!B274*Traffic!D274+Traffic!R274*Traffic!T274)*0.000001</f>
        <v>140440.08152799998</v>
      </c>
      <c r="D274" s="10">
        <f t="shared" si="17"/>
        <v>5.367281824477297E-2</v>
      </c>
      <c r="E274" s="11">
        <f t="shared" si="18"/>
        <v>53.672818244772969</v>
      </c>
      <c r="F274" s="12">
        <f t="shared" si="19"/>
        <v>140440.08152799998</v>
      </c>
    </row>
    <row r="275" spans="1:7">
      <c r="A275" s="23">
        <f t="shared" si="16"/>
        <v>38810</v>
      </c>
      <c r="B275" s="28">
        <f>Traffic!B275+Traffic!R275</f>
        <v>3253433</v>
      </c>
      <c r="C275" s="12">
        <f>(Traffic!B275*Traffic!D275+Traffic!R275*Traffic!T275)*0.000001</f>
        <v>160108.48123899999</v>
      </c>
      <c r="D275" s="10">
        <f t="shared" si="17"/>
        <v>4.9212164885215091E-2</v>
      </c>
      <c r="E275" s="11">
        <f t="shared" si="18"/>
        <v>49.212164885215088</v>
      </c>
      <c r="F275" s="12">
        <f t="shared" si="19"/>
        <v>160108.48123899999</v>
      </c>
    </row>
    <row r="276" spans="1:7">
      <c r="A276" s="23">
        <f t="shared" si="16"/>
        <v>38809</v>
      </c>
      <c r="B276" s="28">
        <f>Traffic!B276+Traffic!R276</f>
        <v>2781547</v>
      </c>
      <c r="C276" s="12">
        <f>(Traffic!B276*Traffic!D276+Traffic!R276*Traffic!T276)*0.000001</f>
        <v>118289.05043199999</v>
      </c>
      <c r="D276" s="10">
        <f t="shared" si="17"/>
        <v>4.2526353296205306E-2</v>
      </c>
      <c r="E276" s="11">
        <f t="shared" si="18"/>
        <v>42.526353296205308</v>
      </c>
      <c r="F276" s="12">
        <f t="shared" si="19"/>
        <v>118289.05043199997</v>
      </c>
    </row>
    <row r="277" spans="1:7">
      <c r="A277" s="23">
        <f t="shared" si="16"/>
        <v>38808</v>
      </c>
      <c r="B277" s="28">
        <f>Traffic!B277+Traffic!R277</f>
        <v>3140651</v>
      </c>
      <c r="C277" s="12">
        <f>(Traffic!B277*Traffic!D277+Traffic!R277*Traffic!T277)*0.000001</f>
        <v>153247.72058699999</v>
      </c>
      <c r="D277" s="10">
        <f t="shared" si="17"/>
        <v>4.8794890163536157E-2</v>
      </c>
      <c r="E277" s="11">
        <f t="shared" si="18"/>
        <v>48.794890163536159</v>
      </c>
      <c r="F277" s="12">
        <f t="shared" si="19"/>
        <v>153247.72058699999</v>
      </c>
    </row>
    <row r="278" spans="1:7">
      <c r="A278" s="23">
        <f t="shared" si="16"/>
        <v>38807</v>
      </c>
      <c r="B278" s="28">
        <f>Traffic!B278+Traffic!R278</f>
        <v>2354872</v>
      </c>
      <c r="C278" s="12">
        <f>(Traffic!B278*Traffic!D278+Traffic!R278*Traffic!T278)*0.000001</f>
        <v>142766.88366399999</v>
      </c>
      <c r="D278" s="10">
        <f t="shared" si="17"/>
        <v>6.0626175717406292E-2</v>
      </c>
      <c r="E278" s="11">
        <f t="shared" si="18"/>
        <v>60.626175717406291</v>
      </c>
      <c r="F278" s="12">
        <f t="shared" si="19"/>
        <v>142766.88366399999</v>
      </c>
    </row>
    <row r="279" spans="1:7">
      <c r="A279" s="23">
        <f>A280+1</f>
        <v>38806</v>
      </c>
      <c r="B279" s="28">
        <f>Traffic!B279+Traffic!R279</f>
        <v>1918951</v>
      </c>
      <c r="C279" s="12">
        <f>(Traffic!B279*Traffic!D279+Traffic!R279*Traffic!T279)*0.000001</f>
        <v>103558.536664</v>
      </c>
      <c r="D279" s="10">
        <f t="shared" si="17"/>
        <v>5.3966222516364411E-2</v>
      </c>
      <c r="E279" s="11">
        <f t="shared" si="18"/>
        <v>53.966222516364411</v>
      </c>
      <c r="F279" s="12">
        <f t="shared" si="19"/>
        <v>103558.536664</v>
      </c>
    </row>
    <row r="280" spans="1:7">
      <c r="A280" s="23">
        <v>38805</v>
      </c>
      <c r="B280" s="28">
        <f>Traffic!B280+Traffic!R280</f>
        <v>3378628</v>
      </c>
      <c r="C280" s="12">
        <f>(Traffic!B280*Traffic!D280+Traffic!R280*Traffic!T280)*0.000001</f>
        <v>235232.18899199998</v>
      </c>
      <c r="D280" s="10">
        <f t="shared" ref="D280:D291" si="20">C280/B280</f>
        <v>6.9623583594287386E-2</v>
      </c>
      <c r="E280" s="11">
        <f t="shared" ref="E280:E291" si="21">D280*1000</f>
        <v>69.623583594287382</v>
      </c>
      <c r="F280" s="12">
        <f t="shared" ref="F280:F291" si="22">D280*B280</f>
        <v>235232.18899200001</v>
      </c>
      <c r="G280" s="30"/>
    </row>
    <row r="281" spans="1:7">
      <c r="A281" s="23">
        <v>38804</v>
      </c>
      <c r="B281" s="28">
        <f>Traffic!B281+Traffic!R281</f>
        <v>1912154</v>
      </c>
      <c r="C281" s="12">
        <f>(Traffic!B281*Traffic!D281+Traffic!R281*Traffic!T281)*0.000001</f>
        <v>110354.05558999999</v>
      </c>
      <c r="D281" s="10">
        <f t="shared" si="20"/>
        <v>5.7711907926871996E-2</v>
      </c>
      <c r="E281" s="11">
        <f t="shared" si="21"/>
        <v>57.711907926871994</v>
      </c>
      <c r="F281" s="12">
        <f t="shared" si="22"/>
        <v>110354.05558999999</v>
      </c>
    </row>
    <row r="282" spans="1:7">
      <c r="A282" s="23">
        <v>38803</v>
      </c>
      <c r="B282" s="28">
        <f>Traffic!B282+Traffic!R282</f>
        <v>1588003</v>
      </c>
      <c r="C282" s="12">
        <f>(Traffic!B282*Traffic!D282+Traffic!R282*Traffic!T282)*0.000001</f>
        <v>86453.290500000003</v>
      </c>
      <c r="D282" s="10">
        <f t="shared" si="20"/>
        <v>5.4441515853559469E-2</v>
      </c>
      <c r="E282" s="11">
        <f t="shared" si="21"/>
        <v>54.441515853559466</v>
      </c>
      <c r="F282" s="12">
        <f t="shared" si="22"/>
        <v>86453.290500000003</v>
      </c>
    </row>
    <row r="283" spans="1:7">
      <c r="A283" s="23">
        <v>38802</v>
      </c>
      <c r="B283" s="28">
        <f>Traffic!B283+Traffic!R283</f>
        <v>1378453</v>
      </c>
      <c r="C283" s="12">
        <f>(Traffic!B283*Traffic!D283+Traffic!R283*Traffic!T283)*0.000001</f>
        <v>73831.124478999991</v>
      </c>
      <c r="D283" s="10">
        <f t="shared" si="20"/>
        <v>5.3560857337174347E-2</v>
      </c>
      <c r="E283" s="11">
        <f t="shared" si="21"/>
        <v>53.560857337174347</v>
      </c>
      <c r="F283" s="12">
        <f t="shared" si="22"/>
        <v>73831.124478999991</v>
      </c>
    </row>
    <row r="284" spans="1:7">
      <c r="A284" s="23">
        <v>38801</v>
      </c>
      <c r="B284" s="28">
        <f>Traffic!B284+Traffic!R284</f>
        <v>1265666</v>
      </c>
      <c r="C284" s="12">
        <f>(Traffic!B284*Traffic!D284+Traffic!R284*Traffic!T284)*0.000001</f>
        <v>68820.083692999993</v>
      </c>
      <c r="D284" s="10">
        <f t="shared" si="20"/>
        <v>5.4374600955544347E-2</v>
      </c>
      <c r="E284" s="11">
        <f t="shared" si="21"/>
        <v>54.374600955544345</v>
      </c>
      <c r="F284" s="12">
        <f t="shared" si="22"/>
        <v>68820.083692999993</v>
      </c>
    </row>
    <row r="285" spans="1:7">
      <c r="A285" s="23">
        <v>38800</v>
      </c>
      <c r="B285" s="28">
        <f>Traffic!B285+Traffic!R285</f>
        <v>934076</v>
      </c>
      <c r="C285" s="12">
        <f>(Traffic!B285*Traffic!D285+Traffic!R285*Traffic!T285)*0.000001</f>
        <v>38493.141654999999</v>
      </c>
      <c r="D285" s="10">
        <f t="shared" si="20"/>
        <v>4.120986049850333E-2</v>
      </c>
      <c r="E285" s="11">
        <f t="shared" si="21"/>
        <v>41.209860498503332</v>
      </c>
      <c r="F285" s="12">
        <f t="shared" si="22"/>
        <v>38493.141654999999</v>
      </c>
    </row>
    <row r="286" spans="1:7">
      <c r="A286" s="23">
        <v>38799</v>
      </c>
      <c r="B286" s="28">
        <f>Traffic!B286+Traffic!R286</f>
        <v>1171776</v>
      </c>
      <c r="C286" s="12">
        <f>(Traffic!B286*Traffic!D286+Traffic!R286*Traffic!T286)*0.000001</f>
        <v>60385.829895999996</v>
      </c>
      <c r="D286" s="10">
        <f t="shared" si="20"/>
        <v>5.1533595069364786E-2</v>
      </c>
      <c r="E286" s="11">
        <f t="shared" si="21"/>
        <v>51.533595069364786</v>
      </c>
      <c r="F286" s="12">
        <f t="shared" si="22"/>
        <v>60385.829895999988</v>
      </c>
    </row>
    <row r="287" spans="1:7">
      <c r="A287" s="23">
        <v>38798</v>
      </c>
      <c r="B287" s="28">
        <f>Traffic!B287+Traffic!R287</f>
        <v>730532</v>
      </c>
      <c r="C287" s="12">
        <f>(Traffic!B287*Traffic!D287+Traffic!R287*Traffic!T287)*0.000001</f>
        <v>43391.058133999999</v>
      </c>
      <c r="D287" s="10">
        <f t="shared" si="20"/>
        <v>5.9396519432413634E-2</v>
      </c>
      <c r="E287" s="11">
        <f t="shared" si="21"/>
        <v>59.396519432413633</v>
      </c>
      <c r="F287" s="12">
        <f t="shared" si="22"/>
        <v>43391.058133999999</v>
      </c>
    </row>
    <row r="288" spans="1:7">
      <c r="A288" s="23">
        <v>38797</v>
      </c>
      <c r="B288" s="28">
        <f>Traffic!B288+Traffic!R288</f>
        <v>728582</v>
      </c>
      <c r="C288" s="12">
        <f>(Traffic!B288*Traffic!D288+Traffic!R288*Traffic!T288)*0.000001</f>
        <v>42423.443994000001</v>
      </c>
      <c r="D288" s="10">
        <f t="shared" si="20"/>
        <v>5.8227411594027854E-2</v>
      </c>
      <c r="E288" s="11">
        <f t="shared" si="21"/>
        <v>58.227411594027856</v>
      </c>
      <c r="F288" s="12">
        <f t="shared" si="22"/>
        <v>42423.443994000001</v>
      </c>
    </row>
    <row r="289" spans="1:6">
      <c r="A289" s="23">
        <v>38796</v>
      </c>
      <c r="B289" s="28">
        <f>Traffic!B289+Traffic!R289</f>
        <v>849760</v>
      </c>
      <c r="C289" s="12">
        <f>(Traffic!B289*Traffic!D289+Traffic!R289*Traffic!T289)*0.000001</f>
        <v>49781.00099</v>
      </c>
      <c r="D289" s="10">
        <f t="shared" si="20"/>
        <v>5.8582424437488234E-2</v>
      </c>
      <c r="E289" s="11">
        <f t="shared" si="21"/>
        <v>58.582424437488235</v>
      </c>
      <c r="F289" s="12">
        <f t="shared" si="22"/>
        <v>49781.00099</v>
      </c>
    </row>
    <row r="290" spans="1:6">
      <c r="A290" s="23">
        <v>38795</v>
      </c>
      <c r="B290" s="28">
        <f>Traffic!B290+Traffic!R290</f>
        <v>1003066</v>
      </c>
      <c r="C290" s="12">
        <f>(Traffic!B290*Traffic!D290+Traffic!R290*Traffic!T290)*0.000001</f>
        <v>54923.398455999995</v>
      </c>
      <c r="D290" s="10">
        <f t="shared" si="20"/>
        <v>5.4755518037696418E-2</v>
      </c>
      <c r="E290" s="11">
        <f t="shared" si="21"/>
        <v>54.755518037696419</v>
      </c>
      <c r="F290" s="12">
        <f t="shared" si="22"/>
        <v>54923.398455999995</v>
      </c>
    </row>
    <row r="291" spans="1:6">
      <c r="A291" s="23">
        <v>38794</v>
      </c>
      <c r="B291" s="28">
        <f>Traffic!B291+Traffic!R291</f>
        <v>760980</v>
      </c>
      <c r="C291" s="12">
        <f>(Traffic!B291*Traffic!D291+Traffic!R291*Traffic!T291)*0.000001</f>
        <v>46434.800283999997</v>
      </c>
      <c r="D291" s="10">
        <f t="shared" si="20"/>
        <v>6.1019738079844406E-2</v>
      </c>
      <c r="E291" s="11">
        <f t="shared" si="21"/>
        <v>61.019738079844409</v>
      </c>
      <c r="F291" s="12">
        <f t="shared" si="22"/>
        <v>46434.800283999997</v>
      </c>
    </row>
    <row r="292" spans="1:6">
      <c r="A292" s="23">
        <v>38793</v>
      </c>
      <c r="B292" s="28">
        <f>Traffic!B292+Traffic!R292</f>
        <v>1124204</v>
      </c>
      <c r="C292" s="12">
        <f>(Traffic!B292*Traffic!D292+Traffic!R292*Traffic!T292)*0.000001</f>
        <v>76660.446467000002</v>
      </c>
      <c r="D292" s="10">
        <f t="shared" ref="D292:D307" si="23">C292/B292</f>
        <v>6.8190867909205088E-2</v>
      </c>
      <c r="E292" s="11">
        <f t="shared" ref="E292:E307" si="24">D292*1000</f>
        <v>68.190867909205082</v>
      </c>
      <c r="F292" s="12">
        <f t="shared" ref="F292:F307" si="25">D292*B292</f>
        <v>76660.446467000002</v>
      </c>
    </row>
    <row r="293" spans="1:6">
      <c r="A293" s="23">
        <v>38792</v>
      </c>
      <c r="B293" s="28">
        <f>Traffic!B293+Traffic!R293</f>
        <v>1564473</v>
      </c>
      <c r="C293" s="12">
        <f>(Traffic!B293*Traffic!D293+Traffic!R293*Traffic!T293)*0.000001</f>
        <v>105642.596622</v>
      </c>
      <c r="D293" s="10">
        <f t="shared" si="23"/>
        <v>6.7525995413151907E-2</v>
      </c>
      <c r="E293" s="11">
        <f t="shared" si="24"/>
        <v>67.525995413151904</v>
      </c>
      <c r="F293" s="12">
        <f t="shared" si="25"/>
        <v>105642.596622</v>
      </c>
    </row>
    <row r="294" spans="1:6">
      <c r="A294" s="23">
        <v>38791</v>
      </c>
      <c r="B294" s="28">
        <f>Traffic!B294+Traffic!R294</f>
        <v>1137127</v>
      </c>
      <c r="C294" s="12">
        <f>(Traffic!B294*Traffic!D294+Traffic!R294*Traffic!T294)*0.000001</f>
        <v>65649.052353999999</v>
      </c>
      <c r="D294" s="10">
        <f t="shared" si="23"/>
        <v>5.7732383765401754E-2</v>
      </c>
      <c r="E294" s="11">
        <f t="shared" si="24"/>
        <v>57.732383765401757</v>
      </c>
      <c r="F294" s="12">
        <f t="shared" si="25"/>
        <v>65649.052353999999</v>
      </c>
    </row>
    <row r="295" spans="1:6">
      <c r="A295" s="23">
        <v>38790</v>
      </c>
      <c r="B295" s="28">
        <f>Traffic!B295+Traffic!R295</f>
        <v>574679</v>
      </c>
      <c r="C295" s="12">
        <f>(Traffic!B295*Traffic!D295+Traffic!R295*Traffic!T295)*0.000001</f>
        <v>31652.083320999998</v>
      </c>
      <c r="D295" s="10">
        <f t="shared" si="23"/>
        <v>5.507784923583426E-2</v>
      </c>
      <c r="E295" s="11">
        <f t="shared" si="24"/>
        <v>55.077849235834258</v>
      </c>
      <c r="F295" s="12">
        <f t="shared" si="25"/>
        <v>31652.083320999998</v>
      </c>
    </row>
    <row r="296" spans="1:6">
      <c r="A296" s="23">
        <v>38789</v>
      </c>
      <c r="B296" s="28">
        <f>Traffic!B296+Traffic!R296</f>
        <v>889078</v>
      </c>
      <c r="C296" s="12">
        <f>(Traffic!B296*Traffic!D296+Traffic!R296*Traffic!T296)*0.000001</f>
        <v>38863.076798000002</v>
      </c>
      <c r="D296" s="10">
        <f t="shared" si="23"/>
        <v>4.3711661741714453E-2</v>
      </c>
      <c r="E296" s="11">
        <f t="shared" si="24"/>
        <v>43.711661741714451</v>
      </c>
      <c r="F296" s="12">
        <f t="shared" si="25"/>
        <v>38863.076798000002</v>
      </c>
    </row>
    <row r="297" spans="1:6">
      <c r="A297" s="23">
        <v>38788</v>
      </c>
      <c r="B297" s="28">
        <f>Traffic!B297+Traffic!R297</f>
        <v>997773</v>
      </c>
      <c r="C297" s="12">
        <f>(Traffic!B297*Traffic!D297+Traffic!R297*Traffic!T297)*0.000001</f>
        <v>42221.775018</v>
      </c>
      <c r="D297" s="10">
        <f t="shared" si="23"/>
        <v>4.2316012778457625E-2</v>
      </c>
      <c r="E297" s="11">
        <f t="shared" si="24"/>
        <v>42.316012778457626</v>
      </c>
      <c r="F297" s="12">
        <f t="shared" si="25"/>
        <v>42221.775018</v>
      </c>
    </row>
    <row r="298" spans="1:6">
      <c r="A298" s="23">
        <v>38787</v>
      </c>
      <c r="B298" s="28">
        <f>Traffic!B298+Traffic!R298</f>
        <v>1289026</v>
      </c>
      <c r="C298" s="12">
        <f>(Traffic!B298*Traffic!D298+Traffic!R298*Traffic!T298)*0.000001</f>
        <v>73458.529049999997</v>
      </c>
      <c r="D298" s="10">
        <f t="shared" si="23"/>
        <v>5.6987624027754286E-2</v>
      </c>
      <c r="E298" s="11">
        <f t="shared" si="24"/>
        <v>56.987624027754286</v>
      </c>
      <c r="F298" s="12">
        <f t="shared" si="25"/>
        <v>73458.529049999997</v>
      </c>
    </row>
    <row r="299" spans="1:6">
      <c r="A299" s="23">
        <v>38786</v>
      </c>
      <c r="B299" s="28">
        <f>Traffic!B299+Traffic!R299</f>
        <v>793801</v>
      </c>
      <c r="C299" s="12">
        <f>(Traffic!B299*Traffic!D299+Traffic!R299*Traffic!T299)*0.000001</f>
        <v>43945.616604999996</v>
      </c>
      <c r="D299" s="10">
        <f t="shared" si="23"/>
        <v>5.5360999299572555E-2</v>
      </c>
      <c r="E299" s="11">
        <f t="shared" si="24"/>
        <v>55.360999299572555</v>
      </c>
      <c r="F299" s="12">
        <f t="shared" si="25"/>
        <v>43945.616604999996</v>
      </c>
    </row>
    <row r="300" spans="1:6">
      <c r="A300" s="23">
        <v>38785</v>
      </c>
      <c r="B300" s="28">
        <f>Traffic!B300+Traffic!R300</f>
        <v>705320</v>
      </c>
      <c r="C300" s="12">
        <f>(Traffic!B300*Traffic!D300+Traffic!R300*Traffic!T300)*0.000001</f>
        <v>37457.199025999995</v>
      </c>
      <c r="D300" s="10">
        <f t="shared" si="23"/>
        <v>5.310667360347076E-2</v>
      </c>
      <c r="E300" s="11">
        <f t="shared" si="24"/>
        <v>53.10667360347076</v>
      </c>
      <c r="F300" s="12">
        <f t="shared" si="25"/>
        <v>37457.199025999995</v>
      </c>
    </row>
    <row r="301" spans="1:6">
      <c r="A301" s="23">
        <v>38784</v>
      </c>
      <c r="B301" s="28">
        <f>Traffic!B301+Traffic!R301</f>
        <v>1046918</v>
      </c>
      <c r="C301" s="12">
        <f>(Traffic!B301*Traffic!D301+Traffic!R301*Traffic!T301)*0.000001</f>
        <v>56967.984965999996</v>
      </c>
      <c r="D301" s="10">
        <f t="shared" si="23"/>
        <v>5.441494459546975E-2</v>
      </c>
      <c r="E301" s="11">
        <f t="shared" si="24"/>
        <v>54.414944595469748</v>
      </c>
      <c r="F301" s="12">
        <f t="shared" si="25"/>
        <v>56967.984965999996</v>
      </c>
    </row>
    <row r="302" spans="1:6">
      <c r="A302" s="23">
        <v>38783</v>
      </c>
      <c r="B302" s="28">
        <f>Traffic!B302+Traffic!R302</f>
        <v>1063826</v>
      </c>
      <c r="C302" s="12">
        <f>(Traffic!B302*Traffic!D302+Traffic!R302*Traffic!T302)*0.000001</f>
        <v>61045.281458999998</v>
      </c>
      <c r="D302" s="10">
        <f t="shared" si="23"/>
        <v>5.7382768854117118E-2</v>
      </c>
      <c r="E302" s="11">
        <f t="shared" si="24"/>
        <v>57.382768854117117</v>
      </c>
      <c r="F302" s="12">
        <f t="shared" si="25"/>
        <v>61045.281458999998</v>
      </c>
    </row>
    <row r="303" spans="1:6">
      <c r="A303" s="23">
        <v>38782</v>
      </c>
      <c r="B303" s="28">
        <f>Traffic!B303+Traffic!R303</f>
        <v>1310729</v>
      </c>
      <c r="C303" s="12">
        <f>(Traffic!B303*Traffic!D303+Traffic!R303*Traffic!T303)*0.000001</f>
        <v>73352.284335999997</v>
      </c>
      <c r="D303" s="10">
        <f t="shared" si="23"/>
        <v>5.5962967429575447E-2</v>
      </c>
      <c r="E303" s="11">
        <f t="shared" si="24"/>
        <v>55.96296742957545</v>
      </c>
      <c r="F303" s="12">
        <f t="shared" si="25"/>
        <v>73352.284335999997</v>
      </c>
    </row>
    <row r="304" spans="1:6">
      <c r="A304" s="23">
        <v>38781</v>
      </c>
      <c r="B304" s="28">
        <f>Traffic!B304+Traffic!R304</f>
        <v>1329501</v>
      </c>
      <c r="C304" s="12">
        <f>(Traffic!B304*Traffic!D304+Traffic!R304*Traffic!T304)*0.000001</f>
        <v>96114.882789999989</v>
      </c>
      <c r="D304" s="10">
        <f t="shared" si="23"/>
        <v>7.2293952986872509E-2</v>
      </c>
      <c r="E304" s="11">
        <f t="shared" si="24"/>
        <v>72.293952986872512</v>
      </c>
      <c r="F304" s="12">
        <f t="shared" si="25"/>
        <v>96114.882789999989</v>
      </c>
    </row>
    <row r="305" spans="1:6">
      <c r="A305" s="23">
        <v>38780</v>
      </c>
      <c r="B305" s="28">
        <f>Traffic!B305+Traffic!R305</f>
        <v>596935</v>
      </c>
      <c r="C305" s="12">
        <f>(Traffic!B305*Traffic!D305+Traffic!R305*Traffic!T305)*0.000001</f>
        <v>35464.459697999999</v>
      </c>
      <c r="D305" s="10">
        <f t="shared" si="23"/>
        <v>5.941092363155117E-2</v>
      </c>
      <c r="E305" s="11">
        <f t="shared" si="24"/>
        <v>59.410923631551171</v>
      </c>
      <c r="F305" s="12">
        <f t="shared" si="25"/>
        <v>35464.459697999999</v>
      </c>
    </row>
    <row r="306" spans="1:6">
      <c r="A306" s="23">
        <v>38779</v>
      </c>
      <c r="B306" s="28">
        <f>Traffic!B306+Traffic!R306</f>
        <v>620347</v>
      </c>
      <c r="C306" s="12">
        <f>(Traffic!B306*Traffic!D306+Traffic!R306*Traffic!T306)*0.000001</f>
        <v>36528.727941999998</v>
      </c>
      <c r="D306" s="10">
        <f t="shared" si="23"/>
        <v>5.8884346892948622E-2</v>
      </c>
      <c r="E306" s="11">
        <f t="shared" si="24"/>
        <v>58.884346892948621</v>
      </c>
      <c r="F306" s="12">
        <f t="shared" si="25"/>
        <v>36528.727941999998</v>
      </c>
    </row>
    <row r="307" spans="1:6">
      <c r="A307" s="23">
        <v>38778</v>
      </c>
      <c r="B307" s="28">
        <f>Traffic!B307+Traffic!R307</f>
        <v>1232930</v>
      </c>
      <c r="C307" s="12">
        <f>(Traffic!B307*Traffic!D307+Traffic!R307*Traffic!T307)*0.000001</f>
        <v>50498.049723999997</v>
      </c>
      <c r="D307" s="10">
        <f t="shared" si="23"/>
        <v>4.095775893521935E-2</v>
      </c>
      <c r="E307" s="11">
        <f t="shared" si="24"/>
        <v>40.957758935219353</v>
      </c>
      <c r="F307" s="12">
        <f t="shared" si="25"/>
        <v>50498.049723999997</v>
      </c>
    </row>
    <row r="308" spans="1:6">
      <c r="A308" s="23">
        <v>38777</v>
      </c>
      <c r="B308" s="16">
        <f>Traffic!B308+Traffic!R308</f>
        <v>1193425</v>
      </c>
      <c r="C308" s="12">
        <f>(Traffic!B308*Traffic!D308+Traffic!R308*Traffic!T308)*0.000001</f>
        <v>56677.855030999999</v>
      </c>
      <c r="D308" s="10">
        <f t="shared" ref="D308:D321" si="26">C308/B308</f>
        <v>4.7491761133711792E-2</v>
      </c>
      <c r="E308" s="11">
        <f t="shared" ref="E308:E321" si="27">D308*1000</f>
        <v>47.49176113371179</v>
      </c>
      <c r="F308" s="12">
        <f t="shared" ref="F308:F326" si="28">D308*B308</f>
        <v>56677.855030999992</v>
      </c>
    </row>
    <row r="309" spans="1:6">
      <c r="A309" s="23">
        <v>38776</v>
      </c>
      <c r="B309" s="16">
        <f>Traffic!B309+Traffic!R309</f>
        <v>1306679</v>
      </c>
      <c r="C309" s="12">
        <f>(Traffic!B309*Traffic!D309+Traffic!R309*Traffic!T309)*0.000001</f>
        <v>83463.478497999997</v>
      </c>
      <c r="D309" s="10">
        <f t="shared" si="26"/>
        <v>6.3874508198264457E-2</v>
      </c>
      <c r="E309" s="11">
        <f t="shared" si="27"/>
        <v>63.874508198264458</v>
      </c>
      <c r="F309" s="12">
        <f t="shared" si="28"/>
        <v>83463.478497999997</v>
      </c>
    </row>
    <row r="310" spans="1:6">
      <c r="A310" s="23">
        <v>38775</v>
      </c>
      <c r="B310" s="16">
        <f>Traffic!B310+Traffic!R310</f>
        <v>957314</v>
      </c>
      <c r="C310" s="12">
        <f>(Traffic!B310*Traffic!D310+Traffic!R310*Traffic!T310)*0.000001</f>
        <v>54138.882998999994</v>
      </c>
      <c r="D310" s="10">
        <f t="shared" si="26"/>
        <v>5.6552900092341693E-2</v>
      </c>
      <c r="E310" s="11">
        <f t="shared" si="27"/>
        <v>56.552900092341694</v>
      </c>
      <c r="F310" s="12">
        <f t="shared" si="28"/>
        <v>54138.882998999994</v>
      </c>
    </row>
    <row r="311" spans="1:6">
      <c r="A311" s="23">
        <v>38774</v>
      </c>
      <c r="B311" s="16">
        <f>Traffic!B311+Traffic!R311</f>
        <v>1150136</v>
      </c>
      <c r="C311" s="12">
        <f>(Traffic!B311*Traffic!D311+Traffic!R311*Traffic!T311)*0.000001</f>
        <v>66947.601616999993</v>
      </c>
      <c r="D311" s="10">
        <f t="shared" si="26"/>
        <v>5.8208421975314215E-2</v>
      </c>
      <c r="E311" s="11">
        <f t="shared" si="27"/>
        <v>58.208421975314216</v>
      </c>
      <c r="F311" s="12">
        <f t="shared" si="28"/>
        <v>66947.601616999993</v>
      </c>
    </row>
    <row r="312" spans="1:6">
      <c r="A312" s="23">
        <v>38773</v>
      </c>
      <c r="B312" s="16">
        <f>Traffic!B312+Traffic!R312</f>
        <v>1330400</v>
      </c>
      <c r="C312" s="12">
        <f>(Traffic!B312*Traffic!D312+Traffic!R312*Traffic!T312)*0.000001</f>
        <v>79275.799551999997</v>
      </c>
      <c r="D312" s="10">
        <f t="shared" si="26"/>
        <v>5.9587943138905593E-2</v>
      </c>
      <c r="E312" s="11">
        <f t="shared" si="27"/>
        <v>59.587943138905594</v>
      </c>
      <c r="F312" s="12">
        <f t="shared" si="28"/>
        <v>79275.799551999997</v>
      </c>
    </row>
    <row r="313" spans="1:6">
      <c r="A313" s="23">
        <v>38772</v>
      </c>
      <c r="B313" s="16">
        <f>Traffic!B313+Traffic!R313</f>
        <v>1059976</v>
      </c>
      <c r="C313" s="12">
        <f>(Traffic!B313*Traffic!D313+Traffic!R313*Traffic!T313)*0.000001</f>
        <v>61792.894781999996</v>
      </c>
      <c r="D313" s="10">
        <f t="shared" si="26"/>
        <v>5.8296503677441748E-2</v>
      </c>
      <c r="E313" s="11">
        <f t="shared" si="27"/>
        <v>58.296503677441748</v>
      </c>
      <c r="F313" s="12">
        <f t="shared" si="28"/>
        <v>61792.894781999996</v>
      </c>
    </row>
    <row r="314" spans="1:6">
      <c r="A314" s="23">
        <v>38771</v>
      </c>
      <c r="B314" s="16">
        <f>Traffic!B314+Traffic!R314</f>
        <v>1399438</v>
      </c>
      <c r="C314" s="12">
        <f>(Traffic!B314*Traffic!D314+Traffic!R314*Traffic!T314)*0.000001</f>
        <v>85994.680311999997</v>
      </c>
      <c r="D314" s="10">
        <f t="shared" si="26"/>
        <v>6.1449439212026537E-2</v>
      </c>
      <c r="E314" s="11">
        <f t="shared" si="27"/>
        <v>61.44943921202654</v>
      </c>
      <c r="F314" s="12">
        <f t="shared" si="28"/>
        <v>85994.680311999997</v>
      </c>
    </row>
    <row r="315" spans="1:6">
      <c r="A315" s="23">
        <v>38770</v>
      </c>
      <c r="B315" s="16">
        <f>Traffic!B315+Traffic!R315</f>
        <v>858729</v>
      </c>
      <c r="C315" s="12">
        <f>(Traffic!B315*Traffic!D315+Traffic!R315*Traffic!T315)*0.000001</f>
        <v>55159.110427</v>
      </c>
      <c r="D315" s="10">
        <f t="shared" si="26"/>
        <v>6.4233431533114643E-2</v>
      </c>
      <c r="E315" s="11">
        <f t="shared" si="27"/>
        <v>64.23343153311464</v>
      </c>
      <c r="F315" s="12">
        <f t="shared" si="28"/>
        <v>55159.110427000007</v>
      </c>
    </row>
    <row r="316" spans="1:6">
      <c r="A316" s="23">
        <v>38769</v>
      </c>
      <c r="B316" s="16">
        <f>Traffic!B316+Traffic!R316</f>
        <v>932436</v>
      </c>
      <c r="C316" s="12">
        <f>(Traffic!B316*Traffic!D316+Traffic!R316*Traffic!T316)*0.000001</f>
        <v>68903.958851999996</v>
      </c>
      <c r="D316" s="10">
        <f t="shared" si="26"/>
        <v>7.3896716613258168E-2</v>
      </c>
      <c r="E316" s="11">
        <f t="shared" si="27"/>
        <v>73.896716613258164</v>
      </c>
      <c r="F316" s="12">
        <f t="shared" si="28"/>
        <v>68903.958851999996</v>
      </c>
    </row>
    <row r="317" spans="1:6">
      <c r="A317" s="23">
        <v>38768</v>
      </c>
      <c r="B317" s="16">
        <f>Traffic!B317+Traffic!R317</f>
        <v>1453998</v>
      </c>
      <c r="C317" s="12">
        <f>(Traffic!B317*Traffic!D317+Traffic!R317*Traffic!T317)*0.000001</f>
        <v>95117.463273999994</v>
      </c>
      <c r="D317" s="10">
        <f t="shared" si="26"/>
        <v>6.5417877654577239E-2</v>
      </c>
      <c r="E317" s="11">
        <f t="shared" si="27"/>
        <v>65.417877654577239</v>
      </c>
      <c r="F317" s="12">
        <f t="shared" si="28"/>
        <v>95117.463273999994</v>
      </c>
    </row>
    <row r="318" spans="1:6">
      <c r="A318" s="23">
        <v>38767</v>
      </c>
      <c r="B318" s="16">
        <f>Traffic!B318+Traffic!R318</f>
        <v>919080</v>
      </c>
      <c r="C318" s="12">
        <f>(Traffic!B318*Traffic!D318+Traffic!R318*Traffic!T318)*0.000001</f>
        <v>54046.761014999996</v>
      </c>
      <c r="D318" s="10">
        <f t="shared" si="26"/>
        <v>5.880528464877921E-2</v>
      </c>
      <c r="E318" s="11">
        <f t="shared" si="27"/>
        <v>58.805284648779207</v>
      </c>
      <c r="F318" s="12">
        <f t="shared" si="28"/>
        <v>54046.761014999996</v>
      </c>
    </row>
    <row r="319" spans="1:6">
      <c r="A319" s="23">
        <v>38766</v>
      </c>
      <c r="B319" s="16">
        <f>Traffic!B319+Traffic!R319</f>
        <v>695348</v>
      </c>
      <c r="C319" s="12">
        <f>(Traffic!B319*Traffic!D319+Traffic!R319*Traffic!T319)*0.000001</f>
        <v>34016.405826000002</v>
      </c>
      <c r="D319" s="10">
        <f t="shared" si="26"/>
        <v>4.8919973633346187E-2</v>
      </c>
      <c r="E319" s="11">
        <f t="shared" si="27"/>
        <v>48.919973633346189</v>
      </c>
      <c r="F319" s="12">
        <f t="shared" si="28"/>
        <v>34016.405826000002</v>
      </c>
    </row>
    <row r="320" spans="1:6">
      <c r="A320" s="23">
        <v>38765</v>
      </c>
      <c r="B320" s="16">
        <f>Traffic!B320+Traffic!R320</f>
        <v>635246</v>
      </c>
      <c r="C320" s="12">
        <f>(Traffic!B320*Traffic!D320+Traffic!R320*Traffic!T320)*0.000001</f>
        <v>37589.489373999997</v>
      </c>
      <c r="D320" s="10">
        <f t="shared" si="26"/>
        <v>5.9173122497426192E-2</v>
      </c>
      <c r="E320" s="11">
        <f t="shared" si="27"/>
        <v>59.173122497426192</v>
      </c>
      <c r="F320" s="12">
        <f t="shared" si="28"/>
        <v>37589.489373999997</v>
      </c>
    </row>
    <row r="321" spans="1:6">
      <c r="A321" s="23">
        <v>38764</v>
      </c>
      <c r="B321" s="16">
        <f>Traffic!B321+Traffic!R321</f>
        <v>790596</v>
      </c>
      <c r="C321" s="12">
        <f>(Traffic!B321*Traffic!D321+Traffic!R321*Traffic!T321)*0.000001</f>
        <v>55168.617463999995</v>
      </c>
      <c r="D321" s="10">
        <f t="shared" si="26"/>
        <v>6.9781048049825697E-2</v>
      </c>
      <c r="E321" s="11">
        <f t="shared" si="27"/>
        <v>69.781048049825699</v>
      </c>
      <c r="F321" s="12">
        <f t="shared" si="28"/>
        <v>55168.617463999995</v>
      </c>
    </row>
    <row r="322" spans="1:6">
      <c r="A322" s="23">
        <v>38763</v>
      </c>
      <c r="B322" s="16">
        <f>Traffic!B322+Traffic!R322</f>
        <v>757508</v>
      </c>
      <c r="C322" s="12">
        <f>(Traffic!B322*Traffic!D322+Traffic!R322*Traffic!T322)*0.000001</f>
        <v>45093.321499999998</v>
      </c>
      <c r="D322" s="10">
        <f t="shared" ref="D322:D382" si="29">C322/B322</f>
        <v>5.9528508609810057E-2</v>
      </c>
      <c r="E322" s="11">
        <f t="shared" ref="E322:E382" si="30">D322*1000</f>
        <v>59.528508609810061</v>
      </c>
      <c r="F322" s="12">
        <f t="shared" si="28"/>
        <v>45093.321499999998</v>
      </c>
    </row>
    <row r="323" spans="1:6">
      <c r="A323" s="23">
        <v>38762</v>
      </c>
      <c r="B323" s="16">
        <f>Traffic!B323+Traffic!R323</f>
        <v>956103</v>
      </c>
      <c r="C323" s="12">
        <f>(Traffic!B323*Traffic!D323+Traffic!R323*Traffic!T323)*0.000001</f>
        <v>45570.410977</v>
      </c>
      <c r="D323" s="10">
        <f t="shared" si="29"/>
        <v>4.7662658706227261E-2</v>
      </c>
      <c r="E323" s="11">
        <f t="shared" si="30"/>
        <v>47.662658706227262</v>
      </c>
      <c r="F323" s="12">
        <f t="shared" si="28"/>
        <v>45570.410977</v>
      </c>
    </row>
    <row r="324" spans="1:6">
      <c r="A324" s="23">
        <v>38761</v>
      </c>
      <c r="B324" s="16">
        <f>Traffic!B324+Traffic!R324</f>
        <v>1804557</v>
      </c>
      <c r="C324" s="12">
        <f>(Traffic!B324*Traffic!D324+Traffic!R324*Traffic!T324)*0.000001</f>
        <v>108894.248763</v>
      </c>
      <c r="D324" s="10">
        <f t="shared" si="29"/>
        <v>6.0344033889203827E-2</v>
      </c>
      <c r="E324" s="11">
        <f t="shared" si="30"/>
        <v>60.344033889203828</v>
      </c>
      <c r="F324" s="12">
        <f t="shared" si="28"/>
        <v>108894.248763</v>
      </c>
    </row>
    <row r="325" spans="1:6">
      <c r="A325" s="23">
        <v>38760</v>
      </c>
      <c r="B325" s="16">
        <f>Traffic!B325+Traffic!R325</f>
        <v>1581122</v>
      </c>
      <c r="C325" s="12">
        <f>(Traffic!B325*Traffic!D325+Traffic!R325*Traffic!T325)*0.000001</f>
        <v>87635.06345999999</v>
      </c>
      <c r="D325" s="10">
        <f t="shared" si="29"/>
        <v>5.5425870653877433E-2</v>
      </c>
      <c r="E325" s="11">
        <f t="shared" si="30"/>
        <v>55.425870653877432</v>
      </c>
      <c r="F325" s="12">
        <f t="shared" si="28"/>
        <v>87635.06345999999</v>
      </c>
    </row>
    <row r="326" spans="1:6">
      <c r="A326" s="23">
        <v>38759</v>
      </c>
      <c r="B326" s="16">
        <f>Traffic!B326+Traffic!R326</f>
        <v>1605037</v>
      </c>
      <c r="C326" s="12">
        <f>(Traffic!B326*Traffic!D326+Traffic!R326*Traffic!T326)*0.000001</f>
        <v>88637.691009000002</v>
      </c>
      <c r="D326" s="10">
        <f t="shared" si="29"/>
        <v>5.5224702613709216E-2</v>
      </c>
      <c r="E326" s="11">
        <f t="shared" si="30"/>
        <v>55.224702613709219</v>
      </c>
      <c r="F326" s="12">
        <f t="shared" si="28"/>
        <v>88637.691009000002</v>
      </c>
    </row>
    <row r="327" spans="1:6">
      <c r="A327" s="23">
        <v>38758</v>
      </c>
      <c r="B327" s="16">
        <f>Traffic!B327+Traffic!R327</f>
        <v>1235456</v>
      </c>
      <c r="C327" s="12">
        <f>(Traffic!B327*Traffic!D327+Traffic!R327*Traffic!T327)*0.000001</f>
        <v>62399.121885999994</v>
      </c>
      <c r="D327" s="10">
        <f t="shared" si="29"/>
        <v>5.0506956043760355E-2</v>
      </c>
      <c r="E327" s="11">
        <f t="shared" si="30"/>
        <v>50.506956043760354</v>
      </c>
      <c r="F327" s="12">
        <f t="shared" ref="F327:F384" si="31">D327*B327</f>
        <v>62399.121885999994</v>
      </c>
    </row>
    <row r="328" spans="1:6">
      <c r="A328" s="23">
        <v>38757</v>
      </c>
      <c r="B328" s="16">
        <f>Traffic!B328+Traffic!R328</f>
        <v>1067432</v>
      </c>
      <c r="C328" s="12">
        <f>(Traffic!B328*Traffic!D328+Traffic!R328*Traffic!T328)*0.000001</f>
        <v>59761.097553</v>
      </c>
      <c r="D328" s="10">
        <f t="shared" si="29"/>
        <v>5.5985859102031792E-2</v>
      </c>
      <c r="E328" s="11">
        <f t="shared" si="30"/>
        <v>55.985859102031789</v>
      </c>
      <c r="F328" s="12">
        <f t="shared" si="31"/>
        <v>59761.097553</v>
      </c>
    </row>
    <row r="329" spans="1:6">
      <c r="A329" s="23">
        <v>38756</v>
      </c>
      <c r="B329" s="16">
        <f>Traffic!B329+Traffic!R329</f>
        <v>1344294</v>
      </c>
      <c r="C329" s="12">
        <f>(Traffic!B329*Traffic!D329+Traffic!R329*Traffic!T329)*0.000001</f>
        <v>77219.458973999994</v>
      </c>
      <c r="D329" s="10">
        <f t="shared" si="29"/>
        <v>5.744238907114068E-2</v>
      </c>
      <c r="E329" s="11">
        <f t="shared" si="30"/>
        <v>57.442389071140681</v>
      </c>
      <c r="F329" s="12">
        <f t="shared" si="31"/>
        <v>77219.458973999994</v>
      </c>
    </row>
    <row r="330" spans="1:6">
      <c r="A330" s="23">
        <v>38755</v>
      </c>
      <c r="B330" s="16">
        <f>Traffic!B330+Traffic!R330</f>
        <v>208396</v>
      </c>
      <c r="C330" s="12">
        <f>(Traffic!B330*Traffic!D330+Traffic!R330*Traffic!T330)*0.000001</f>
        <v>9323.4959650000001</v>
      </c>
      <c r="D330" s="10">
        <f t="shared" si="29"/>
        <v>4.473932304362848E-2</v>
      </c>
      <c r="E330" s="11">
        <f t="shared" si="30"/>
        <v>44.739323043628481</v>
      </c>
      <c r="F330" s="12">
        <f t="shared" si="31"/>
        <v>9323.4959650000001</v>
      </c>
    </row>
    <row r="331" spans="1:6">
      <c r="A331" s="23">
        <v>38754</v>
      </c>
      <c r="B331" s="16">
        <f>Traffic!B331+Traffic!R331</f>
        <v>1679</v>
      </c>
      <c r="C331" s="12">
        <f>(Traffic!B331*Traffic!D331+Traffic!R331*Traffic!T331)*0.000001</f>
        <v>665.52537799999993</v>
      </c>
      <c r="D331" s="10">
        <f t="shared" ref="D331:D332" si="32">C331/B331</f>
        <v>0.39638199999999996</v>
      </c>
      <c r="E331" s="11">
        <f t="shared" ref="E331:E332" si="33">D331*1000</f>
        <v>396.38199999999995</v>
      </c>
      <c r="F331" s="12">
        <f t="shared" ref="F331:F332" si="34">D331*B331</f>
        <v>665.52537799999993</v>
      </c>
    </row>
    <row r="332" spans="1:6">
      <c r="A332" s="23">
        <v>38753</v>
      </c>
      <c r="B332" s="16">
        <f>Traffic!B332+Traffic!R332</f>
        <v>1340</v>
      </c>
      <c r="C332" s="12">
        <f>(Traffic!B332*Traffic!D332+Traffic!R332*Traffic!T332)*0.000001</f>
        <v>327.8109</v>
      </c>
      <c r="D332" s="10">
        <f t="shared" si="32"/>
        <v>0.24463499999999999</v>
      </c>
      <c r="E332" s="11">
        <f t="shared" si="33"/>
        <v>244.63499999999999</v>
      </c>
      <c r="F332" s="12">
        <f t="shared" si="34"/>
        <v>327.8109</v>
      </c>
    </row>
    <row r="333" spans="1:6">
      <c r="A333" s="23">
        <v>38752</v>
      </c>
      <c r="B333" s="16">
        <f>Traffic!B333+Traffic!R333</f>
        <v>166419</v>
      </c>
      <c r="C333" s="12">
        <f>(Traffic!B333*Traffic!D333+Traffic!R333*Traffic!T333)*0.000001</f>
        <v>2867.0212799999999</v>
      </c>
      <c r="D333" s="10">
        <f t="shared" si="29"/>
        <v>1.7227728083932723E-2</v>
      </c>
      <c r="E333" s="11">
        <f t="shared" si="30"/>
        <v>17.227728083932725</v>
      </c>
      <c r="F333" s="12">
        <f t="shared" si="31"/>
        <v>2867.0212799999999</v>
      </c>
    </row>
    <row r="334" spans="1:6">
      <c r="A334" s="23">
        <v>38751</v>
      </c>
      <c r="B334" s="16">
        <f>Traffic!B334+Traffic!R334</f>
        <v>973759</v>
      </c>
      <c r="C334" s="12">
        <f>(Traffic!B334*Traffic!D334+Traffic!R334*Traffic!T334)*0.000001</f>
        <v>84126.965054</v>
      </c>
      <c r="D334" s="10">
        <f t="shared" si="29"/>
        <v>8.6394030816659972E-2</v>
      </c>
      <c r="E334" s="11">
        <f t="shared" si="30"/>
        <v>86.394030816659978</v>
      </c>
      <c r="F334" s="12">
        <f t="shared" si="31"/>
        <v>84126.965054</v>
      </c>
    </row>
    <row r="335" spans="1:6">
      <c r="A335" s="23">
        <v>38750</v>
      </c>
      <c r="B335" s="16">
        <f>Traffic!B335+Traffic!R335</f>
        <v>294653</v>
      </c>
      <c r="C335" s="12">
        <f>(Traffic!B335*Traffic!D335+Traffic!R335*Traffic!T335)*0.000001</f>
        <v>14805.248841999999</v>
      </c>
      <c r="D335" s="10">
        <f t="shared" si="29"/>
        <v>5.0246387588112118E-2</v>
      </c>
      <c r="E335" s="11">
        <f t="shared" si="30"/>
        <v>50.246387588112121</v>
      </c>
      <c r="F335" s="12">
        <f t="shared" si="31"/>
        <v>14805.248841999999</v>
      </c>
    </row>
    <row r="336" spans="1:6">
      <c r="A336" s="23">
        <v>38749</v>
      </c>
      <c r="B336" s="16">
        <f>Traffic!B336+Traffic!R336</f>
        <v>149044</v>
      </c>
      <c r="C336" s="12">
        <f>(Traffic!B336*Traffic!D336+Traffic!R336*Traffic!T336)*0.000001</f>
        <v>3196.871404</v>
      </c>
      <c r="D336" s="10">
        <f t="shared" si="29"/>
        <v>2.1449178792839699E-2</v>
      </c>
      <c r="E336" s="11">
        <f t="shared" si="30"/>
        <v>21.4491787928397</v>
      </c>
      <c r="F336" s="12">
        <f t="shared" si="31"/>
        <v>3196.871404</v>
      </c>
    </row>
    <row r="337" spans="1:6">
      <c r="A337" s="23">
        <v>38748</v>
      </c>
      <c r="B337" s="16">
        <f>Traffic!B337+Traffic!R337</f>
        <v>156682</v>
      </c>
      <c r="C337" s="12">
        <f>(Traffic!B337*Traffic!D337+Traffic!R337*Traffic!T337)*0.000001</f>
        <v>5140.7413919999999</v>
      </c>
      <c r="D337" s="10">
        <f t="shared" si="29"/>
        <v>3.2810031733064425E-2</v>
      </c>
      <c r="E337" s="11">
        <f t="shared" si="30"/>
        <v>32.810031733064427</v>
      </c>
      <c r="F337" s="12">
        <f t="shared" si="31"/>
        <v>5140.7413919999999</v>
      </c>
    </row>
    <row r="338" spans="1:6">
      <c r="A338" s="23">
        <v>38747</v>
      </c>
      <c r="B338" s="16">
        <f>Traffic!B338+Traffic!R338</f>
        <v>124783</v>
      </c>
      <c r="C338" s="12">
        <f>(Traffic!B338*Traffic!D338+Traffic!R338*Traffic!T338)*0.000001</f>
        <v>1101.899081</v>
      </c>
      <c r="D338" s="10">
        <f t="shared" si="29"/>
        <v>8.8305224349470683E-3</v>
      </c>
      <c r="E338" s="11">
        <f t="shared" si="30"/>
        <v>8.8305224349470688</v>
      </c>
      <c r="F338" s="12">
        <f t="shared" si="31"/>
        <v>1101.899081</v>
      </c>
    </row>
    <row r="339" spans="1:6">
      <c r="A339" s="23">
        <v>38746</v>
      </c>
      <c r="B339" s="16">
        <f>Traffic!B339+Traffic!R339</f>
        <v>126046</v>
      </c>
      <c r="C339" s="12">
        <f>(Traffic!B339*Traffic!D339+Traffic!R339*Traffic!T339)*0.000001</f>
        <v>885.90234399999997</v>
      </c>
      <c r="D339" s="10">
        <f t="shared" si="29"/>
        <v>7.0284050584707167E-3</v>
      </c>
      <c r="E339" s="11">
        <f t="shared" si="30"/>
        <v>7.0284050584707165</v>
      </c>
      <c r="F339" s="12">
        <f t="shared" si="31"/>
        <v>885.90234399999997</v>
      </c>
    </row>
    <row r="340" spans="1:6">
      <c r="A340" s="23">
        <v>38745</v>
      </c>
      <c r="B340" s="16">
        <f>Traffic!B340+Traffic!R340</f>
        <v>141262</v>
      </c>
      <c r="C340" s="12">
        <f>(Traffic!B340*Traffic!D340+Traffic!R340*Traffic!T340)*0.000001</f>
        <v>2437.5640159999998</v>
      </c>
      <c r="D340" s="10">
        <f t="shared" si="29"/>
        <v>1.7255624414209057E-2</v>
      </c>
      <c r="E340" s="11">
        <f t="shared" si="30"/>
        <v>17.255624414209056</v>
      </c>
      <c r="F340" s="12">
        <f t="shared" si="31"/>
        <v>2437.5640159999998</v>
      </c>
    </row>
    <row r="341" spans="1:6">
      <c r="A341" s="23">
        <v>38744</v>
      </c>
      <c r="B341" s="16">
        <f>Traffic!B341+Traffic!R341</f>
        <v>508820</v>
      </c>
      <c r="C341" s="12">
        <f>(Traffic!B341*Traffic!D341+Traffic!R341*Traffic!T341)*0.000001</f>
        <v>28887.699619999999</v>
      </c>
      <c r="D341" s="10">
        <f t="shared" si="29"/>
        <v>5.677390751149719E-2</v>
      </c>
      <c r="E341" s="11">
        <f t="shared" si="30"/>
        <v>56.773907511497193</v>
      </c>
      <c r="F341" s="12">
        <f t="shared" si="31"/>
        <v>28887.699619999999</v>
      </c>
    </row>
    <row r="342" spans="1:6">
      <c r="A342" s="23">
        <v>38743</v>
      </c>
      <c r="B342" s="16">
        <f>Traffic!B342+Traffic!R342</f>
        <v>162985</v>
      </c>
      <c r="C342" s="12">
        <f>(Traffic!B342*Traffic!D342+Traffic!R342*Traffic!T342)*0.000001</f>
        <v>3738.266134</v>
      </c>
      <c r="D342" s="10">
        <f t="shared" si="29"/>
        <v>2.2936258760008588E-2</v>
      </c>
      <c r="E342" s="11">
        <f t="shared" si="30"/>
        <v>22.936258760008588</v>
      </c>
      <c r="F342" s="12">
        <f t="shared" si="31"/>
        <v>3738.266134</v>
      </c>
    </row>
    <row r="343" spans="1:6">
      <c r="A343" s="23">
        <v>38742</v>
      </c>
      <c r="B343" s="16">
        <f>Traffic!B343+Traffic!R343</f>
        <v>121091</v>
      </c>
      <c r="C343" s="12">
        <f>(Traffic!B343*Traffic!D343+Traffic!R343*Traffic!T343)*0.000001</f>
        <v>8617.3898939999999</v>
      </c>
      <c r="D343" s="10">
        <f t="shared" si="29"/>
        <v>7.1164577829896519E-2</v>
      </c>
      <c r="E343" s="11">
        <f t="shared" si="30"/>
        <v>71.164577829896515</v>
      </c>
      <c r="F343" s="12">
        <f t="shared" si="31"/>
        <v>8617.3898939999999</v>
      </c>
    </row>
    <row r="344" spans="1:6">
      <c r="A344" s="23">
        <v>38741</v>
      </c>
      <c r="B344" s="16">
        <f>Traffic!B344+Traffic!R344</f>
        <v>108615</v>
      </c>
      <c r="C344" s="12">
        <f>(Traffic!B344*Traffic!D344+Traffic!R344*Traffic!T344)*0.000001</f>
        <v>2268.8073650000001</v>
      </c>
      <c r="D344" s="10">
        <f t="shared" si="29"/>
        <v>2.088852704506744E-2</v>
      </c>
      <c r="E344" s="11">
        <f t="shared" si="30"/>
        <v>20.888527045067441</v>
      </c>
      <c r="F344" s="12">
        <f t="shared" si="31"/>
        <v>2268.8073650000001</v>
      </c>
    </row>
    <row r="345" spans="1:6">
      <c r="A345" s="23">
        <v>38740</v>
      </c>
      <c r="B345" s="16">
        <f>Traffic!B345+Traffic!R345</f>
        <v>105650</v>
      </c>
      <c r="C345" s="12">
        <f>(Traffic!B345*Traffic!D345+Traffic!R345*Traffic!T345)*0.000001</f>
        <v>680.10491999999999</v>
      </c>
      <c r="D345" s="10">
        <f t="shared" si="29"/>
        <v>6.4373395172740181E-3</v>
      </c>
      <c r="E345" s="11">
        <f t="shared" si="30"/>
        <v>6.437339517274018</v>
      </c>
      <c r="F345" s="12">
        <f t="shared" si="31"/>
        <v>680.10491999999999</v>
      </c>
    </row>
    <row r="346" spans="1:6">
      <c r="A346" s="23">
        <v>38739</v>
      </c>
      <c r="B346" s="16">
        <f>Traffic!B346+Traffic!R346</f>
        <v>106120</v>
      </c>
      <c r="C346" s="12">
        <f>(Traffic!B346*Traffic!D346+Traffic!R346*Traffic!T346)*0.000001</f>
        <v>548.69084199999998</v>
      </c>
      <c r="D346" s="10">
        <f t="shared" si="29"/>
        <v>5.1704753298153034E-3</v>
      </c>
      <c r="E346" s="11">
        <f t="shared" si="30"/>
        <v>5.1704753298153037</v>
      </c>
      <c r="F346" s="12">
        <f t="shared" si="31"/>
        <v>548.69084199999998</v>
      </c>
    </row>
    <row r="347" spans="1:6">
      <c r="A347" s="23">
        <v>38738</v>
      </c>
      <c r="B347" s="16">
        <f>Traffic!B347+Traffic!R347</f>
        <v>119786</v>
      </c>
      <c r="C347" s="12">
        <f>(Traffic!B347*Traffic!D347+Traffic!R347*Traffic!T347)*0.000001</f>
        <v>2332.3386579999997</v>
      </c>
      <c r="D347" s="10">
        <f t="shared" si="29"/>
        <v>1.9470878550080974E-2</v>
      </c>
      <c r="E347" s="11">
        <f t="shared" si="30"/>
        <v>19.470878550080975</v>
      </c>
      <c r="F347" s="12">
        <f t="shared" si="31"/>
        <v>2332.3386579999997</v>
      </c>
    </row>
    <row r="348" spans="1:6">
      <c r="A348" s="23">
        <v>38737</v>
      </c>
      <c r="B348" s="16">
        <f>Traffic!B348+Traffic!R348</f>
        <v>123388</v>
      </c>
      <c r="C348" s="12">
        <f>(Traffic!B348*Traffic!D348+Traffic!R348*Traffic!T348)*0.000001</f>
        <v>1289.323578</v>
      </c>
      <c r="D348" s="10">
        <f t="shared" si="29"/>
        <v>1.0449343355917918E-2</v>
      </c>
      <c r="E348" s="11">
        <f t="shared" si="30"/>
        <v>10.449343355917918</v>
      </c>
      <c r="F348" s="12">
        <f t="shared" si="31"/>
        <v>1289.323578</v>
      </c>
    </row>
    <row r="349" spans="1:6">
      <c r="A349" s="23">
        <v>38736</v>
      </c>
      <c r="B349" s="16">
        <f>Traffic!B349+Traffic!R349</f>
        <v>125672</v>
      </c>
      <c r="C349" s="12">
        <f>(Traffic!B349*Traffic!D349+Traffic!R349*Traffic!T349)*0.000001</f>
        <v>1436.22108</v>
      </c>
      <c r="D349" s="10">
        <f t="shared" si="29"/>
        <v>1.1428329938251958E-2</v>
      </c>
      <c r="E349" s="11">
        <f t="shared" si="30"/>
        <v>11.428329938251958</v>
      </c>
      <c r="F349" s="12">
        <f t="shared" si="31"/>
        <v>1436.22108</v>
      </c>
    </row>
    <row r="350" spans="1:6">
      <c r="A350" s="23">
        <v>38735</v>
      </c>
      <c r="B350" s="16">
        <f>Traffic!B350+Traffic!R350</f>
        <v>137421</v>
      </c>
      <c r="C350" s="12">
        <f>(Traffic!B350*Traffic!D350+Traffic!R350*Traffic!T350)*0.000001</f>
        <v>3167.4756849999999</v>
      </c>
      <c r="D350" s="10">
        <f t="shared" si="29"/>
        <v>2.3049429745089906E-2</v>
      </c>
      <c r="E350" s="11">
        <f t="shared" si="30"/>
        <v>23.049429745089906</v>
      </c>
      <c r="F350" s="12">
        <f t="shared" si="31"/>
        <v>3167.4756849999999</v>
      </c>
    </row>
    <row r="351" spans="1:6">
      <c r="A351" s="23">
        <v>38734</v>
      </c>
      <c r="B351" s="16">
        <f>Traffic!B351+Traffic!R351</f>
        <v>132191</v>
      </c>
      <c r="C351" s="12">
        <f>(Traffic!B351*Traffic!D351+Traffic!R351*Traffic!T351)*0.000001</f>
        <v>3287.9568049999998</v>
      </c>
      <c r="D351" s="10">
        <f t="shared" si="29"/>
        <v>2.4872773524672633E-2</v>
      </c>
      <c r="E351" s="11">
        <f t="shared" si="30"/>
        <v>24.872773524672631</v>
      </c>
      <c r="F351" s="12">
        <f t="shared" si="31"/>
        <v>3287.9568049999998</v>
      </c>
    </row>
    <row r="352" spans="1:6">
      <c r="A352" s="23">
        <v>38733</v>
      </c>
      <c r="B352" s="16">
        <f>Traffic!B352+Traffic!R352</f>
        <v>115766</v>
      </c>
      <c r="C352" s="12">
        <f>(Traffic!B352*Traffic!D352+Traffic!R352*Traffic!T352)*0.000001</f>
        <v>609.72693500000003</v>
      </c>
      <c r="D352" s="10">
        <f t="shared" si="29"/>
        <v>5.2668912720487881E-3</v>
      </c>
      <c r="E352" s="11">
        <f t="shared" si="30"/>
        <v>5.2668912720487882</v>
      </c>
      <c r="F352" s="12">
        <f t="shared" si="31"/>
        <v>609.72693500000003</v>
      </c>
    </row>
    <row r="353" spans="1:6">
      <c r="A353" s="23">
        <v>38732</v>
      </c>
      <c r="B353" s="16">
        <f>Traffic!B353+Traffic!R353</f>
        <v>115975</v>
      </c>
      <c r="C353" s="12">
        <f>(Traffic!B353*Traffic!D353+Traffic!R353*Traffic!T353)*0.000001</f>
        <v>783.43592699999999</v>
      </c>
      <c r="D353" s="10">
        <f t="shared" si="29"/>
        <v>6.7552138564345764E-3</v>
      </c>
      <c r="E353" s="11">
        <f t="shared" si="30"/>
        <v>6.7552138564345761</v>
      </c>
      <c r="F353" s="12">
        <f t="shared" si="31"/>
        <v>783.43592699999999</v>
      </c>
    </row>
    <row r="354" spans="1:6">
      <c r="A354" s="23">
        <v>38731</v>
      </c>
      <c r="B354" s="16">
        <f>Traffic!B354+Traffic!R354</f>
        <v>80422</v>
      </c>
      <c r="C354" s="12">
        <f>(Traffic!B354*Traffic!D354+Traffic!R354*Traffic!T354)*0.000001</f>
        <v>2031.6607329999999</v>
      </c>
      <c r="D354" s="10">
        <f t="shared" si="29"/>
        <v>2.5262499477754843E-2</v>
      </c>
      <c r="E354" s="11">
        <f t="shared" si="30"/>
        <v>25.262499477754844</v>
      </c>
      <c r="F354" s="12">
        <f t="shared" si="31"/>
        <v>2031.6607329999999</v>
      </c>
    </row>
    <row r="355" spans="1:6">
      <c r="A355" s="23">
        <v>38730</v>
      </c>
      <c r="B355" s="16">
        <f>Traffic!B355+Traffic!R355</f>
        <v>29749</v>
      </c>
      <c r="C355" s="12">
        <f>(Traffic!B355*Traffic!D355+Traffic!R355*Traffic!T355)*0.000001</f>
        <v>1407.5093039999999</v>
      </c>
      <c r="D355" s="10">
        <f t="shared" si="29"/>
        <v>4.7312827456385084E-2</v>
      </c>
      <c r="E355" s="11">
        <f t="shared" si="30"/>
        <v>47.312827456385087</v>
      </c>
      <c r="F355" s="12">
        <f t="shared" si="31"/>
        <v>1407.5093039999999</v>
      </c>
    </row>
    <row r="356" spans="1:6">
      <c r="A356" s="23">
        <v>38729</v>
      </c>
      <c r="B356" s="16">
        <f>Traffic!B356+Traffic!R356</f>
        <v>29892</v>
      </c>
      <c r="C356" s="12">
        <f>(Traffic!B356*Traffic!D356+Traffic!R356*Traffic!T356)*0.000001</f>
        <v>894.83044699999994</v>
      </c>
      <c r="D356" s="10">
        <f t="shared" si="29"/>
        <v>2.9935449183728084E-2</v>
      </c>
      <c r="E356" s="11">
        <f t="shared" si="30"/>
        <v>29.935449183728085</v>
      </c>
      <c r="F356" s="12">
        <f t="shared" si="31"/>
        <v>894.83044699999994</v>
      </c>
    </row>
    <row r="357" spans="1:6">
      <c r="A357" s="23">
        <v>38728</v>
      </c>
      <c r="B357" s="16">
        <f>Traffic!B357+Traffic!R357</f>
        <v>30750</v>
      </c>
      <c r="C357" s="12">
        <f>(Traffic!B357*Traffic!D357+Traffic!R357*Traffic!T357)*0.000001</f>
        <v>684.20242299999995</v>
      </c>
      <c r="D357" s="10">
        <f t="shared" si="29"/>
        <v>2.2250485300813007E-2</v>
      </c>
      <c r="E357" s="11">
        <f t="shared" si="30"/>
        <v>22.250485300813008</v>
      </c>
      <c r="F357" s="12">
        <f t="shared" si="31"/>
        <v>684.20242299999995</v>
      </c>
    </row>
    <row r="358" spans="1:6">
      <c r="A358" s="23">
        <v>38727</v>
      </c>
      <c r="B358" s="16">
        <f>Traffic!B358+Traffic!R358</f>
        <v>30656</v>
      </c>
      <c r="C358" s="12">
        <f>(Traffic!B358*Traffic!D358+Traffic!R358*Traffic!T358)*0.000001</f>
        <v>751.29857199999992</v>
      </c>
      <c r="D358" s="10">
        <f t="shared" si="29"/>
        <v>2.4507390788100207E-2</v>
      </c>
      <c r="E358" s="11">
        <f t="shared" si="30"/>
        <v>24.507390788100206</v>
      </c>
      <c r="F358" s="12">
        <f t="shared" si="31"/>
        <v>751.29857199999992</v>
      </c>
    </row>
    <row r="359" spans="1:6">
      <c r="A359" s="23">
        <v>38726</v>
      </c>
      <c r="B359" s="16">
        <f>Traffic!B359+Traffic!R359</f>
        <v>26477</v>
      </c>
      <c r="C359" s="12">
        <f>(Traffic!B359*Traffic!D359+Traffic!R359*Traffic!T359)*0.000001</f>
        <v>162.745936</v>
      </c>
      <c r="D359" s="10">
        <f t="shared" si="29"/>
        <v>6.1466909393058126E-3</v>
      </c>
      <c r="E359" s="11">
        <f t="shared" si="30"/>
        <v>6.1466909393058122</v>
      </c>
      <c r="F359" s="12">
        <f t="shared" si="31"/>
        <v>162.745936</v>
      </c>
    </row>
    <row r="360" spans="1:6">
      <c r="A360" s="23">
        <v>38725</v>
      </c>
      <c r="B360" s="16">
        <f>Traffic!B360+Traffic!R360</f>
        <v>29129</v>
      </c>
      <c r="C360" s="12">
        <f>(Traffic!B360*Traffic!D360+Traffic!R360*Traffic!T360)*0.000001</f>
        <v>210.04784699999999</v>
      </c>
      <c r="D360" s="10">
        <f t="shared" si="29"/>
        <v>7.2109528991726457E-3</v>
      </c>
      <c r="E360" s="11">
        <f t="shared" si="30"/>
        <v>7.2109528991726455</v>
      </c>
      <c r="F360" s="12">
        <f t="shared" si="31"/>
        <v>210.04784699999999</v>
      </c>
    </row>
    <row r="361" spans="1:6">
      <c r="A361" s="23">
        <v>38724</v>
      </c>
      <c r="B361" s="16">
        <f>Traffic!B361+Traffic!R361</f>
        <v>68628</v>
      </c>
      <c r="C361" s="12">
        <f>(Traffic!B361*Traffic!D361+Traffic!R361*Traffic!T361)*0.000001</f>
        <v>751.29662399999995</v>
      </c>
      <c r="D361" s="10">
        <f t="shared" si="29"/>
        <v>1.0947377513551319E-2</v>
      </c>
      <c r="E361" s="11">
        <f t="shared" si="30"/>
        <v>10.947377513551318</v>
      </c>
      <c r="F361" s="12">
        <f t="shared" si="31"/>
        <v>751.29662399999995</v>
      </c>
    </row>
    <row r="362" spans="1:6">
      <c r="A362" s="23">
        <v>38723</v>
      </c>
      <c r="B362" s="16">
        <f>Traffic!B362+Traffic!R362</f>
        <v>94412</v>
      </c>
      <c r="C362" s="12">
        <f>(Traffic!B362*Traffic!D362+Traffic!R362*Traffic!T362)*0.000001</f>
        <v>644.92737899999997</v>
      </c>
      <c r="D362" s="10">
        <f t="shared" si="29"/>
        <v>6.8309894822692029E-3</v>
      </c>
      <c r="E362" s="11">
        <f t="shared" si="30"/>
        <v>6.830989482269203</v>
      </c>
      <c r="F362" s="12">
        <f t="shared" si="31"/>
        <v>644.92737899999997</v>
      </c>
    </row>
    <row r="363" spans="1:6">
      <c r="A363" s="23">
        <v>38722</v>
      </c>
      <c r="B363" s="16">
        <f>Traffic!B363+Traffic!R363</f>
        <v>46020</v>
      </c>
      <c r="C363" s="12">
        <f>(Traffic!B363*Traffic!D363+Traffic!R363*Traffic!T363)*0.000001</f>
        <v>519.26863600000001</v>
      </c>
      <c r="D363" s="10">
        <f t="shared" si="29"/>
        <v>1.128354272055628E-2</v>
      </c>
      <c r="E363" s="11">
        <f t="shared" si="30"/>
        <v>11.28354272055628</v>
      </c>
      <c r="F363" s="12">
        <f t="shared" si="31"/>
        <v>519.26863600000001</v>
      </c>
    </row>
    <row r="364" spans="1:6">
      <c r="A364" s="23">
        <v>38721</v>
      </c>
      <c r="B364" s="16">
        <f>Traffic!B364+Traffic!R364</f>
        <v>11104</v>
      </c>
      <c r="C364" s="12">
        <f>(Traffic!B364*Traffic!D364+Traffic!R364*Traffic!T364)*0.000001</f>
        <v>258.88743999999997</v>
      </c>
      <c r="D364" s="10">
        <f t="shared" si="29"/>
        <v>2.3314791066282418E-2</v>
      </c>
      <c r="E364" s="11">
        <f t="shared" si="30"/>
        <v>23.314791066282417</v>
      </c>
      <c r="F364" s="12">
        <f t="shared" si="31"/>
        <v>258.88743999999997</v>
      </c>
    </row>
    <row r="365" spans="1:6">
      <c r="A365" s="23">
        <v>38720</v>
      </c>
      <c r="B365" s="16">
        <f>Traffic!B365+Traffic!R365</f>
        <v>5268</v>
      </c>
      <c r="C365" s="12">
        <f>(Traffic!B365*Traffic!D365+Traffic!R365*Traffic!T365)*0.000001</f>
        <v>585.79747399999997</v>
      </c>
      <c r="D365" s="10">
        <f t="shared" si="29"/>
        <v>0.11119921678056188</v>
      </c>
      <c r="E365" s="11">
        <f t="shared" si="30"/>
        <v>111.19921678056188</v>
      </c>
      <c r="F365" s="12">
        <f t="shared" si="31"/>
        <v>585.79747399999997</v>
      </c>
    </row>
    <row r="366" spans="1:6">
      <c r="A366" s="23">
        <v>38719</v>
      </c>
      <c r="B366" s="28">
        <f>Traffic!B366+Traffic!R366</f>
        <v>441</v>
      </c>
      <c r="C366" s="12">
        <f>(Traffic!B366*Traffic!D366+Traffic!R366*Traffic!T366)*0.000001</f>
        <v>759.62029499999994</v>
      </c>
      <c r="D366" s="10">
        <f t="shared" ref="D366:D379" si="35">C366/B366</f>
        <v>1.7224949999999999</v>
      </c>
      <c r="E366" s="11">
        <f t="shared" ref="E366:E379" si="36">D366*1000</f>
        <v>1722.4949999999999</v>
      </c>
      <c r="F366" s="12">
        <f t="shared" ref="F366:F379" si="37">D366*B366</f>
        <v>759.62029499999994</v>
      </c>
    </row>
    <row r="367" spans="1:6">
      <c r="A367" s="23">
        <v>38718</v>
      </c>
      <c r="B367" s="28">
        <f>Traffic!B367+Traffic!R367</f>
        <v>442</v>
      </c>
      <c r="C367" s="12">
        <f>(Traffic!B367*Traffic!D367+Traffic!R367*Traffic!T367)*0.000001</f>
        <v>775.21186599999999</v>
      </c>
      <c r="D367" s="10">
        <f t="shared" si="35"/>
        <v>1.753873</v>
      </c>
      <c r="E367" s="11">
        <f t="shared" si="36"/>
        <v>1753.873</v>
      </c>
      <c r="F367" s="12">
        <f t="shared" si="37"/>
        <v>775.21186599999999</v>
      </c>
    </row>
    <row r="368" spans="1:6">
      <c r="A368" s="23">
        <v>38717</v>
      </c>
      <c r="B368" s="28">
        <f>Traffic!B368+Traffic!R368</f>
        <v>671</v>
      </c>
      <c r="C368" s="12">
        <f>(Traffic!B368*Traffic!D368+Traffic!R368*Traffic!T368)*0.000001</f>
        <v>795.11621200000002</v>
      </c>
      <c r="D368" s="10">
        <f t="shared" si="35"/>
        <v>1.1849720000000001</v>
      </c>
      <c r="E368" s="11">
        <f t="shared" si="36"/>
        <v>1184.9720000000002</v>
      </c>
      <c r="F368" s="12">
        <f t="shared" si="37"/>
        <v>795.11621200000013</v>
      </c>
    </row>
    <row r="369" spans="1:6">
      <c r="A369" s="23">
        <v>38716</v>
      </c>
      <c r="B369" s="28">
        <f>Traffic!B369+Traffic!R369</f>
        <v>496</v>
      </c>
      <c r="C369" s="12">
        <f>(Traffic!B369*Traffic!D369+Traffic!R369*Traffic!T369)*0.000001</f>
        <v>842.86222399999997</v>
      </c>
      <c r="D369" s="10">
        <f t="shared" si="35"/>
        <v>1.699319</v>
      </c>
      <c r="E369" s="11">
        <f t="shared" si="36"/>
        <v>1699.319</v>
      </c>
      <c r="F369" s="12">
        <f t="shared" si="37"/>
        <v>842.86222399999997</v>
      </c>
    </row>
    <row r="370" spans="1:6">
      <c r="A370" s="23">
        <v>38715</v>
      </c>
      <c r="B370" s="28">
        <f>Traffic!B370+Traffic!R370</f>
        <v>487</v>
      </c>
      <c r="C370" s="12">
        <f>(Traffic!B370*Traffic!D370+Traffic!R370*Traffic!T370)*0.000001</f>
        <v>883.85435199999995</v>
      </c>
      <c r="D370" s="10">
        <f t="shared" si="35"/>
        <v>1.8148959999999998</v>
      </c>
      <c r="E370" s="11">
        <f t="shared" si="36"/>
        <v>1814.8959999999997</v>
      </c>
      <c r="F370" s="12">
        <f t="shared" si="37"/>
        <v>883.85435199999995</v>
      </c>
    </row>
    <row r="371" spans="1:6">
      <c r="A371" s="23">
        <v>38714</v>
      </c>
      <c r="B371" s="28">
        <f>Traffic!B371+Traffic!R371</f>
        <v>744</v>
      </c>
      <c r="C371" s="12">
        <f>(Traffic!B371*Traffic!D371+Traffic!R371*Traffic!T371)*0.000001</f>
        <v>873.49840799999993</v>
      </c>
      <c r="D371" s="10">
        <f t="shared" si="35"/>
        <v>1.1740569999999999</v>
      </c>
      <c r="E371" s="11">
        <f t="shared" si="36"/>
        <v>1174.057</v>
      </c>
      <c r="F371" s="12">
        <f t="shared" si="37"/>
        <v>873.49840799999993</v>
      </c>
    </row>
    <row r="372" spans="1:6">
      <c r="A372" s="23">
        <v>38713</v>
      </c>
      <c r="B372" s="28">
        <f>Traffic!B372+Traffic!R372</f>
        <v>577</v>
      </c>
      <c r="C372" s="12">
        <f>(Traffic!B372*Traffic!D372+Traffic!R372*Traffic!T372)*0.000001</f>
        <v>881.874683</v>
      </c>
      <c r="D372" s="10">
        <f t="shared" si="35"/>
        <v>1.5283789999999999</v>
      </c>
      <c r="E372" s="11">
        <f t="shared" si="36"/>
        <v>1528.3789999999999</v>
      </c>
      <c r="F372" s="12">
        <f t="shared" si="37"/>
        <v>881.874683</v>
      </c>
    </row>
    <row r="373" spans="1:6">
      <c r="A373" s="23">
        <v>38712</v>
      </c>
      <c r="B373" s="28">
        <f>Traffic!B373+Traffic!R373</f>
        <v>787</v>
      </c>
      <c r="C373" s="12">
        <f>(Traffic!B373*Traffic!D373+Traffic!R373*Traffic!T373)*0.000001</f>
        <v>928.29325799999992</v>
      </c>
      <c r="D373" s="10">
        <f t="shared" si="35"/>
        <v>1.1795339999999999</v>
      </c>
      <c r="E373" s="11">
        <f t="shared" si="36"/>
        <v>1179.5339999999999</v>
      </c>
      <c r="F373" s="12">
        <f t="shared" si="37"/>
        <v>928.29325799999992</v>
      </c>
    </row>
    <row r="374" spans="1:6">
      <c r="A374" s="23">
        <v>38711</v>
      </c>
      <c r="B374" s="28">
        <f>Traffic!B374+Traffic!R374</f>
        <v>827</v>
      </c>
      <c r="C374" s="12">
        <f>(Traffic!B374*Traffic!D374+Traffic!R374*Traffic!T374)*0.000001</f>
        <v>1936.7322789999998</v>
      </c>
      <c r="D374" s="10">
        <f t="shared" si="35"/>
        <v>2.3418769999999998</v>
      </c>
      <c r="E374" s="11">
        <f t="shared" si="36"/>
        <v>2341.877</v>
      </c>
      <c r="F374" s="12">
        <f t="shared" si="37"/>
        <v>1936.7322789999998</v>
      </c>
    </row>
    <row r="375" spans="1:6">
      <c r="A375" s="23">
        <v>38710</v>
      </c>
      <c r="B375" s="28">
        <f>Traffic!B375+Traffic!R375</f>
        <v>513</v>
      </c>
      <c r="C375" s="12">
        <f>(Traffic!B375*Traffic!D375+Traffic!R375*Traffic!T375)*0.000001</f>
        <v>845.72872199999995</v>
      </c>
      <c r="D375" s="10">
        <f t="shared" si="35"/>
        <v>1.6485939999999999</v>
      </c>
      <c r="E375" s="11">
        <f t="shared" si="36"/>
        <v>1648.5939999999998</v>
      </c>
      <c r="F375" s="12">
        <f t="shared" si="37"/>
        <v>845.72872199999995</v>
      </c>
    </row>
    <row r="376" spans="1:6">
      <c r="A376" s="23">
        <v>38709</v>
      </c>
      <c r="B376" s="28">
        <f>Traffic!B376+Traffic!R376</f>
        <v>441</v>
      </c>
      <c r="C376" s="12">
        <f>(Traffic!B376*Traffic!D376+Traffic!R376*Traffic!T376)*0.000001</f>
        <v>829.95979499999999</v>
      </c>
      <c r="D376" s="10">
        <f t="shared" si="35"/>
        <v>1.8819949999999999</v>
      </c>
      <c r="E376" s="11">
        <f t="shared" si="36"/>
        <v>1881.9949999999999</v>
      </c>
      <c r="F376" s="12">
        <f t="shared" si="37"/>
        <v>829.95979499999999</v>
      </c>
    </row>
    <row r="377" spans="1:6">
      <c r="A377" s="23">
        <v>38708</v>
      </c>
      <c r="B377" s="28">
        <f>Traffic!B377+Traffic!R377</f>
        <v>2067</v>
      </c>
      <c r="C377" s="12">
        <f>(Traffic!B377*Traffic!D377+Traffic!R377*Traffic!T377)*0.000001</f>
        <v>1039.9469729999998</v>
      </c>
      <c r="D377" s="10">
        <f t="shared" si="35"/>
        <v>0.50311899999999987</v>
      </c>
      <c r="E377" s="11">
        <f t="shared" si="36"/>
        <v>503.11899999999986</v>
      </c>
      <c r="F377" s="12">
        <f t="shared" si="37"/>
        <v>1039.9469729999998</v>
      </c>
    </row>
    <row r="378" spans="1:6">
      <c r="A378" s="23">
        <v>38707</v>
      </c>
      <c r="B378" s="28">
        <f>Traffic!B378+Traffic!R378</f>
        <v>1160</v>
      </c>
      <c r="C378" s="12">
        <f>(Traffic!B378*Traffic!D378+Traffic!R378*Traffic!T378)*0.000001</f>
        <v>1038.0457199999998</v>
      </c>
      <c r="D378" s="10">
        <f t="shared" si="35"/>
        <v>0.89486699999999986</v>
      </c>
      <c r="E378" s="11">
        <f t="shared" si="36"/>
        <v>894.86699999999985</v>
      </c>
      <c r="F378" s="12">
        <f t="shared" si="37"/>
        <v>1038.0457199999998</v>
      </c>
    </row>
    <row r="379" spans="1:6">
      <c r="A379" s="23">
        <v>38706</v>
      </c>
      <c r="B379" s="28">
        <f>Traffic!B379+Traffic!R379</f>
        <v>8063</v>
      </c>
      <c r="C379" s="12">
        <f>(Traffic!B379*Traffic!D379+Traffic!R379*Traffic!T379)*0.000001</f>
        <v>1454.2184909999999</v>
      </c>
      <c r="D379" s="10">
        <f t="shared" si="35"/>
        <v>0.18035699999999999</v>
      </c>
      <c r="E379" s="11">
        <f t="shared" si="36"/>
        <v>180.357</v>
      </c>
      <c r="F379" s="12">
        <f t="shared" si="37"/>
        <v>1454.2184909999999</v>
      </c>
    </row>
    <row r="380" spans="1:6">
      <c r="A380" s="23">
        <v>38705</v>
      </c>
      <c r="B380" s="16">
        <f>Traffic!B380+Traffic!R380</f>
        <v>18107</v>
      </c>
      <c r="C380" s="12">
        <f>(Traffic!B380*Traffic!D380+Traffic!R380*Traffic!T380)*0.000001</f>
        <v>1482.564946</v>
      </c>
      <c r="D380" s="10">
        <f t="shared" ref="D380:D381" si="38">C380/B380</f>
        <v>8.1877999999999992E-2</v>
      </c>
      <c r="E380" s="11">
        <f t="shared" ref="E380:E381" si="39">D380*1000</f>
        <v>81.877999999999986</v>
      </c>
      <c r="F380" s="12">
        <f t="shared" ref="F380:F381" si="40">D380*B380</f>
        <v>1482.564946</v>
      </c>
    </row>
    <row r="381" spans="1:6">
      <c r="A381" s="23">
        <v>38704</v>
      </c>
      <c r="B381" s="16">
        <f>Traffic!B381+Traffic!R381</f>
        <v>14443</v>
      </c>
      <c r="C381" s="12">
        <f>(Traffic!B381*Traffic!D381+Traffic!R381*Traffic!T381)*0.000001</f>
        <v>1274.9991539999999</v>
      </c>
      <c r="D381" s="10">
        <f t="shared" si="38"/>
        <v>8.8277999999999995E-2</v>
      </c>
      <c r="E381" s="11">
        <f t="shared" si="39"/>
        <v>88.277999999999992</v>
      </c>
      <c r="F381" s="12">
        <f t="shared" si="40"/>
        <v>1274.9991539999999</v>
      </c>
    </row>
    <row r="382" spans="1:6">
      <c r="A382" s="23">
        <v>38703</v>
      </c>
      <c r="B382" s="16">
        <f>Traffic!B382+Traffic!R382</f>
        <v>63839</v>
      </c>
      <c r="C382" s="12">
        <f>(Traffic!B382*Traffic!D382+Traffic!R382*Traffic!T382)*0.000001</f>
        <v>2492.5297989999999</v>
      </c>
      <c r="D382" s="10">
        <f t="shared" si="29"/>
        <v>3.9043998167264525E-2</v>
      </c>
      <c r="E382" s="11">
        <f t="shared" si="30"/>
        <v>39.043998167264526</v>
      </c>
      <c r="F382" s="12">
        <f t="shared" si="31"/>
        <v>2492.5297989999999</v>
      </c>
    </row>
    <row r="383" spans="1:6">
      <c r="A383" s="23">
        <v>38702</v>
      </c>
      <c r="B383" s="9">
        <f>Traffic!B383+Traffic!R383</f>
        <v>457150</v>
      </c>
      <c r="C383" s="8">
        <f>(Traffic!B383*Traffic!D383+Traffic!R383*Traffic!T383)*0.000001</f>
        <v>32422.681341</v>
      </c>
      <c r="D383" s="10">
        <f t="shared" ref="D383:D446" si="41">C383/B383</f>
        <v>7.0923507253636664E-2</v>
      </c>
      <c r="E383" s="11">
        <f>D383*1000</f>
        <v>70.923507253636657</v>
      </c>
      <c r="F383" s="12">
        <f t="shared" si="31"/>
        <v>32422.681341</v>
      </c>
    </row>
    <row r="384" spans="1:6">
      <c r="A384" s="23">
        <v>38701</v>
      </c>
      <c r="B384" s="9">
        <f>Traffic!B384+Traffic!R384</f>
        <v>852540</v>
      </c>
      <c r="C384" s="8">
        <f>(Traffic!B384*Traffic!D384+Traffic!R384*Traffic!T384)*0.000001</f>
        <v>70284.800891999999</v>
      </c>
      <c r="D384" s="10">
        <f t="shared" si="41"/>
        <v>8.24416460130903E-2</v>
      </c>
      <c r="E384" s="11">
        <f t="shared" ref="E384:E447" si="42">D384*1000</f>
        <v>82.441646013090306</v>
      </c>
      <c r="F384" s="12">
        <f t="shared" si="31"/>
        <v>70284.800891999999</v>
      </c>
    </row>
    <row r="385" spans="1:7">
      <c r="A385" s="23">
        <v>38700</v>
      </c>
      <c r="B385" s="9">
        <f>Traffic!B385+Traffic!R385</f>
        <v>1306542</v>
      </c>
      <c r="C385" s="8">
        <f>(Traffic!B385*Traffic!D385+Traffic!R385*Traffic!T385)*0.000001</f>
        <v>115867.43074</v>
      </c>
      <c r="D385" s="10">
        <f t="shared" si="41"/>
        <v>8.8682515173641563E-2</v>
      </c>
      <c r="E385" s="11">
        <f t="shared" si="42"/>
        <v>88.682515173641562</v>
      </c>
      <c r="F385" s="12">
        <f t="shared" ref="F385:F389" si="43">D385*B385</f>
        <v>115867.43074</v>
      </c>
    </row>
    <row r="386" spans="1:7">
      <c r="A386" s="23">
        <v>38699</v>
      </c>
      <c r="B386" s="9">
        <f>Traffic!B386+Traffic!R386</f>
        <v>1056093</v>
      </c>
      <c r="C386" s="8">
        <f>(Traffic!B386*Traffic!D386+Traffic!R386*Traffic!T386)*0.000001</f>
        <v>80861.419792999994</v>
      </c>
      <c r="D386" s="10">
        <f t="shared" si="41"/>
        <v>7.6566571119210142E-2</v>
      </c>
      <c r="E386" s="11">
        <f t="shared" si="42"/>
        <v>76.566571119210138</v>
      </c>
      <c r="F386" s="12">
        <f t="shared" si="43"/>
        <v>80861.419792999994</v>
      </c>
    </row>
    <row r="387" spans="1:7">
      <c r="A387" s="23">
        <v>38698</v>
      </c>
      <c r="B387" s="9">
        <f>Traffic!B387+Traffic!R387</f>
        <v>1035741</v>
      </c>
      <c r="C387" s="8">
        <f>(Traffic!B387*Traffic!D387+Traffic!R387*Traffic!T387)*0.000001</f>
        <v>85126.593334999998</v>
      </c>
      <c r="D387" s="10">
        <f t="shared" si="41"/>
        <v>8.2189073653548522E-2</v>
      </c>
      <c r="E387" s="11">
        <f t="shared" si="42"/>
        <v>82.189073653548519</v>
      </c>
      <c r="F387" s="12">
        <f t="shared" si="43"/>
        <v>85126.593334999998</v>
      </c>
    </row>
    <row r="388" spans="1:7">
      <c r="A388" s="23">
        <v>38697</v>
      </c>
      <c r="B388" s="9">
        <f>Traffic!B388+Traffic!R388</f>
        <v>1383573</v>
      </c>
      <c r="C388" s="8">
        <f>(Traffic!B388*Traffic!D388+Traffic!R388*Traffic!T388)*0.000001</f>
        <v>140714.42137199998</v>
      </c>
      <c r="D388" s="10">
        <f t="shared" si="41"/>
        <v>0.10170364799833473</v>
      </c>
      <c r="E388" s="11">
        <f t="shared" si="42"/>
        <v>101.70364799833473</v>
      </c>
      <c r="F388" s="12">
        <f t="shared" si="43"/>
        <v>140714.42137199998</v>
      </c>
    </row>
    <row r="389" spans="1:7">
      <c r="A389" s="23">
        <v>38696</v>
      </c>
      <c r="B389" s="9">
        <f>Traffic!B389+Traffic!R389</f>
        <v>924893</v>
      </c>
      <c r="C389" s="8">
        <f>(Traffic!B389*Traffic!D389+Traffic!R389*Traffic!T389)*0.000001</f>
        <v>82743.376884999991</v>
      </c>
      <c r="D389" s="10">
        <f t="shared" si="41"/>
        <v>8.9462647987388802E-2</v>
      </c>
      <c r="E389" s="11">
        <f t="shared" si="42"/>
        <v>89.462647987388806</v>
      </c>
      <c r="F389" s="12">
        <f t="shared" si="43"/>
        <v>82743.376884999991</v>
      </c>
    </row>
    <row r="390" spans="1:7">
      <c r="A390" s="23">
        <v>38695</v>
      </c>
      <c r="B390" s="9">
        <f>Traffic!B390+Traffic!R390</f>
        <v>571757</v>
      </c>
      <c r="C390" s="8">
        <f>(Traffic!B390*Traffic!D390+Traffic!R390*Traffic!T390)*0.000001</f>
        <v>41866.484123999995</v>
      </c>
      <c r="D390" s="10">
        <f t="shared" si="41"/>
        <v>7.3224261572661098E-2</v>
      </c>
      <c r="E390" s="11">
        <f t="shared" si="42"/>
        <v>73.224261572661092</v>
      </c>
      <c r="F390" s="12">
        <f>D390*B390</f>
        <v>41866.484123999988</v>
      </c>
      <c r="G390" s="9"/>
    </row>
    <row r="391" spans="1:7">
      <c r="A391" s="23">
        <v>38694</v>
      </c>
      <c r="B391" s="9">
        <f>Traffic!B391+Traffic!R391</f>
        <v>885506</v>
      </c>
      <c r="C391" s="8">
        <f>(Traffic!B391*Traffic!D391+Traffic!R391*Traffic!T391)*0.000001</f>
        <v>71214.445953999995</v>
      </c>
      <c r="D391" s="10">
        <f t="shared" si="41"/>
        <v>8.0422318938550383E-2</v>
      </c>
      <c r="E391" s="11">
        <f t="shared" si="42"/>
        <v>80.422318938550376</v>
      </c>
      <c r="F391" s="12">
        <f t="shared" ref="F391:F454" si="44">D391*B391</f>
        <v>71214.445953999995</v>
      </c>
    </row>
    <row r="392" spans="1:7">
      <c r="A392" s="23">
        <v>38693</v>
      </c>
      <c r="B392" s="9">
        <f>Traffic!B392+Traffic!R392</f>
        <v>1129386</v>
      </c>
      <c r="C392" s="8">
        <f>(Traffic!B392*Traffic!D392+Traffic!R392*Traffic!T392)*0.000001</f>
        <v>92203.912488000002</v>
      </c>
      <c r="D392" s="10">
        <f t="shared" si="41"/>
        <v>8.1640743278206029E-2</v>
      </c>
      <c r="E392" s="11">
        <f t="shared" si="42"/>
        <v>81.640743278206031</v>
      </c>
      <c r="F392" s="12">
        <f t="shared" si="44"/>
        <v>92203.912488000002</v>
      </c>
    </row>
    <row r="393" spans="1:7">
      <c r="A393" s="23">
        <v>38692</v>
      </c>
      <c r="B393" s="9">
        <f>Traffic!B393+Traffic!R393</f>
        <v>424738</v>
      </c>
      <c r="C393" s="8">
        <f>(Traffic!B393*Traffic!D393+Traffic!R393*Traffic!T393)*0.000001</f>
        <v>30565.888161999999</v>
      </c>
      <c r="D393" s="10">
        <f t="shared" si="41"/>
        <v>7.1964100603195386E-2</v>
      </c>
      <c r="E393" s="11">
        <f t="shared" si="42"/>
        <v>71.964100603195391</v>
      </c>
      <c r="F393" s="12">
        <f t="shared" si="44"/>
        <v>30565.888162000003</v>
      </c>
    </row>
    <row r="394" spans="1:7">
      <c r="A394" s="23">
        <v>38691</v>
      </c>
      <c r="B394" s="9">
        <f>Traffic!B394+Traffic!R394</f>
        <v>1468847</v>
      </c>
      <c r="C394" s="8">
        <f>(Traffic!B394*Traffic!D394+Traffic!R394*Traffic!T394)*0.000001</f>
        <v>185289.56836799998</v>
      </c>
      <c r="D394" s="10">
        <f t="shared" si="41"/>
        <v>0.12614626871825316</v>
      </c>
      <c r="E394" s="11">
        <f t="shared" si="42"/>
        <v>126.14626871825315</v>
      </c>
      <c r="F394" s="12">
        <f t="shared" si="44"/>
        <v>185289.56836800001</v>
      </c>
    </row>
    <row r="395" spans="1:7">
      <c r="A395" s="23">
        <v>38690</v>
      </c>
      <c r="B395" s="9">
        <f>Traffic!B395+Traffic!R395</f>
        <v>1272504</v>
      </c>
      <c r="C395" s="8">
        <f>(Traffic!B395*Traffic!D395+Traffic!R395*Traffic!T395)*0.000001</f>
        <v>149037.135576</v>
      </c>
      <c r="D395" s="10">
        <f t="shared" si="41"/>
        <v>0.11712115292054091</v>
      </c>
      <c r="E395" s="11">
        <f t="shared" si="42"/>
        <v>117.12115292054091</v>
      </c>
      <c r="F395" s="12">
        <f t="shared" si="44"/>
        <v>149037.135576</v>
      </c>
    </row>
    <row r="396" spans="1:7">
      <c r="A396" s="23">
        <v>38689</v>
      </c>
      <c r="B396" s="9">
        <f>Traffic!B396+Traffic!R396</f>
        <v>1023735</v>
      </c>
      <c r="C396" s="8">
        <f>(Traffic!B396*Traffic!D396+Traffic!R396*Traffic!T396)*0.000001</f>
        <v>101423.552438</v>
      </c>
      <c r="D396" s="10">
        <f t="shared" si="41"/>
        <v>9.9072076697582875E-2</v>
      </c>
      <c r="E396" s="11">
        <f t="shared" si="42"/>
        <v>99.072076697582872</v>
      </c>
      <c r="F396" s="12">
        <f t="shared" si="44"/>
        <v>101423.552438</v>
      </c>
    </row>
    <row r="397" spans="1:7">
      <c r="A397" s="23">
        <v>38688</v>
      </c>
      <c r="B397" s="9">
        <f>Traffic!B397+Traffic!R397</f>
        <v>1027776</v>
      </c>
      <c r="C397" s="8">
        <f>(Traffic!B397*Traffic!D397+Traffic!R397*Traffic!T397)*0.000001</f>
        <v>103969.243934</v>
      </c>
      <c r="D397" s="10">
        <f t="shared" si="41"/>
        <v>0.10115943934670589</v>
      </c>
      <c r="E397" s="11">
        <f t="shared" si="42"/>
        <v>101.15943934670589</v>
      </c>
      <c r="F397" s="12">
        <f t="shared" si="44"/>
        <v>103969.243934</v>
      </c>
    </row>
    <row r="398" spans="1:7">
      <c r="A398" s="23">
        <v>38687</v>
      </c>
      <c r="B398" s="9">
        <f>Traffic!B398+Traffic!R398</f>
        <v>847578</v>
      </c>
      <c r="C398" s="8">
        <f>(Traffic!B398*Traffic!D398+Traffic!R398*Traffic!T398)*0.000001</f>
        <v>93730.905413999993</v>
      </c>
      <c r="D398" s="10">
        <f t="shared" si="41"/>
        <v>0.11058676064503797</v>
      </c>
      <c r="E398" s="11">
        <f t="shared" si="42"/>
        <v>110.58676064503797</v>
      </c>
      <c r="F398" s="12">
        <f t="shared" si="44"/>
        <v>93730.905413999993</v>
      </c>
    </row>
    <row r="399" spans="1:7">
      <c r="A399" s="23">
        <v>38686</v>
      </c>
      <c r="B399" s="9">
        <f>Traffic!B399+Traffic!R399</f>
        <v>926105</v>
      </c>
      <c r="C399" s="8">
        <f>(Traffic!B399*Traffic!D399+Traffic!R399*Traffic!T399)*0.000001</f>
        <v>94536.134022999991</v>
      </c>
      <c r="D399" s="10">
        <f t="shared" si="41"/>
        <v>0.10207928261158292</v>
      </c>
      <c r="E399" s="11">
        <f t="shared" si="42"/>
        <v>102.07928261158291</v>
      </c>
      <c r="F399" s="12">
        <f t="shared" si="44"/>
        <v>94536.134022999991</v>
      </c>
    </row>
    <row r="400" spans="1:7">
      <c r="A400" s="23">
        <v>38685</v>
      </c>
      <c r="B400" s="9">
        <f>Traffic!B400+Traffic!R400</f>
        <v>885207</v>
      </c>
      <c r="C400" s="8">
        <f>(Traffic!B400*Traffic!D400+Traffic!R400*Traffic!T400)*0.000001</f>
        <v>88713.586788000001</v>
      </c>
      <c r="D400" s="10">
        <f t="shared" si="41"/>
        <v>0.1002179002063924</v>
      </c>
      <c r="E400" s="11">
        <f t="shared" si="42"/>
        <v>100.2179002063924</v>
      </c>
      <c r="F400" s="12">
        <f t="shared" si="44"/>
        <v>88713.586788000001</v>
      </c>
    </row>
    <row r="401" spans="1:6">
      <c r="A401" s="23">
        <v>38684</v>
      </c>
      <c r="B401" s="9">
        <f>Traffic!B401+Traffic!R401</f>
        <v>777996</v>
      </c>
      <c r="C401" s="8">
        <f>(Traffic!B401*Traffic!D401+Traffic!R401*Traffic!T401)*0.000001</f>
        <v>73501.856927999994</v>
      </c>
      <c r="D401" s="10">
        <f t="shared" si="41"/>
        <v>9.4475880246170929E-2</v>
      </c>
      <c r="E401" s="11">
        <f t="shared" si="42"/>
        <v>94.475880246170931</v>
      </c>
      <c r="F401" s="12">
        <f t="shared" si="44"/>
        <v>73501.856927999994</v>
      </c>
    </row>
    <row r="402" spans="1:6">
      <c r="A402" s="23">
        <v>38683</v>
      </c>
      <c r="B402" s="9">
        <f>Traffic!B402+Traffic!R402</f>
        <v>898198</v>
      </c>
      <c r="C402" s="8">
        <f>(Traffic!B402*Traffic!D402+Traffic!R402*Traffic!T402)*0.000001</f>
        <v>76450.400869999998</v>
      </c>
      <c r="D402" s="10">
        <f t="shared" si="41"/>
        <v>8.5115309619927901E-2</v>
      </c>
      <c r="E402" s="11">
        <f t="shared" si="42"/>
        <v>85.115309619927899</v>
      </c>
      <c r="F402" s="12">
        <f t="shared" si="44"/>
        <v>76450.400869999998</v>
      </c>
    </row>
    <row r="403" spans="1:6">
      <c r="A403" s="23">
        <v>38682</v>
      </c>
      <c r="B403" s="9">
        <f>Traffic!B403+Traffic!R403</f>
        <v>860210</v>
      </c>
      <c r="C403" s="8">
        <f>(Traffic!B403*Traffic!D403+Traffic!R403*Traffic!T403)*0.000001</f>
        <v>82644.102514999991</v>
      </c>
      <c r="D403" s="10">
        <f t="shared" si="41"/>
        <v>9.6074333610397453E-2</v>
      </c>
      <c r="E403" s="11">
        <f t="shared" si="42"/>
        <v>96.074333610397446</v>
      </c>
      <c r="F403" s="12">
        <f t="shared" si="44"/>
        <v>82644.102514999991</v>
      </c>
    </row>
    <row r="404" spans="1:6">
      <c r="A404" s="23">
        <v>38681</v>
      </c>
      <c r="B404" s="9">
        <f>Traffic!B404+Traffic!R404</f>
        <v>811294</v>
      </c>
      <c r="C404" s="8">
        <f>(Traffic!B404*Traffic!D404+Traffic!R404*Traffic!T404)*0.000001</f>
        <v>82797.680855999992</v>
      </c>
      <c r="D404" s="10">
        <f t="shared" si="41"/>
        <v>0.10205632095886324</v>
      </c>
      <c r="E404" s="11">
        <f t="shared" si="42"/>
        <v>102.05632095886324</v>
      </c>
      <c r="F404" s="12">
        <f t="shared" si="44"/>
        <v>82797.680855999992</v>
      </c>
    </row>
    <row r="405" spans="1:6">
      <c r="A405" s="23">
        <v>38680</v>
      </c>
      <c r="B405" s="9">
        <f>Traffic!B405+Traffic!R405</f>
        <v>936729</v>
      </c>
      <c r="C405" s="8">
        <f>(Traffic!B405*Traffic!D405+Traffic!R405*Traffic!T405)*0.000001</f>
        <v>144615.60183899998</v>
      </c>
      <c r="D405" s="10">
        <f t="shared" si="41"/>
        <v>0.15438360704002971</v>
      </c>
      <c r="E405" s="11">
        <f t="shared" si="42"/>
        <v>154.38360704002972</v>
      </c>
      <c r="F405" s="12">
        <f t="shared" si="44"/>
        <v>144615.60183899998</v>
      </c>
    </row>
    <row r="406" spans="1:6">
      <c r="A406" s="23">
        <v>38679</v>
      </c>
      <c r="B406" s="9">
        <f>Traffic!B406+Traffic!R406</f>
        <v>823544</v>
      </c>
      <c r="C406" s="8">
        <f>(Traffic!B406*Traffic!D406+Traffic!R406*Traffic!T406)*0.000001</f>
        <v>100459.096508</v>
      </c>
      <c r="D406" s="10">
        <f t="shared" si="41"/>
        <v>0.12198388490232459</v>
      </c>
      <c r="E406" s="11">
        <f t="shared" si="42"/>
        <v>121.98388490232459</v>
      </c>
      <c r="F406" s="12">
        <f t="shared" si="44"/>
        <v>100459.096508</v>
      </c>
    </row>
    <row r="407" spans="1:6">
      <c r="A407" s="23">
        <v>38678</v>
      </c>
      <c r="B407" s="9">
        <f>Traffic!B407+Traffic!R407</f>
        <v>1306190</v>
      </c>
      <c r="C407" s="8">
        <f>(Traffic!B407*Traffic!D407+Traffic!R407*Traffic!T407)*0.000001</f>
        <v>384850.61102000001</v>
      </c>
      <c r="D407" s="10">
        <f t="shared" si="41"/>
        <v>0.29463601085600105</v>
      </c>
      <c r="E407" s="11">
        <f t="shared" si="42"/>
        <v>294.63601085600106</v>
      </c>
      <c r="F407" s="12">
        <f t="shared" si="44"/>
        <v>384850.61102000001</v>
      </c>
    </row>
    <row r="408" spans="1:6">
      <c r="A408" s="23">
        <v>38677</v>
      </c>
      <c r="B408" s="9">
        <f>Traffic!B408+Traffic!R408</f>
        <v>710268</v>
      </c>
      <c r="C408" s="8">
        <f>(Traffic!B408*Traffic!D408+Traffic!R408*Traffic!T408)*0.000001</f>
        <v>71163.582223999998</v>
      </c>
      <c r="D408" s="10">
        <f t="shared" si="41"/>
        <v>0.10019257832818035</v>
      </c>
      <c r="E408" s="11">
        <f t="shared" si="42"/>
        <v>100.19257832818035</v>
      </c>
      <c r="F408" s="12">
        <f t="shared" si="44"/>
        <v>71163.582223999998</v>
      </c>
    </row>
    <row r="409" spans="1:6">
      <c r="A409" s="23">
        <v>38676</v>
      </c>
      <c r="B409" s="9">
        <f>Traffic!B409+Traffic!R409</f>
        <v>900042</v>
      </c>
      <c r="C409" s="8">
        <f>(Traffic!B409*Traffic!D409+Traffic!R409*Traffic!T409)*0.000001</f>
        <v>103930.94901</v>
      </c>
      <c r="D409" s="10">
        <f t="shared" si="41"/>
        <v>0.11547344347263794</v>
      </c>
      <c r="E409" s="11">
        <f t="shared" si="42"/>
        <v>115.47344347263794</v>
      </c>
      <c r="F409" s="12">
        <f t="shared" si="44"/>
        <v>103930.94901</v>
      </c>
    </row>
    <row r="410" spans="1:6">
      <c r="A410" s="23">
        <v>38675</v>
      </c>
      <c r="B410" s="9">
        <f>Traffic!B410+Traffic!R410</f>
        <v>1070006</v>
      </c>
      <c r="C410" s="8">
        <f>(Traffic!B410*Traffic!D410+Traffic!R410*Traffic!T410)*0.000001</f>
        <v>180582.76595</v>
      </c>
      <c r="D410" s="10">
        <f t="shared" si="41"/>
        <v>0.16876799377760499</v>
      </c>
      <c r="E410" s="11">
        <f t="shared" si="42"/>
        <v>168.767993777605</v>
      </c>
      <c r="F410" s="12">
        <f t="shared" si="44"/>
        <v>180582.76595</v>
      </c>
    </row>
    <row r="411" spans="1:6">
      <c r="A411" s="23">
        <v>38674</v>
      </c>
      <c r="B411" s="9">
        <f>Traffic!B411+Traffic!R411</f>
        <v>838544</v>
      </c>
      <c r="C411" s="8">
        <f>(Traffic!B411*Traffic!D411+Traffic!R411*Traffic!T411)*0.000001</f>
        <v>98084.170166999989</v>
      </c>
      <c r="D411" s="10">
        <f t="shared" si="41"/>
        <v>0.11696961658183708</v>
      </c>
      <c r="E411" s="11">
        <f t="shared" si="42"/>
        <v>116.96961658183707</v>
      </c>
      <c r="F411" s="12">
        <f t="shared" si="44"/>
        <v>98084.170166999989</v>
      </c>
    </row>
    <row r="412" spans="1:6">
      <c r="A412" s="23">
        <v>38673</v>
      </c>
      <c r="B412" s="9">
        <f>Traffic!B412+Traffic!R412</f>
        <v>660643</v>
      </c>
      <c r="C412" s="8">
        <f>(Traffic!B412*Traffic!D412+Traffic!R412*Traffic!T412)*0.000001</f>
        <v>77458.867595999996</v>
      </c>
      <c r="D412" s="10">
        <f t="shared" si="41"/>
        <v>0.11724769292340946</v>
      </c>
      <c r="E412" s="11">
        <f t="shared" si="42"/>
        <v>117.24769292340946</v>
      </c>
      <c r="F412" s="12">
        <f t="shared" si="44"/>
        <v>77458.867595999996</v>
      </c>
    </row>
    <row r="413" spans="1:6">
      <c r="A413" s="23">
        <v>38672</v>
      </c>
      <c r="B413" s="9">
        <f>Traffic!B413+Traffic!R413</f>
        <v>754046</v>
      </c>
      <c r="C413" s="8">
        <f>(Traffic!B413*Traffic!D413+Traffic!R413*Traffic!T413)*0.000001</f>
        <v>189945.61893</v>
      </c>
      <c r="D413" s="10">
        <f t="shared" si="41"/>
        <v>0.25190189846508038</v>
      </c>
      <c r="E413" s="11">
        <f t="shared" si="42"/>
        <v>251.90189846508036</v>
      </c>
      <c r="F413" s="12">
        <f t="shared" si="44"/>
        <v>189945.61893</v>
      </c>
    </row>
    <row r="414" spans="1:6">
      <c r="A414" s="23">
        <v>38671</v>
      </c>
      <c r="B414" s="9">
        <f>Traffic!B414+Traffic!R414</f>
        <v>468537</v>
      </c>
      <c r="C414" s="8">
        <f>(Traffic!B414*Traffic!D414+Traffic!R414*Traffic!T414)*0.000001</f>
        <v>44750.911438999996</v>
      </c>
      <c r="D414" s="10">
        <f t="shared" si="41"/>
        <v>9.5512011727995866E-2</v>
      </c>
      <c r="E414" s="11">
        <f t="shared" si="42"/>
        <v>95.512011727995869</v>
      </c>
      <c r="F414" s="12">
        <f t="shared" si="44"/>
        <v>44750.911438999996</v>
      </c>
    </row>
    <row r="415" spans="1:6">
      <c r="A415" s="23">
        <v>38670</v>
      </c>
      <c r="B415" s="9">
        <f>Traffic!B415+Traffic!R415</f>
        <v>903547</v>
      </c>
      <c r="C415" s="8">
        <f>(Traffic!B415*Traffic!D415+Traffic!R415*Traffic!T415)*0.000001</f>
        <v>174867.95283199998</v>
      </c>
      <c r="D415" s="10">
        <f t="shared" si="41"/>
        <v>0.19353498249897347</v>
      </c>
      <c r="E415" s="11">
        <f t="shared" si="42"/>
        <v>193.53498249897348</v>
      </c>
      <c r="F415" s="12">
        <f t="shared" si="44"/>
        <v>174867.95283199998</v>
      </c>
    </row>
    <row r="416" spans="1:6">
      <c r="A416" s="23">
        <v>38669</v>
      </c>
      <c r="B416" s="9">
        <f>Traffic!B416+Traffic!R416</f>
        <v>334817</v>
      </c>
      <c r="C416" s="8">
        <f>(Traffic!B416*Traffic!D416+Traffic!R416*Traffic!T416)*0.000001</f>
        <v>23026.731029999999</v>
      </c>
      <c r="D416" s="10">
        <f t="shared" si="41"/>
        <v>6.8774079661426984E-2</v>
      </c>
      <c r="E416" s="11">
        <f t="shared" si="42"/>
        <v>68.774079661426981</v>
      </c>
      <c r="F416" s="12">
        <f t="shared" si="44"/>
        <v>23026.731029999999</v>
      </c>
    </row>
    <row r="417" spans="1:11">
      <c r="A417" s="23">
        <v>38668</v>
      </c>
      <c r="B417" s="9">
        <f>Traffic!B417+Traffic!R417</f>
        <v>261657</v>
      </c>
      <c r="C417" s="8">
        <f>(Traffic!B417*Traffic!D417+Traffic!R417*Traffic!T417)*0.000001</f>
        <v>11071.008243</v>
      </c>
      <c r="D417" s="10">
        <f t="shared" si="41"/>
        <v>4.2311148729061332E-2</v>
      </c>
      <c r="E417" s="11">
        <f t="shared" si="42"/>
        <v>42.31114872906133</v>
      </c>
      <c r="F417" s="12">
        <f t="shared" si="44"/>
        <v>11071.008243</v>
      </c>
    </row>
    <row r="418" spans="1:11">
      <c r="A418" s="23">
        <v>38667</v>
      </c>
      <c r="B418" s="9">
        <f>Traffic!B418+Traffic!R418</f>
        <v>198625</v>
      </c>
      <c r="C418" s="8">
        <f>(Traffic!B418*Traffic!D418+Traffic!R418*Traffic!T418)*0.000001</f>
        <v>7994.7753749999993</v>
      </c>
      <c r="D418" s="10">
        <f t="shared" si="41"/>
        <v>4.0250599748269347E-2</v>
      </c>
      <c r="E418" s="11">
        <f t="shared" si="42"/>
        <v>40.250599748269345</v>
      </c>
      <c r="F418" s="12">
        <f t="shared" si="44"/>
        <v>7994.7753749999993</v>
      </c>
    </row>
    <row r="419" spans="1:11">
      <c r="A419" s="23">
        <v>38666</v>
      </c>
      <c r="B419" s="9">
        <f>Traffic!B419+Traffic!R419</f>
        <v>403479</v>
      </c>
      <c r="C419" s="8">
        <f>(Traffic!B419*Traffic!D419+Traffic!R419*Traffic!T419)*0.000001</f>
        <v>67288.651595999996</v>
      </c>
      <c r="D419" s="10">
        <f t="shared" si="41"/>
        <v>0.1667711370257188</v>
      </c>
      <c r="E419" s="11">
        <f t="shared" si="42"/>
        <v>166.77113702571882</v>
      </c>
      <c r="F419" s="12">
        <f t="shared" si="44"/>
        <v>67288.651595999996</v>
      </c>
    </row>
    <row r="420" spans="1:11">
      <c r="A420" s="23">
        <v>38665</v>
      </c>
      <c r="B420" s="9">
        <f>Traffic!B420+Traffic!R420</f>
        <v>567305</v>
      </c>
      <c r="C420" s="8">
        <f>(Traffic!B420*Traffic!D420+Traffic!R420*Traffic!T420)*0.000001</f>
        <v>55906.871214999999</v>
      </c>
      <c r="D420" s="10">
        <f t="shared" si="41"/>
        <v>9.8548172878786547E-2</v>
      </c>
      <c r="E420" s="11">
        <f t="shared" si="42"/>
        <v>98.548172878786545</v>
      </c>
      <c r="F420" s="12">
        <f t="shared" si="44"/>
        <v>55906.871214999999</v>
      </c>
    </row>
    <row r="421" spans="1:11">
      <c r="A421" s="23">
        <v>38664</v>
      </c>
      <c r="B421" s="9">
        <f>Traffic!B421+Traffic!R421</f>
        <v>803244</v>
      </c>
      <c r="C421" s="8">
        <f>(Traffic!B421*Traffic!D421+Traffic!R421*Traffic!T421)*0.000001</f>
        <v>75560.077743000002</v>
      </c>
      <c r="D421" s="10">
        <f t="shared" si="41"/>
        <v>9.4068648807834235E-2</v>
      </c>
      <c r="E421" s="11">
        <f t="shared" si="42"/>
        <v>94.068648807834236</v>
      </c>
      <c r="F421" s="12">
        <f t="shared" si="44"/>
        <v>75560.077743000002</v>
      </c>
    </row>
    <row r="422" spans="1:11">
      <c r="A422" s="23">
        <v>38663</v>
      </c>
      <c r="B422" s="9">
        <f>Traffic!B422+Traffic!R422</f>
        <v>1532064</v>
      </c>
      <c r="C422" s="8">
        <f>(Traffic!B422*Traffic!D422+Traffic!R422*Traffic!T422)*0.000001</f>
        <v>226696.58473499998</v>
      </c>
      <c r="D422" s="10">
        <f t="shared" si="41"/>
        <v>0.14796809058564131</v>
      </c>
      <c r="E422" s="11">
        <f t="shared" si="42"/>
        <v>147.96809058564131</v>
      </c>
      <c r="F422" s="12">
        <f t="shared" si="44"/>
        <v>226696.58473499998</v>
      </c>
    </row>
    <row r="423" spans="1:11">
      <c r="A423" s="23">
        <v>38662</v>
      </c>
      <c r="B423" s="9">
        <f>Traffic!B423+Traffic!R423</f>
        <v>1584776</v>
      </c>
      <c r="C423" s="8">
        <f>(Traffic!B423*Traffic!D423+Traffic!R423*Traffic!T423)*0.000001</f>
        <v>290482.30041500001</v>
      </c>
      <c r="D423" s="10">
        <f t="shared" si="41"/>
        <v>0.18329549438848142</v>
      </c>
      <c r="E423" s="11">
        <f t="shared" si="42"/>
        <v>183.29549438848142</v>
      </c>
      <c r="F423" s="12">
        <f t="shared" si="44"/>
        <v>290482.30041500001</v>
      </c>
    </row>
    <row r="424" spans="1:11">
      <c r="A424" s="23">
        <v>38661</v>
      </c>
      <c r="B424" s="9">
        <f>Traffic!B424+Traffic!R424</f>
        <v>1031025</v>
      </c>
      <c r="C424" s="8">
        <f>(Traffic!B424*Traffic!D424+Traffic!R424*Traffic!T424)*0.000001</f>
        <v>212191.17426</v>
      </c>
      <c r="D424" s="10">
        <f t="shared" si="41"/>
        <v>0.20580604181275916</v>
      </c>
      <c r="E424" s="11">
        <f t="shared" si="42"/>
        <v>205.80604181275916</v>
      </c>
      <c r="F424" s="12">
        <f t="shared" si="44"/>
        <v>212191.17426</v>
      </c>
    </row>
    <row r="425" spans="1:11">
      <c r="A425" s="23">
        <v>38660</v>
      </c>
      <c r="B425" s="9">
        <f>Traffic!B425+Traffic!R425</f>
        <v>1101663</v>
      </c>
      <c r="C425" s="8">
        <f>(Traffic!B425*Traffic!D425+Traffic!R425*Traffic!T425)*0.000001</f>
        <v>216331.86226199998</v>
      </c>
      <c r="D425" s="10">
        <f t="shared" si="41"/>
        <v>0.19636845592708477</v>
      </c>
      <c r="E425" s="11">
        <f t="shared" si="42"/>
        <v>196.36845592708477</v>
      </c>
      <c r="F425" s="12">
        <f t="shared" si="44"/>
        <v>216331.86226199998</v>
      </c>
    </row>
    <row r="426" spans="1:11">
      <c r="A426" s="23">
        <v>38659</v>
      </c>
      <c r="B426" s="9">
        <f>Traffic!B426+Traffic!R426</f>
        <v>720630</v>
      </c>
      <c r="C426" s="8">
        <f>(Traffic!B426*Traffic!D426+Traffic!R426*Traffic!T426)*0.000001</f>
        <v>99017.456489999997</v>
      </c>
      <c r="D426" s="10">
        <f t="shared" si="41"/>
        <v>0.13740401661046583</v>
      </c>
      <c r="E426" s="11">
        <f t="shared" si="42"/>
        <v>137.40401661046585</v>
      </c>
      <c r="F426" s="12">
        <f t="shared" si="44"/>
        <v>99017.456489999997</v>
      </c>
    </row>
    <row r="427" spans="1:11">
      <c r="A427" s="23">
        <v>38658</v>
      </c>
      <c r="B427" s="9">
        <f>Traffic!B427+Traffic!R427</f>
        <v>735691</v>
      </c>
      <c r="C427" s="8">
        <f>(Traffic!B427*Traffic!D427+Traffic!R427*Traffic!T427)*0.000001</f>
        <v>218207.48305699998</v>
      </c>
      <c r="D427" s="10">
        <f t="shared" si="41"/>
        <v>0.2966020830171906</v>
      </c>
      <c r="E427" s="11">
        <f t="shared" si="42"/>
        <v>296.60208301719058</v>
      </c>
      <c r="F427" s="12">
        <f t="shared" si="44"/>
        <v>218207.48305699998</v>
      </c>
      <c r="H427" t="s">
        <v>15</v>
      </c>
    </row>
    <row r="428" spans="1:11">
      <c r="A428" s="23">
        <v>38657</v>
      </c>
      <c r="B428" s="9">
        <f>Traffic!B428+Traffic!R428</f>
        <v>959486</v>
      </c>
      <c r="C428" s="8">
        <f>(Traffic!B428*Traffic!D428+Traffic!R428*Traffic!T428)*0.000001</f>
        <v>342002.06812199997</v>
      </c>
      <c r="D428" s="10">
        <f t="shared" si="41"/>
        <v>0.35644299981656841</v>
      </c>
      <c r="E428" s="11">
        <f t="shared" si="42"/>
        <v>356.44299981656843</v>
      </c>
      <c r="F428" s="12">
        <f t="shared" si="44"/>
        <v>342002.06812199997</v>
      </c>
    </row>
    <row r="429" spans="1:11">
      <c r="A429" s="23">
        <v>38656</v>
      </c>
      <c r="B429" s="9">
        <f>Traffic!B429+Traffic!R429</f>
        <v>930577</v>
      </c>
      <c r="C429" s="8">
        <f>(Traffic!B429*Traffic!D429+Traffic!R429*Traffic!T429)*0.000001</f>
        <v>314989.724178</v>
      </c>
      <c r="D429" s="10">
        <f t="shared" si="41"/>
        <v>0.33848861961772103</v>
      </c>
      <c r="E429" s="11">
        <f t="shared" si="42"/>
        <v>338.48861961772104</v>
      </c>
      <c r="F429" s="12">
        <f t="shared" si="44"/>
        <v>314989.724178</v>
      </c>
      <c r="H429" s="23">
        <v>38656</v>
      </c>
      <c r="I429">
        <v>23738</v>
      </c>
      <c r="J429">
        <v>8539.4599999999991</v>
      </c>
      <c r="K429" s="15">
        <v>0.36</v>
      </c>
    </row>
    <row r="430" spans="1:11">
      <c r="A430" s="23">
        <v>38655</v>
      </c>
      <c r="B430" s="9">
        <f>Traffic!B430+Traffic!R430</f>
        <v>1000426</v>
      </c>
      <c r="C430" s="8">
        <f>(Traffic!B430*Traffic!D430+Traffic!R430*Traffic!T430)*0.000001</f>
        <v>375406.81270000001</v>
      </c>
      <c r="D430" s="10">
        <f t="shared" si="41"/>
        <v>0.37524695749610665</v>
      </c>
      <c r="E430" s="11">
        <f t="shared" si="42"/>
        <v>375.24695749610663</v>
      </c>
      <c r="F430" s="12">
        <f t="shared" si="44"/>
        <v>375406.81270000001</v>
      </c>
      <c r="H430" s="23">
        <v>38655</v>
      </c>
      <c r="I430">
        <v>594878</v>
      </c>
      <c r="J430">
        <v>313071.78999999998</v>
      </c>
      <c r="K430" s="15">
        <v>0.53</v>
      </c>
    </row>
    <row r="431" spans="1:11">
      <c r="A431" s="23">
        <v>38654</v>
      </c>
      <c r="B431" s="9">
        <f>Traffic!B431+Traffic!R431</f>
        <v>837405</v>
      </c>
      <c r="C431" s="8">
        <f>(Traffic!B431*Traffic!D431+Traffic!R431*Traffic!T431)*0.000001</f>
        <v>246195.36086999997</v>
      </c>
      <c r="D431" s="10">
        <f t="shared" si="41"/>
        <v>0.29399795901624659</v>
      </c>
      <c r="E431" s="11">
        <f t="shared" si="42"/>
        <v>293.99795901624657</v>
      </c>
      <c r="F431" s="12">
        <f t="shared" si="44"/>
        <v>246195.36086999997</v>
      </c>
      <c r="H431" s="23">
        <v>38654</v>
      </c>
      <c r="I431">
        <v>503294</v>
      </c>
      <c r="J431">
        <v>175979.79</v>
      </c>
      <c r="K431" s="15">
        <v>0.35</v>
      </c>
    </row>
    <row r="432" spans="1:11">
      <c r="A432" s="23">
        <v>38653</v>
      </c>
      <c r="B432" s="9">
        <f>Traffic!B432+Traffic!R432</f>
        <v>812863</v>
      </c>
      <c r="C432" s="8">
        <f>(Traffic!B432*Traffic!D432+Traffic!R432*Traffic!T432)*0.000001</f>
        <v>222902.65076399999</v>
      </c>
      <c r="D432" s="10">
        <f t="shared" si="41"/>
        <v>0.27421921131113114</v>
      </c>
      <c r="E432" s="11">
        <f t="shared" si="42"/>
        <v>274.21921131113112</v>
      </c>
      <c r="F432" s="12">
        <f t="shared" si="44"/>
        <v>222902.65076399999</v>
      </c>
      <c r="H432" s="23">
        <v>38653</v>
      </c>
      <c r="I432">
        <v>543801</v>
      </c>
      <c r="J432">
        <v>183500.83</v>
      </c>
      <c r="K432" s="15">
        <v>0.34</v>
      </c>
    </row>
    <row r="433" spans="1:11">
      <c r="A433" s="23">
        <v>38652</v>
      </c>
      <c r="B433" s="9">
        <f>Traffic!B433+Traffic!R433</f>
        <v>749245</v>
      </c>
      <c r="C433" s="8">
        <f>(Traffic!B433*Traffic!D433+Traffic!R433*Traffic!T433)*0.000001</f>
        <v>228627.311724</v>
      </c>
      <c r="D433" s="10">
        <f t="shared" si="41"/>
        <v>0.30514359351613957</v>
      </c>
      <c r="E433" s="11">
        <f t="shared" si="42"/>
        <v>305.14359351613956</v>
      </c>
      <c r="F433" s="12">
        <f t="shared" si="44"/>
        <v>228627.311724</v>
      </c>
      <c r="H433" s="23">
        <v>38652</v>
      </c>
      <c r="I433">
        <v>468684</v>
      </c>
      <c r="J433">
        <v>194144.44</v>
      </c>
      <c r="K433" s="15">
        <v>0.41</v>
      </c>
    </row>
    <row r="434" spans="1:11">
      <c r="A434" s="23">
        <v>38651</v>
      </c>
      <c r="B434" s="9">
        <f>Traffic!B434+Traffic!R434</f>
        <v>615319</v>
      </c>
      <c r="C434" s="8">
        <f>(Traffic!B434*Traffic!D434+Traffic!R434*Traffic!T434)*0.000001</f>
        <v>133497.56172699999</v>
      </c>
      <c r="D434" s="10">
        <f t="shared" si="41"/>
        <v>0.21695667081140024</v>
      </c>
      <c r="E434" s="11">
        <f t="shared" si="42"/>
        <v>216.95667081140024</v>
      </c>
      <c r="F434" s="12">
        <f t="shared" si="44"/>
        <v>133497.56172699999</v>
      </c>
      <c r="H434" s="23">
        <v>38651</v>
      </c>
      <c r="I434">
        <v>411696</v>
      </c>
      <c r="J434">
        <v>122739.94</v>
      </c>
      <c r="K434" s="15">
        <v>0.3</v>
      </c>
    </row>
    <row r="435" spans="1:11">
      <c r="A435" s="23">
        <v>38650</v>
      </c>
      <c r="B435" s="9">
        <f>Traffic!B435+Traffic!R435</f>
        <v>424064</v>
      </c>
      <c r="C435" s="8">
        <f>(Traffic!B435*Traffic!D435+Traffic!R435*Traffic!T435)*0.000001</f>
        <v>78326.301018999991</v>
      </c>
      <c r="D435" s="10">
        <f t="shared" si="41"/>
        <v>0.18470396218259505</v>
      </c>
      <c r="E435" s="11">
        <f t="shared" si="42"/>
        <v>184.70396218259506</v>
      </c>
      <c r="F435" s="12">
        <f t="shared" si="44"/>
        <v>78326.301018999991</v>
      </c>
      <c r="H435" s="23">
        <v>38650</v>
      </c>
      <c r="I435">
        <v>334539</v>
      </c>
      <c r="J435">
        <v>77824.28</v>
      </c>
      <c r="K435" s="15">
        <v>0.23</v>
      </c>
    </row>
    <row r="436" spans="1:11">
      <c r="A436" s="23">
        <v>38649</v>
      </c>
      <c r="B436" s="9">
        <f>Traffic!B436+Traffic!R436</f>
        <v>193709</v>
      </c>
      <c r="C436" s="8">
        <f>(Traffic!B436*Traffic!D436+Traffic!R436*Traffic!T436)*0.000001</f>
        <v>5289.9258460000001</v>
      </c>
      <c r="D436" s="10">
        <f t="shared" si="41"/>
        <v>2.730862193289935E-2</v>
      </c>
      <c r="E436" s="11">
        <f t="shared" si="42"/>
        <v>27.308621932899349</v>
      </c>
      <c r="F436" s="12">
        <f t="shared" si="44"/>
        <v>5289.9258460000001</v>
      </c>
      <c r="H436" s="23">
        <v>38649</v>
      </c>
      <c r="I436">
        <v>156106</v>
      </c>
      <c r="J436">
        <v>9347.9500000000007</v>
      </c>
      <c r="K436" s="15">
        <v>0.06</v>
      </c>
    </row>
    <row r="437" spans="1:11">
      <c r="A437" s="23">
        <v>38648</v>
      </c>
      <c r="B437" s="9">
        <f>Traffic!B437+Traffic!R437</f>
        <v>182335</v>
      </c>
      <c r="C437" s="8">
        <f>(Traffic!B437*Traffic!D437+Traffic!R437*Traffic!T437)*0.000001</f>
        <v>4246.6152949999996</v>
      </c>
      <c r="D437" s="10">
        <f t="shared" si="41"/>
        <v>2.3290181780788108E-2</v>
      </c>
      <c r="E437" s="11">
        <f t="shared" si="42"/>
        <v>23.290181780788107</v>
      </c>
      <c r="F437" s="12">
        <f t="shared" si="44"/>
        <v>4246.6152949999996</v>
      </c>
      <c r="H437" s="23">
        <v>38648</v>
      </c>
      <c r="I437">
        <v>143214</v>
      </c>
      <c r="J437">
        <v>8436.73</v>
      </c>
      <c r="K437" s="15">
        <v>0.06</v>
      </c>
    </row>
    <row r="438" spans="1:11">
      <c r="A438" s="23">
        <v>38647</v>
      </c>
      <c r="B438" s="9">
        <f>Traffic!B438+Traffic!R438</f>
        <v>407184</v>
      </c>
      <c r="C438" s="8">
        <f>(Traffic!B438*Traffic!D438+Traffic!R438*Traffic!T438)*0.000001</f>
        <v>66247.675631999999</v>
      </c>
      <c r="D438" s="10">
        <f t="shared" si="41"/>
        <v>0.16269714829659318</v>
      </c>
      <c r="E438" s="11">
        <f t="shared" si="42"/>
        <v>162.69714829659318</v>
      </c>
      <c r="F438" s="12">
        <f t="shared" si="44"/>
        <v>66247.675631999999</v>
      </c>
      <c r="H438" s="23">
        <v>38647</v>
      </c>
      <c r="I438">
        <v>288676</v>
      </c>
      <c r="J438">
        <v>57277.41</v>
      </c>
      <c r="K438" s="15">
        <v>0.2</v>
      </c>
    </row>
    <row r="439" spans="1:11">
      <c r="A439" s="23">
        <v>38646</v>
      </c>
      <c r="B439" s="9">
        <f>Traffic!B439+Traffic!R439</f>
        <v>265930</v>
      </c>
      <c r="C439" s="8">
        <f>(Traffic!B439*Traffic!D439+Traffic!R439*Traffic!T439)*0.000001</f>
        <v>31014.733217999998</v>
      </c>
      <c r="D439" s="10">
        <f t="shared" si="41"/>
        <v>0.11662743285075018</v>
      </c>
      <c r="E439" s="11">
        <f t="shared" si="42"/>
        <v>116.62743285075018</v>
      </c>
      <c r="F439" s="12">
        <f t="shared" si="44"/>
        <v>31014.733217999998</v>
      </c>
      <c r="H439" s="23">
        <v>38646</v>
      </c>
      <c r="I439">
        <v>208571</v>
      </c>
      <c r="J439">
        <v>29611.98</v>
      </c>
      <c r="K439" s="15">
        <v>0.14000000000000001</v>
      </c>
    </row>
    <row r="440" spans="1:11">
      <c r="A440" s="23">
        <v>38645</v>
      </c>
      <c r="B440" s="9">
        <f>Traffic!B440+Traffic!R440</f>
        <v>175961</v>
      </c>
      <c r="C440" s="8">
        <f>(Traffic!B440*Traffic!D440+Traffic!R440*Traffic!T440)*0.000001</f>
        <v>9714.0279689999988</v>
      </c>
      <c r="D440" s="10">
        <f t="shared" si="41"/>
        <v>5.5205573786236715E-2</v>
      </c>
      <c r="E440" s="11">
        <f t="shared" si="42"/>
        <v>55.205573786236712</v>
      </c>
      <c r="F440" s="12">
        <f t="shared" si="44"/>
        <v>9714.0279689999988</v>
      </c>
      <c r="H440" s="23">
        <v>38645</v>
      </c>
      <c r="I440">
        <v>160368</v>
      </c>
      <c r="J440">
        <v>15396.27</v>
      </c>
      <c r="K440" s="15">
        <v>0.1</v>
      </c>
    </row>
    <row r="441" spans="1:11">
      <c r="A441" s="23">
        <v>38644</v>
      </c>
      <c r="B441" s="9">
        <f>Traffic!B441+Traffic!R441</f>
        <v>205502</v>
      </c>
      <c r="C441" s="8">
        <f>(Traffic!B441*Traffic!D441+Traffic!R441*Traffic!T441)*0.000001</f>
        <v>12284.882213999999</v>
      </c>
      <c r="D441" s="10">
        <f t="shared" si="41"/>
        <v>5.9779866930735462E-2</v>
      </c>
      <c r="E441" s="11">
        <f t="shared" si="42"/>
        <v>59.779866930735459</v>
      </c>
      <c r="F441" s="12">
        <f t="shared" si="44"/>
        <v>12284.882213999999</v>
      </c>
      <c r="H441" s="23">
        <v>38644</v>
      </c>
      <c r="I441">
        <v>190502</v>
      </c>
      <c r="J441">
        <v>18290.88</v>
      </c>
      <c r="K441" s="15">
        <v>0.1</v>
      </c>
    </row>
    <row r="442" spans="1:11">
      <c r="A442" s="23">
        <v>38643</v>
      </c>
      <c r="B442" s="9">
        <f>Traffic!B442+Traffic!R442</f>
        <v>201670</v>
      </c>
      <c r="C442" s="8">
        <f>(Traffic!B442*Traffic!D442+Traffic!R442*Traffic!T442)*0.000001</f>
        <v>9130.8898649999992</v>
      </c>
      <c r="D442" s="10">
        <f t="shared" si="41"/>
        <v>4.5276391456339563E-2</v>
      </c>
      <c r="E442" s="11">
        <f t="shared" si="42"/>
        <v>45.27639145633956</v>
      </c>
      <c r="F442" s="12">
        <f t="shared" si="44"/>
        <v>9130.8898649999992</v>
      </c>
      <c r="H442" s="23">
        <v>38643</v>
      </c>
      <c r="I442">
        <v>177378</v>
      </c>
      <c r="J442">
        <v>15852.27</v>
      </c>
      <c r="K442" s="15">
        <v>0.09</v>
      </c>
    </row>
    <row r="443" spans="1:11">
      <c r="A443" s="23">
        <v>38642</v>
      </c>
      <c r="B443" s="9">
        <f>Traffic!B443+Traffic!R443</f>
        <v>180263</v>
      </c>
      <c r="C443" s="8">
        <f>(Traffic!B443*Traffic!D443+Traffic!R443*Traffic!T443)*0.000001</f>
        <v>5008.5593369999997</v>
      </c>
      <c r="D443" s="10">
        <f t="shared" si="41"/>
        <v>2.7784733067795386E-2</v>
      </c>
      <c r="E443" s="11">
        <f t="shared" si="42"/>
        <v>27.784733067795386</v>
      </c>
      <c r="F443" s="12">
        <f t="shared" si="44"/>
        <v>5008.5593369999997</v>
      </c>
      <c r="H443" s="23">
        <v>38642</v>
      </c>
      <c r="I443">
        <v>149557</v>
      </c>
      <c r="J443">
        <v>9085.75</v>
      </c>
      <c r="K443" s="15">
        <v>0.06</v>
      </c>
    </row>
    <row r="444" spans="1:11">
      <c r="A444" s="23">
        <v>38641</v>
      </c>
      <c r="B444" s="9">
        <f>Traffic!B444+Traffic!R444</f>
        <v>180581</v>
      </c>
      <c r="C444" s="8">
        <f>(Traffic!B444*Traffic!D444+Traffic!R444*Traffic!T444)*0.000001</f>
        <v>5145.1706409999997</v>
      </c>
      <c r="D444" s="10">
        <f t="shared" si="41"/>
        <v>2.8492314479374906E-2</v>
      </c>
      <c r="E444" s="11">
        <f t="shared" si="42"/>
        <v>28.492314479374905</v>
      </c>
      <c r="F444" s="12">
        <f t="shared" si="44"/>
        <v>5145.1706409999997</v>
      </c>
      <c r="H444" s="23">
        <v>38641</v>
      </c>
      <c r="I444">
        <v>148015</v>
      </c>
      <c r="J444">
        <v>9327.4500000000007</v>
      </c>
      <c r="K444" s="15">
        <v>0.06</v>
      </c>
    </row>
    <row r="445" spans="1:11">
      <c r="A445" s="23">
        <v>38640</v>
      </c>
      <c r="B445" s="9">
        <f>Traffic!B445+Traffic!R445</f>
        <v>232749</v>
      </c>
      <c r="C445" s="8">
        <f>(Traffic!B445*Traffic!D445+Traffic!R445*Traffic!T445)*0.000001</f>
        <v>22848.068059999998</v>
      </c>
      <c r="D445" s="10">
        <f t="shared" si="41"/>
        <v>9.816612771698266E-2</v>
      </c>
      <c r="E445" s="11">
        <f t="shared" si="42"/>
        <v>98.166127716982658</v>
      </c>
      <c r="F445" s="12">
        <f t="shared" si="44"/>
        <v>22848.068059999998</v>
      </c>
      <c r="H445" s="23">
        <v>38640</v>
      </c>
      <c r="I445">
        <v>194682</v>
      </c>
      <c r="J445">
        <v>28949.31</v>
      </c>
      <c r="K445" s="15">
        <v>0.15</v>
      </c>
    </row>
    <row r="446" spans="1:11">
      <c r="A446" s="23">
        <v>38639</v>
      </c>
      <c r="B446" s="9">
        <f>Traffic!B446+Traffic!R446</f>
        <v>267885</v>
      </c>
      <c r="C446" s="8">
        <f>(Traffic!B446*Traffic!D446+Traffic!R446*Traffic!T446)*0.000001</f>
        <v>26137.476284999997</v>
      </c>
      <c r="D446" s="10">
        <f t="shared" si="41"/>
        <v>9.75697642085223E-2</v>
      </c>
      <c r="E446" s="11">
        <f t="shared" si="42"/>
        <v>97.569764208522301</v>
      </c>
      <c r="F446" s="12">
        <f t="shared" si="44"/>
        <v>26137.476284999997</v>
      </c>
      <c r="H446" s="23">
        <v>38639</v>
      </c>
      <c r="I446">
        <v>219013</v>
      </c>
      <c r="J446">
        <v>29697.58</v>
      </c>
      <c r="K446" s="15">
        <v>0.14000000000000001</v>
      </c>
    </row>
    <row r="447" spans="1:11">
      <c r="A447" s="23">
        <v>38638</v>
      </c>
      <c r="B447" s="9">
        <f>Traffic!B447+Traffic!R447</f>
        <v>193229</v>
      </c>
      <c r="C447" s="8">
        <f>(Traffic!B447*Traffic!D447+Traffic!R447*Traffic!T447)*0.000001</f>
        <v>6335.5073499999999</v>
      </c>
      <c r="D447" s="10">
        <f t="shared" ref="D447:D510" si="45">C447/B447</f>
        <v>3.2787559579566215E-2</v>
      </c>
      <c r="E447" s="11">
        <f t="shared" si="42"/>
        <v>32.787559579566214</v>
      </c>
      <c r="F447" s="12">
        <f t="shared" si="44"/>
        <v>6335.5073499999999</v>
      </c>
      <c r="H447" s="23">
        <v>38638</v>
      </c>
      <c r="I447">
        <v>147039</v>
      </c>
      <c r="J447">
        <v>10807.34</v>
      </c>
      <c r="K447" s="15">
        <v>7.0000000000000007E-2</v>
      </c>
    </row>
    <row r="448" spans="1:11">
      <c r="A448" s="23">
        <v>38637</v>
      </c>
      <c r="B448" s="9">
        <f>Traffic!B448+Traffic!R448</f>
        <v>192691</v>
      </c>
      <c r="C448" s="8">
        <f>(Traffic!B448*Traffic!D448+Traffic!R448*Traffic!T448)*0.000001</f>
        <v>5160.9137679999994</v>
      </c>
      <c r="D448" s="10">
        <f t="shared" si="45"/>
        <v>2.678336698652246E-2</v>
      </c>
      <c r="E448" s="11">
        <f t="shared" ref="E448:E511" si="46">D448*1000</f>
        <v>26.783366986522459</v>
      </c>
      <c r="F448" s="12">
        <f t="shared" si="44"/>
        <v>5160.9137679999994</v>
      </c>
      <c r="H448" s="23">
        <v>38637</v>
      </c>
      <c r="I448">
        <v>141937</v>
      </c>
      <c r="J448">
        <v>9365.3799999999992</v>
      </c>
      <c r="K448" s="15">
        <v>7.0000000000000007E-2</v>
      </c>
    </row>
    <row r="449" spans="1:11">
      <c r="A449" s="23">
        <v>38636</v>
      </c>
      <c r="B449" s="9">
        <f>Traffic!B449+Traffic!R449</f>
        <v>217614</v>
      </c>
      <c r="C449" s="8">
        <f>(Traffic!B449*Traffic!D449+Traffic!R449*Traffic!T449)*0.000001</f>
        <v>7184.6830959999998</v>
      </c>
      <c r="D449" s="10">
        <f t="shared" si="45"/>
        <v>3.3015720937072064E-2</v>
      </c>
      <c r="E449" s="11">
        <f t="shared" si="46"/>
        <v>33.015720937072061</v>
      </c>
      <c r="F449" s="12">
        <f t="shared" si="44"/>
        <v>7184.6830959999998</v>
      </c>
      <c r="H449" s="23">
        <v>38636</v>
      </c>
      <c r="I449">
        <v>164668</v>
      </c>
      <c r="J449">
        <v>11212.82</v>
      </c>
      <c r="K449" s="15">
        <v>7.0000000000000007E-2</v>
      </c>
    </row>
    <row r="450" spans="1:11">
      <c r="A450" s="23">
        <v>38635</v>
      </c>
      <c r="B450" s="9">
        <f>Traffic!B450+Traffic!R450</f>
        <v>200064</v>
      </c>
      <c r="C450" s="8">
        <f>(Traffic!B450*Traffic!D450+Traffic!R450*Traffic!T450)*0.000001</f>
        <v>5328.9352719999997</v>
      </c>
      <c r="D450" s="10">
        <f t="shared" si="45"/>
        <v>2.6636152791106843E-2</v>
      </c>
      <c r="E450" s="11">
        <f t="shared" si="46"/>
        <v>26.636152791106841</v>
      </c>
      <c r="F450" s="12">
        <f t="shared" si="44"/>
        <v>5328.9352719999997</v>
      </c>
      <c r="H450" s="23">
        <v>38635</v>
      </c>
      <c r="I450">
        <v>148613</v>
      </c>
      <c r="J450">
        <v>8953.61</v>
      </c>
      <c r="K450" s="15">
        <v>0.06</v>
      </c>
    </row>
    <row r="451" spans="1:11">
      <c r="A451" s="23">
        <v>38634</v>
      </c>
      <c r="B451" s="9">
        <f>Traffic!B451+Traffic!R451</f>
        <v>201464</v>
      </c>
      <c r="C451" s="8">
        <f>(Traffic!B451*Traffic!D451+Traffic!R451*Traffic!T451)*0.000001</f>
        <v>5467.0732819999994</v>
      </c>
      <c r="D451" s="10">
        <f t="shared" si="45"/>
        <v>2.7136725578763447E-2</v>
      </c>
      <c r="E451" s="11">
        <f t="shared" si="46"/>
        <v>27.136725578763446</v>
      </c>
      <c r="F451" s="12">
        <f t="shared" si="44"/>
        <v>5467.0732819999994</v>
      </c>
      <c r="H451" s="23">
        <v>38634</v>
      </c>
      <c r="I451">
        <v>162592</v>
      </c>
      <c r="J451">
        <v>11274.18</v>
      </c>
      <c r="K451" s="15">
        <v>7.0000000000000007E-2</v>
      </c>
    </row>
    <row r="452" spans="1:11">
      <c r="A452" s="23">
        <v>38633</v>
      </c>
      <c r="B452" s="9">
        <f>Traffic!B452+Traffic!R452</f>
        <v>584642</v>
      </c>
      <c r="C452" s="8">
        <f>(Traffic!B452*Traffic!D452+Traffic!R452*Traffic!T452)*0.000001</f>
        <v>124560.845298</v>
      </c>
      <c r="D452" s="10">
        <f t="shared" si="45"/>
        <v>0.21305490419436168</v>
      </c>
      <c r="E452" s="11">
        <f t="shared" si="46"/>
        <v>213.05490419436168</v>
      </c>
      <c r="F452" s="12">
        <f t="shared" si="44"/>
        <v>124560.845298</v>
      </c>
      <c r="H452" s="23">
        <v>38633</v>
      </c>
      <c r="I452">
        <v>369992</v>
      </c>
      <c r="J452">
        <v>90454.58</v>
      </c>
      <c r="K452" s="15">
        <v>0.24</v>
      </c>
    </row>
    <row r="453" spans="1:11">
      <c r="A453" s="23">
        <v>38632</v>
      </c>
      <c r="B453" s="9">
        <f>Traffic!B453+Traffic!R453</f>
        <v>308221</v>
      </c>
      <c r="C453" s="8">
        <f>(Traffic!B453*Traffic!D453+Traffic!R453*Traffic!T453)*0.000001</f>
        <v>41366.305185999998</v>
      </c>
      <c r="D453" s="10">
        <f t="shared" si="45"/>
        <v>0.13420988571836442</v>
      </c>
      <c r="E453" s="11">
        <f t="shared" si="46"/>
        <v>134.20988571836443</v>
      </c>
      <c r="F453" s="12">
        <f t="shared" si="44"/>
        <v>41366.305185999998</v>
      </c>
      <c r="H453" s="23">
        <v>38632</v>
      </c>
      <c r="I453">
        <v>233790</v>
      </c>
      <c r="J453">
        <v>33984.29</v>
      </c>
      <c r="K453" s="15">
        <v>0.15</v>
      </c>
    </row>
    <row r="454" spans="1:11">
      <c r="A454" s="23">
        <v>38631</v>
      </c>
      <c r="B454" s="9">
        <f>Traffic!B454+Traffic!R454</f>
        <v>175928</v>
      </c>
      <c r="C454" s="8">
        <f>(Traffic!B454*Traffic!D454+Traffic!R454*Traffic!T454)*0.000001</f>
        <v>5944.4599119999993</v>
      </c>
      <c r="D454" s="10">
        <f t="shared" si="45"/>
        <v>3.3789163248601699E-2</v>
      </c>
      <c r="E454" s="11">
        <f t="shared" si="46"/>
        <v>33.789163248601696</v>
      </c>
      <c r="F454" s="12">
        <f t="shared" si="44"/>
        <v>5944.4599119999993</v>
      </c>
      <c r="H454" s="23">
        <v>38631</v>
      </c>
      <c r="I454">
        <v>174306</v>
      </c>
      <c r="J454">
        <v>14630.77</v>
      </c>
      <c r="K454" s="15">
        <v>0.08</v>
      </c>
    </row>
    <row r="455" spans="1:11">
      <c r="A455" s="23">
        <v>38630</v>
      </c>
      <c r="B455" s="9">
        <f>Traffic!B455+Traffic!R455</f>
        <v>179760</v>
      </c>
      <c r="C455" s="8">
        <f>(Traffic!B455*Traffic!D455+Traffic!R455*Traffic!T455)*0.000001</f>
        <v>6228.2758999999996</v>
      </c>
      <c r="D455" s="10">
        <f t="shared" si="45"/>
        <v>3.4647729750778816E-2</v>
      </c>
      <c r="E455" s="11">
        <f t="shared" si="46"/>
        <v>34.647729750778815</v>
      </c>
      <c r="F455" s="12">
        <f t="shared" ref="F455:F518" si="47">D455*B455</f>
        <v>6228.2758999999996</v>
      </c>
      <c r="H455" s="23">
        <v>38630</v>
      </c>
      <c r="I455">
        <v>163075</v>
      </c>
      <c r="J455">
        <v>10830.86</v>
      </c>
      <c r="K455" s="15">
        <v>7.0000000000000007E-2</v>
      </c>
    </row>
    <row r="456" spans="1:11">
      <c r="A456" s="23">
        <v>38629</v>
      </c>
      <c r="B456" s="9">
        <f>Traffic!B456+Traffic!R456</f>
        <v>191947</v>
      </c>
      <c r="C456" s="8">
        <f>(Traffic!B456*Traffic!D456+Traffic!R456*Traffic!T456)*0.000001</f>
        <v>7536.8806059999997</v>
      </c>
      <c r="D456" s="10">
        <f t="shared" si="45"/>
        <v>3.9265425383048447E-2</v>
      </c>
      <c r="E456" s="11">
        <f t="shared" si="46"/>
        <v>39.265425383048445</v>
      </c>
      <c r="F456" s="12">
        <f t="shared" si="47"/>
        <v>7536.8806060000006</v>
      </c>
      <c r="H456" s="23">
        <v>38629</v>
      </c>
      <c r="I456">
        <v>168186</v>
      </c>
      <c r="J456">
        <v>12393</v>
      </c>
      <c r="K456" s="15">
        <v>7.0000000000000007E-2</v>
      </c>
    </row>
    <row r="457" spans="1:11">
      <c r="A457" s="23">
        <v>38628</v>
      </c>
      <c r="B457" s="9">
        <f>Traffic!B457+Traffic!R457</f>
        <v>185668</v>
      </c>
      <c r="C457" s="8">
        <f>(Traffic!B457*Traffic!D457+Traffic!R457*Traffic!T457)*0.000001</f>
        <v>5083.3333999999995</v>
      </c>
      <c r="D457" s="10">
        <f t="shared" si="45"/>
        <v>2.7378618824999458E-2</v>
      </c>
      <c r="E457" s="11">
        <f t="shared" si="46"/>
        <v>27.378618824999457</v>
      </c>
      <c r="F457" s="12">
        <f t="shared" si="47"/>
        <v>5083.3333999999995</v>
      </c>
      <c r="H457" s="23">
        <v>38628</v>
      </c>
      <c r="I457">
        <v>154453</v>
      </c>
      <c r="J457">
        <v>9612.92</v>
      </c>
      <c r="K457" s="15">
        <v>0.06</v>
      </c>
    </row>
    <row r="458" spans="1:11">
      <c r="A458" s="23">
        <v>38627</v>
      </c>
      <c r="B458" s="9">
        <f>Traffic!B458+Traffic!R458</f>
        <v>182832</v>
      </c>
      <c r="C458" s="8">
        <f>(Traffic!B458*Traffic!D458+Traffic!R458*Traffic!T458)*0.000001</f>
        <v>5179.5797160000002</v>
      </c>
      <c r="D458" s="10">
        <f t="shared" si="45"/>
        <v>2.8329721908637438E-2</v>
      </c>
      <c r="E458" s="11">
        <f t="shared" si="46"/>
        <v>28.329721908637438</v>
      </c>
      <c r="F458" s="12">
        <f t="shared" si="47"/>
        <v>5179.5797160000002</v>
      </c>
      <c r="H458" s="23">
        <v>38627</v>
      </c>
      <c r="I458">
        <v>151554</v>
      </c>
      <c r="J458">
        <v>8695.31</v>
      </c>
      <c r="K458" s="15">
        <v>0.06</v>
      </c>
    </row>
    <row r="459" spans="1:11">
      <c r="A459" s="23">
        <v>38626</v>
      </c>
      <c r="B459" s="9">
        <f>Traffic!B459+Traffic!R459</f>
        <v>661314</v>
      </c>
      <c r="C459" s="8">
        <f>(Traffic!B459*Traffic!D459+Traffic!R459*Traffic!T459)*0.000001</f>
        <v>130282.31405999999</v>
      </c>
      <c r="D459" s="10">
        <f t="shared" si="45"/>
        <v>0.19700522604995507</v>
      </c>
      <c r="E459" s="11">
        <f t="shared" si="46"/>
        <v>197.00522604995507</v>
      </c>
      <c r="F459" s="12">
        <f t="shared" si="47"/>
        <v>130282.31405999999</v>
      </c>
      <c r="H459" s="23">
        <v>38626</v>
      </c>
      <c r="I459">
        <v>411375</v>
      </c>
      <c r="J459">
        <v>87214.26</v>
      </c>
      <c r="K459" s="15">
        <v>0.21</v>
      </c>
    </row>
    <row r="460" spans="1:11">
      <c r="A460" s="23">
        <v>38625</v>
      </c>
      <c r="B460" s="9">
        <f>Traffic!B460+Traffic!R460</f>
        <v>393447</v>
      </c>
      <c r="C460" s="8">
        <f>(Traffic!B460*Traffic!D460+Traffic!R460*Traffic!T460)*0.000001</f>
        <v>55758.752264999996</v>
      </c>
      <c r="D460" s="10">
        <f t="shared" si="45"/>
        <v>0.14171858538761256</v>
      </c>
      <c r="E460" s="11">
        <f t="shared" si="46"/>
        <v>141.71858538761256</v>
      </c>
      <c r="F460" s="12">
        <f t="shared" si="47"/>
        <v>55758.752265000003</v>
      </c>
      <c r="H460" s="23">
        <v>38625</v>
      </c>
      <c r="I460">
        <v>298361</v>
      </c>
      <c r="J460">
        <v>51692.17</v>
      </c>
      <c r="K460" s="15">
        <v>0.17</v>
      </c>
    </row>
    <row r="461" spans="1:11">
      <c r="A461" s="23">
        <v>38624</v>
      </c>
      <c r="B461" s="9">
        <f>Traffic!B461+Traffic!R461</f>
        <v>173440</v>
      </c>
      <c r="C461" s="8">
        <f>(Traffic!B461*Traffic!D461+Traffic!R461*Traffic!T461)*0.000001</f>
        <v>7164.26055</v>
      </c>
      <c r="D461" s="10">
        <f t="shared" si="45"/>
        <v>4.130685280212177E-2</v>
      </c>
      <c r="E461" s="11">
        <f t="shared" si="46"/>
        <v>41.306852802121767</v>
      </c>
      <c r="F461" s="12">
        <f t="shared" si="47"/>
        <v>7164.26055</v>
      </c>
      <c r="H461" s="23">
        <v>38624</v>
      </c>
      <c r="I461">
        <v>164304</v>
      </c>
      <c r="J461">
        <v>13041.79</v>
      </c>
      <c r="K461" s="15">
        <v>0.08</v>
      </c>
    </row>
    <row r="462" spans="1:11">
      <c r="A462" s="23">
        <v>38623</v>
      </c>
      <c r="B462" s="9">
        <f>Traffic!B462+Traffic!R462</f>
        <v>154244</v>
      </c>
      <c r="C462" s="8">
        <f>(Traffic!B462*Traffic!D462+Traffic!R462*Traffic!T462)*0.000001</f>
        <v>7034.4835399999993</v>
      </c>
      <c r="D462" s="10">
        <f t="shared" si="45"/>
        <v>4.5606205362931453E-2</v>
      </c>
      <c r="E462" s="11">
        <f t="shared" si="46"/>
        <v>45.606205362931455</v>
      </c>
      <c r="F462" s="12">
        <f t="shared" si="47"/>
        <v>7034.4835399999993</v>
      </c>
      <c r="H462" s="23">
        <v>38623</v>
      </c>
      <c r="I462">
        <v>143909</v>
      </c>
      <c r="J462">
        <v>11520.99</v>
      </c>
      <c r="K462" s="15">
        <v>0.08</v>
      </c>
    </row>
    <row r="463" spans="1:11">
      <c r="A463" s="23">
        <v>38622</v>
      </c>
      <c r="B463" s="9">
        <f>Traffic!B463+Traffic!R463</f>
        <v>181813</v>
      </c>
      <c r="C463" s="8">
        <f>(Traffic!B463*Traffic!D463+Traffic!R463*Traffic!T463)*0.000001</f>
        <v>7309.318166</v>
      </c>
      <c r="D463" s="10">
        <f t="shared" si="45"/>
        <v>4.0202395681276919E-2</v>
      </c>
      <c r="E463" s="11">
        <f t="shared" si="46"/>
        <v>40.202395681276919</v>
      </c>
      <c r="F463" s="12">
        <f t="shared" si="47"/>
        <v>7309.318166</v>
      </c>
      <c r="H463" s="23">
        <v>38622</v>
      </c>
      <c r="I463">
        <v>169020</v>
      </c>
      <c r="J463">
        <v>13486.8</v>
      </c>
      <c r="K463" s="15">
        <v>0.08</v>
      </c>
    </row>
    <row r="464" spans="1:11">
      <c r="A464" s="23">
        <v>38621</v>
      </c>
      <c r="B464" s="9">
        <f>Traffic!B464+Traffic!R464</f>
        <v>209747</v>
      </c>
      <c r="C464" s="8">
        <f>(Traffic!B464*Traffic!D464+Traffic!R464*Traffic!T464)*0.000001</f>
        <v>16478.808806000001</v>
      </c>
      <c r="D464" s="10">
        <f t="shared" si="45"/>
        <v>7.8565170448206656E-2</v>
      </c>
      <c r="E464" s="11">
        <f t="shared" si="46"/>
        <v>78.565170448206658</v>
      </c>
      <c r="F464" s="12">
        <f t="shared" si="47"/>
        <v>16478.808806000001</v>
      </c>
      <c r="H464" s="23">
        <v>38621</v>
      </c>
      <c r="I464">
        <v>188479</v>
      </c>
      <c r="J464">
        <v>20024.14</v>
      </c>
      <c r="K464" s="15">
        <v>0.11</v>
      </c>
    </row>
    <row r="465" spans="1:11">
      <c r="A465" s="23">
        <v>38620</v>
      </c>
      <c r="B465" s="9">
        <f>Traffic!B465+Traffic!R465</f>
        <v>180954</v>
      </c>
      <c r="C465" s="8">
        <f>(Traffic!B465*Traffic!D465+Traffic!R465*Traffic!T465)*0.000001</f>
        <v>7219.0149959999999</v>
      </c>
      <c r="D465" s="10">
        <f t="shared" si="45"/>
        <v>3.9894199608740341E-2</v>
      </c>
      <c r="E465" s="11">
        <f t="shared" si="46"/>
        <v>39.894199608740344</v>
      </c>
      <c r="F465" s="12">
        <f t="shared" si="47"/>
        <v>7219.0149959999999</v>
      </c>
      <c r="H465" s="23">
        <v>38620</v>
      </c>
      <c r="I465">
        <v>156731</v>
      </c>
      <c r="J465">
        <v>10551.86</v>
      </c>
      <c r="K465" s="15">
        <v>7.0000000000000007E-2</v>
      </c>
    </row>
    <row r="466" spans="1:11">
      <c r="A466" s="23">
        <v>38619</v>
      </c>
      <c r="B466" s="9">
        <f>Traffic!B466+Traffic!R466</f>
        <v>368413</v>
      </c>
      <c r="C466" s="8">
        <f>(Traffic!B466*Traffic!D466+Traffic!R466*Traffic!T466)*0.000001</f>
        <v>40115.575150999997</v>
      </c>
      <c r="D466" s="10">
        <f t="shared" si="45"/>
        <v>0.10888751252263085</v>
      </c>
      <c r="E466" s="11">
        <f t="shared" si="46"/>
        <v>108.88751252263084</v>
      </c>
      <c r="F466" s="12">
        <f t="shared" si="47"/>
        <v>40115.575150999997</v>
      </c>
      <c r="H466" s="23">
        <v>38619</v>
      </c>
      <c r="I466">
        <v>282138</v>
      </c>
      <c r="J466">
        <v>36066.480000000003</v>
      </c>
      <c r="K466" s="15">
        <v>0.13</v>
      </c>
    </row>
    <row r="467" spans="1:11">
      <c r="A467" s="23">
        <v>38618</v>
      </c>
      <c r="B467" s="9">
        <f>Traffic!B467+Traffic!R467</f>
        <v>333444</v>
      </c>
      <c r="C467" s="8">
        <f>(Traffic!B467*Traffic!D467+Traffic!R467*Traffic!T467)*0.000001</f>
        <v>96718.129100999999</v>
      </c>
      <c r="D467" s="10">
        <f t="shared" si="45"/>
        <v>0.2900580880177781</v>
      </c>
      <c r="E467" s="11">
        <f t="shared" si="46"/>
        <v>290.05808801777812</v>
      </c>
      <c r="F467" s="12">
        <f t="shared" si="47"/>
        <v>96718.129100999999</v>
      </c>
      <c r="H467" s="23">
        <v>38618</v>
      </c>
      <c r="I467">
        <v>259198</v>
      </c>
      <c r="J467">
        <v>55766.78</v>
      </c>
      <c r="K467" s="15">
        <v>0.22</v>
      </c>
    </row>
    <row r="468" spans="1:11">
      <c r="A468" s="23">
        <v>38617</v>
      </c>
      <c r="B468" s="9">
        <f>Traffic!B468+Traffic!R468</f>
        <v>189554</v>
      </c>
      <c r="C468" s="8">
        <f>(Traffic!B468*Traffic!D468+Traffic!R468*Traffic!T468)*0.000001</f>
        <v>13020.061974</v>
      </c>
      <c r="D468" s="10">
        <f t="shared" si="45"/>
        <v>6.8687877723498311E-2</v>
      </c>
      <c r="E468" s="11">
        <f t="shared" si="46"/>
        <v>68.687877723498318</v>
      </c>
      <c r="F468" s="12">
        <f t="shared" si="47"/>
        <v>13020.061973999998</v>
      </c>
      <c r="H468" s="23">
        <v>38617</v>
      </c>
      <c r="I468">
        <v>186234</v>
      </c>
      <c r="J468">
        <v>20610.150000000001</v>
      </c>
      <c r="K468" s="15">
        <v>0.11</v>
      </c>
    </row>
    <row r="469" spans="1:11">
      <c r="A469" s="23">
        <v>38616</v>
      </c>
      <c r="B469" s="9">
        <f>Traffic!B469+Traffic!R469</f>
        <v>151335</v>
      </c>
      <c r="C469" s="8">
        <f>(Traffic!B469*Traffic!D469+Traffic!R469*Traffic!T469)*0.000001</f>
        <v>6081.4972760000001</v>
      </c>
      <c r="D469" s="10">
        <f t="shared" si="45"/>
        <v>4.0185662774639044E-2</v>
      </c>
      <c r="E469" s="11">
        <f t="shared" si="46"/>
        <v>40.185662774639042</v>
      </c>
      <c r="F469" s="12">
        <f t="shared" si="47"/>
        <v>6081.4972760000001</v>
      </c>
      <c r="H469" s="23">
        <v>38616</v>
      </c>
      <c r="I469">
        <v>148885</v>
      </c>
      <c r="J469">
        <v>11185.61</v>
      </c>
      <c r="K469" s="15">
        <v>0.08</v>
      </c>
    </row>
    <row r="470" spans="1:11">
      <c r="A470" s="23">
        <v>38615</v>
      </c>
      <c r="B470" s="9">
        <f>Traffic!B470+Traffic!R470</f>
        <v>131090</v>
      </c>
      <c r="C470" s="8">
        <f>(Traffic!B470*Traffic!D470+Traffic!R470*Traffic!T470)*0.000001</f>
        <v>4783.3599619999995</v>
      </c>
      <c r="D470" s="10">
        <f t="shared" si="45"/>
        <v>3.6489129315737279E-2</v>
      </c>
      <c r="E470" s="11">
        <f t="shared" si="46"/>
        <v>36.48912931573728</v>
      </c>
      <c r="F470" s="12">
        <f t="shared" si="47"/>
        <v>4783.3599619999995</v>
      </c>
      <c r="H470" s="23">
        <v>38615</v>
      </c>
      <c r="I470">
        <v>128199</v>
      </c>
      <c r="J470">
        <v>10633.45</v>
      </c>
      <c r="K470" s="15">
        <v>0.08</v>
      </c>
    </row>
    <row r="471" spans="1:11">
      <c r="A471" s="23">
        <v>38614</v>
      </c>
      <c r="B471" s="9">
        <f>Traffic!B471+Traffic!R471</f>
        <v>135593</v>
      </c>
      <c r="C471" s="8">
        <f>(Traffic!B471*Traffic!D471+Traffic!R471*Traffic!T471)*0.000001</f>
        <v>4072.0454069999996</v>
      </c>
      <c r="D471" s="10">
        <f t="shared" si="45"/>
        <v>3.0031383677623473E-2</v>
      </c>
      <c r="E471" s="11">
        <f t="shared" si="46"/>
        <v>30.031383677623474</v>
      </c>
      <c r="F471" s="12">
        <f t="shared" si="47"/>
        <v>4072.0454069999996</v>
      </c>
      <c r="H471" s="23">
        <v>38614</v>
      </c>
      <c r="I471">
        <v>134107</v>
      </c>
      <c r="J471">
        <v>7740.67</v>
      </c>
      <c r="K471" s="15">
        <v>0.06</v>
      </c>
    </row>
    <row r="472" spans="1:11">
      <c r="A472" s="23">
        <v>38613</v>
      </c>
      <c r="B472" s="9">
        <f>Traffic!B472+Traffic!R472</f>
        <v>135732</v>
      </c>
      <c r="C472" s="8">
        <f>(Traffic!B472*Traffic!D472+Traffic!R472*Traffic!T472)*0.000001</f>
        <v>4034.3109759999998</v>
      </c>
      <c r="D472" s="10">
        <f t="shared" si="45"/>
        <v>2.9722622344030884E-2</v>
      </c>
      <c r="E472" s="11">
        <f t="shared" si="46"/>
        <v>29.722622344030885</v>
      </c>
      <c r="F472" s="12">
        <f t="shared" si="47"/>
        <v>4034.3109760000002</v>
      </c>
      <c r="H472" s="23">
        <v>38613</v>
      </c>
      <c r="I472">
        <v>134287</v>
      </c>
      <c r="J472">
        <v>7813.57</v>
      </c>
      <c r="K472" s="15">
        <v>0.06</v>
      </c>
    </row>
    <row r="473" spans="1:11">
      <c r="A473" s="23">
        <v>38612</v>
      </c>
      <c r="B473" s="9">
        <f>Traffic!B473+Traffic!R473</f>
        <v>163745</v>
      </c>
      <c r="C473" s="8">
        <f>(Traffic!B473*Traffic!D473+Traffic!R473*Traffic!T473)*0.000001</f>
        <v>8971.3361700000005</v>
      </c>
      <c r="D473" s="10">
        <f t="shared" si="45"/>
        <v>5.4788458701029046E-2</v>
      </c>
      <c r="E473" s="11">
        <f t="shared" si="46"/>
        <v>54.788458701029043</v>
      </c>
      <c r="F473" s="12">
        <f t="shared" si="47"/>
        <v>8971.3361700000005</v>
      </c>
      <c r="H473" s="23">
        <v>38612</v>
      </c>
      <c r="I473">
        <v>161840</v>
      </c>
      <c r="J473">
        <v>15495.01</v>
      </c>
      <c r="K473" s="15">
        <v>0.1</v>
      </c>
    </row>
    <row r="474" spans="1:11">
      <c r="A474" s="23">
        <v>38611</v>
      </c>
      <c r="B474" s="9">
        <f>Traffic!B474+Traffic!R474</f>
        <v>64840</v>
      </c>
      <c r="C474" s="8">
        <f>(Traffic!B474*Traffic!D474+Traffic!R474*Traffic!T474)*0.000001</f>
        <v>2649.5798669999999</v>
      </c>
      <c r="D474" s="10">
        <f t="shared" si="45"/>
        <v>4.0863353901912397E-2</v>
      </c>
      <c r="E474" s="11">
        <f t="shared" si="46"/>
        <v>40.863353901912397</v>
      </c>
      <c r="F474" s="12">
        <f t="shared" si="47"/>
        <v>2649.5798669999999</v>
      </c>
      <c r="H474" s="23">
        <v>38611</v>
      </c>
      <c r="I474">
        <v>64230</v>
      </c>
      <c r="J474">
        <v>8826.26</v>
      </c>
      <c r="K474" s="15">
        <v>0.14000000000000001</v>
      </c>
    </row>
    <row r="475" spans="1:11">
      <c r="A475" s="23">
        <v>38610</v>
      </c>
      <c r="B475" s="9">
        <f>Traffic!B475+Traffic!R475</f>
        <v>22389</v>
      </c>
      <c r="C475" s="8">
        <f>(Traffic!B475*Traffic!D475+Traffic!R475*Traffic!T475)*0.000001</f>
        <v>838.736718</v>
      </c>
      <c r="D475" s="10">
        <f t="shared" si="45"/>
        <v>3.7462000000000002E-2</v>
      </c>
      <c r="E475" s="11">
        <f t="shared" si="46"/>
        <v>37.462000000000003</v>
      </c>
      <c r="F475" s="12">
        <f t="shared" si="47"/>
        <v>838.736718</v>
      </c>
      <c r="H475" s="23">
        <v>38610</v>
      </c>
      <c r="I475">
        <v>22485</v>
      </c>
      <c r="J475">
        <v>10720.89</v>
      </c>
      <c r="K475" s="15">
        <v>0.48</v>
      </c>
    </row>
    <row r="476" spans="1:11">
      <c r="A476" s="23">
        <v>38609</v>
      </c>
      <c r="B476" s="9">
        <f>Traffic!B476+Traffic!R476</f>
        <v>16204</v>
      </c>
      <c r="C476" s="8">
        <f>(Traffic!B476*Traffic!D476+Traffic!R476*Traffic!T476)*0.000001</f>
        <v>547.64658799999995</v>
      </c>
      <c r="D476" s="10">
        <f t="shared" si="45"/>
        <v>3.3796999999999994E-2</v>
      </c>
      <c r="E476" s="11">
        <f t="shared" si="46"/>
        <v>33.796999999999997</v>
      </c>
      <c r="F476" s="12">
        <f t="shared" si="47"/>
        <v>547.64658799999995</v>
      </c>
      <c r="H476" s="23">
        <v>38609</v>
      </c>
      <c r="I476">
        <v>16178</v>
      </c>
      <c r="J476">
        <v>4096.54</v>
      </c>
      <c r="K476" s="15">
        <v>0.25</v>
      </c>
    </row>
    <row r="477" spans="1:11">
      <c r="A477" s="23">
        <v>38608</v>
      </c>
      <c r="B477" s="9">
        <f>Traffic!B477+Traffic!R477</f>
        <v>17469</v>
      </c>
      <c r="C477" s="8">
        <f>(Traffic!B477*Traffic!D477+Traffic!R477*Traffic!T477)*0.000001</f>
        <v>1318.944438</v>
      </c>
      <c r="D477" s="10">
        <f t="shared" si="45"/>
        <v>7.5502E-2</v>
      </c>
      <c r="E477" s="11">
        <f t="shared" si="46"/>
        <v>75.501999999999995</v>
      </c>
      <c r="F477" s="12">
        <f t="shared" si="47"/>
        <v>1318.944438</v>
      </c>
      <c r="H477" s="23">
        <v>38608</v>
      </c>
      <c r="I477">
        <v>17437</v>
      </c>
      <c r="J477">
        <v>4922.71</v>
      </c>
      <c r="K477" s="15">
        <v>0.28000000000000003</v>
      </c>
    </row>
    <row r="478" spans="1:11">
      <c r="A478" s="23">
        <v>38607</v>
      </c>
      <c r="B478" s="9">
        <f>Traffic!B478+Traffic!R478</f>
        <v>12034</v>
      </c>
      <c r="C478" s="8">
        <f>(Traffic!B478*Traffic!D478+Traffic!R478*Traffic!T478)*0.000001</f>
        <v>42.744768000000001</v>
      </c>
      <c r="D478" s="10">
        <f t="shared" si="45"/>
        <v>3.552E-3</v>
      </c>
      <c r="E478" s="11">
        <f t="shared" si="46"/>
        <v>3.552</v>
      </c>
      <c r="F478" s="12">
        <f t="shared" si="47"/>
        <v>42.744768000000001</v>
      </c>
      <c r="H478" s="23">
        <v>38607</v>
      </c>
      <c r="I478">
        <v>12034</v>
      </c>
      <c r="J478">
        <v>3074.97</v>
      </c>
      <c r="K478" s="15">
        <v>0.26</v>
      </c>
    </row>
    <row r="479" spans="1:11">
      <c r="A479" s="23">
        <v>38606</v>
      </c>
      <c r="B479" s="9">
        <f>Traffic!B479+Traffic!R479</f>
        <v>12616</v>
      </c>
      <c r="C479" s="8">
        <f>(Traffic!B479*Traffic!D479+Traffic!R479*Traffic!T479)*0.000001</f>
        <v>55.030991999999998</v>
      </c>
      <c r="D479" s="10">
        <f t="shared" si="45"/>
        <v>4.3619999999999996E-3</v>
      </c>
      <c r="E479" s="11">
        <f t="shared" si="46"/>
        <v>4.3619999999999992</v>
      </c>
      <c r="F479" s="12">
        <f t="shared" si="47"/>
        <v>55.030991999999998</v>
      </c>
      <c r="H479" s="23">
        <v>38606</v>
      </c>
      <c r="I479">
        <v>12608</v>
      </c>
      <c r="J479">
        <v>3393.72</v>
      </c>
      <c r="K479" s="15">
        <v>0.27</v>
      </c>
    </row>
    <row r="480" spans="1:11">
      <c r="A480" s="23">
        <v>38605</v>
      </c>
      <c r="B480" s="9">
        <f>Traffic!B480+Traffic!R480</f>
        <v>7911</v>
      </c>
      <c r="C480" s="8">
        <f>(Traffic!B480*Traffic!D480+Traffic!R480*Traffic!T480)*0.000001</f>
        <v>219.285009</v>
      </c>
      <c r="D480" s="10">
        <f t="shared" si="45"/>
        <v>2.7719000000000001E-2</v>
      </c>
      <c r="E480" s="11">
        <f t="shared" si="46"/>
        <v>27.719000000000001</v>
      </c>
      <c r="F480" s="12">
        <f t="shared" si="47"/>
        <v>219.285009</v>
      </c>
      <c r="H480" s="23">
        <v>38605</v>
      </c>
      <c r="I480">
        <v>7900</v>
      </c>
      <c r="J480">
        <v>2398</v>
      </c>
      <c r="K480" s="15">
        <v>0.3</v>
      </c>
    </row>
    <row r="481" spans="1:11">
      <c r="A481" s="23">
        <v>38604</v>
      </c>
      <c r="B481" s="9">
        <f>Traffic!B481+Traffic!R481</f>
        <v>3289</v>
      </c>
      <c r="C481" s="8">
        <f>(Traffic!B481*Traffic!D481+Traffic!R481*Traffic!T481)*0.000001</f>
        <v>398.23212000000001</v>
      </c>
      <c r="D481" s="10">
        <f t="shared" si="45"/>
        <v>0.12108000000000001</v>
      </c>
      <c r="E481" s="11">
        <f t="shared" si="46"/>
        <v>121.08000000000001</v>
      </c>
      <c r="F481" s="12">
        <f t="shared" si="47"/>
        <v>398.23212000000001</v>
      </c>
      <c r="H481" s="23">
        <v>38604</v>
      </c>
      <c r="I481">
        <v>3268</v>
      </c>
      <c r="J481">
        <v>595.82000000000005</v>
      </c>
      <c r="K481" s="15">
        <v>0.18</v>
      </c>
    </row>
    <row r="482" spans="1:11">
      <c r="A482" s="23">
        <v>38603</v>
      </c>
      <c r="B482" s="9">
        <f>Traffic!B482+Traffic!R482</f>
        <v>5348</v>
      </c>
      <c r="C482" s="8">
        <f>(Traffic!B482*Traffic!D482+Traffic!R482*Traffic!T482)*0.000001</f>
        <v>638.759772</v>
      </c>
      <c r="D482" s="10">
        <f t="shared" si="45"/>
        <v>0.119439</v>
      </c>
      <c r="E482" s="11">
        <f t="shared" si="46"/>
        <v>119.43900000000001</v>
      </c>
      <c r="F482" s="12">
        <f t="shared" si="47"/>
        <v>638.759772</v>
      </c>
      <c r="H482" s="23">
        <v>38603</v>
      </c>
      <c r="I482">
        <v>5316</v>
      </c>
      <c r="J482">
        <v>1307.97</v>
      </c>
      <c r="K482" s="15">
        <v>0.25</v>
      </c>
    </row>
    <row r="483" spans="1:11">
      <c r="A483" s="23">
        <v>38602</v>
      </c>
      <c r="B483" s="9">
        <f>Traffic!B483+Traffic!R483</f>
        <v>21506</v>
      </c>
      <c r="C483" s="8">
        <f>(Traffic!B483*Traffic!D483+Traffic!R483*Traffic!T483)*0.000001</f>
        <v>2290.4320119999998</v>
      </c>
      <c r="D483" s="10">
        <f t="shared" si="45"/>
        <v>0.10650199999999999</v>
      </c>
      <c r="E483" s="11">
        <f t="shared" si="46"/>
        <v>106.50199999999998</v>
      </c>
      <c r="F483" s="12">
        <f t="shared" si="47"/>
        <v>2290.4320119999998</v>
      </c>
      <c r="H483" s="23">
        <v>38602</v>
      </c>
      <c r="I483">
        <v>21473</v>
      </c>
      <c r="J483">
        <v>4529.3999999999996</v>
      </c>
      <c r="K483" s="15">
        <v>0.21</v>
      </c>
    </row>
    <row r="484" spans="1:11">
      <c r="A484" s="23">
        <v>38601</v>
      </c>
      <c r="B484" s="9">
        <f>Traffic!B484+Traffic!R484</f>
        <v>12867</v>
      </c>
      <c r="C484" s="8">
        <f>(Traffic!B484*Traffic!D484+Traffic!R484*Traffic!T484)*0.000001</f>
        <v>286.66389299999997</v>
      </c>
      <c r="D484" s="10">
        <f t="shared" si="45"/>
        <v>2.2278999999999997E-2</v>
      </c>
      <c r="E484" s="11">
        <f t="shared" si="46"/>
        <v>22.278999999999996</v>
      </c>
      <c r="F484" s="12">
        <f t="shared" si="47"/>
        <v>286.66389299999997</v>
      </c>
      <c r="H484" s="23">
        <v>38601</v>
      </c>
      <c r="I484">
        <v>12859</v>
      </c>
      <c r="J484">
        <v>3591.89</v>
      </c>
      <c r="K484" s="15">
        <v>0.28000000000000003</v>
      </c>
    </row>
    <row r="485" spans="1:11">
      <c r="A485" s="23">
        <v>38600</v>
      </c>
      <c r="B485" s="9">
        <f>Traffic!B485+Traffic!R485</f>
        <v>12481</v>
      </c>
      <c r="C485" s="8">
        <f>(Traffic!B485*Traffic!D485+Traffic!R485*Traffic!T485)*0.000001</f>
        <v>110.39444499999999</v>
      </c>
      <c r="D485" s="10">
        <f t="shared" si="45"/>
        <v>8.8449999999999987E-3</v>
      </c>
      <c r="E485" s="11">
        <f t="shared" si="46"/>
        <v>8.8449999999999989</v>
      </c>
      <c r="F485" s="12">
        <f t="shared" si="47"/>
        <v>110.39444499999999</v>
      </c>
      <c r="H485" s="23">
        <v>38600</v>
      </c>
      <c r="I485">
        <v>12471</v>
      </c>
      <c r="J485">
        <v>3602.72</v>
      </c>
      <c r="K485" s="15">
        <v>0.28999999999999998</v>
      </c>
    </row>
    <row r="486" spans="1:11">
      <c r="A486" s="23">
        <v>38599</v>
      </c>
      <c r="B486" s="9">
        <f>Traffic!B486+Traffic!R486</f>
        <v>14209</v>
      </c>
      <c r="C486" s="8">
        <f>(Traffic!B486*Traffic!D486+Traffic!R486*Traffic!T486)*0.000001</f>
        <v>609.26771099999996</v>
      </c>
      <c r="D486" s="10">
        <f t="shared" si="45"/>
        <v>4.2879E-2</v>
      </c>
      <c r="E486" s="11">
        <f t="shared" si="46"/>
        <v>42.878999999999998</v>
      </c>
      <c r="F486" s="12">
        <f t="shared" si="47"/>
        <v>609.26771099999996</v>
      </c>
      <c r="H486" s="23">
        <v>38599</v>
      </c>
      <c r="I486">
        <v>14199</v>
      </c>
      <c r="J486">
        <v>3591.41</v>
      </c>
      <c r="K486" s="15">
        <v>0.25</v>
      </c>
    </row>
    <row r="487" spans="1:11">
      <c r="A487" s="23">
        <v>38598</v>
      </c>
      <c r="B487" s="9">
        <f>Traffic!B487+Traffic!R487</f>
        <v>129898</v>
      </c>
      <c r="C487" s="8">
        <f>(Traffic!B487*Traffic!D487+Traffic!R487*Traffic!T487)*0.000001</f>
        <v>4044.577507</v>
      </c>
      <c r="D487" s="10">
        <f t="shared" si="45"/>
        <v>3.1136564897073088E-2</v>
      </c>
      <c r="E487" s="11">
        <f t="shared" si="46"/>
        <v>31.136564897073089</v>
      </c>
      <c r="F487" s="12">
        <f t="shared" si="47"/>
        <v>4044.577507</v>
      </c>
      <c r="H487" s="23">
        <v>38598</v>
      </c>
      <c r="I487">
        <v>124109</v>
      </c>
      <c r="J487">
        <v>12026.95</v>
      </c>
      <c r="K487" s="15">
        <v>0.1</v>
      </c>
    </row>
    <row r="488" spans="1:11">
      <c r="A488" s="23">
        <v>38597</v>
      </c>
      <c r="B488" s="9">
        <f>Traffic!B488+Traffic!R488</f>
        <v>224409</v>
      </c>
      <c r="C488" s="8">
        <f>(Traffic!B488*Traffic!D488+Traffic!R488*Traffic!T488)*0.000001</f>
        <v>10294.029113999999</v>
      </c>
      <c r="D488" s="10">
        <f t="shared" si="45"/>
        <v>4.5871730251460498E-2</v>
      </c>
      <c r="E488" s="11">
        <f t="shared" si="46"/>
        <v>45.871730251460498</v>
      </c>
      <c r="F488" s="12">
        <f t="shared" si="47"/>
        <v>10294.029113999999</v>
      </c>
      <c r="H488" s="23">
        <v>38597</v>
      </c>
      <c r="I488">
        <v>213712</v>
      </c>
      <c r="J488">
        <v>24696.23</v>
      </c>
      <c r="K488" s="15">
        <v>0.12</v>
      </c>
    </row>
    <row r="489" spans="1:11">
      <c r="A489" s="23">
        <v>38596</v>
      </c>
      <c r="B489" s="9">
        <f>Traffic!B489+Traffic!R489</f>
        <v>251253</v>
      </c>
      <c r="C489" s="8">
        <f>(Traffic!B489*Traffic!D489+Traffic!R489*Traffic!T489)*0.000001</f>
        <v>12328.499495999999</v>
      </c>
      <c r="D489" s="10">
        <f t="shared" si="45"/>
        <v>4.9068068823058822E-2</v>
      </c>
      <c r="E489" s="11">
        <f t="shared" si="46"/>
        <v>49.068068823058823</v>
      </c>
      <c r="F489" s="12">
        <f t="shared" si="47"/>
        <v>12328.499495999999</v>
      </c>
      <c r="H489" s="23">
        <v>38596</v>
      </c>
      <c r="I489">
        <v>228940</v>
      </c>
      <c r="J489">
        <v>27909.279999999999</v>
      </c>
      <c r="K489" s="15">
        <v>0.12</v>
      </c>
    </row>
    <row r="490" spans="1:11">
      <c r="A490" s="23">
        <v>38595</v>
      </c>
      <c r="B490" s="9">
        <f>Traffic!B490+Traffic!R490</f>
        <v>573379</v>
      </c>
      <c r="C490" s="8">
        <f>(Traffic!B490*Traffic!D490+Traffic!R490*Traffic!T490)*0.000001</f>
        <v>108118.652732</v>
      </c>
      <c r="D490" s="10">
        <f t="shared" si="45"/>
        <v>0.18856402611884984</v>
      </c>
      <c r="E490" s="11">
        <f t="shared" si="46"/>
        <v>188.56402611884985</v>
      </c>
      <c r="F490" s="12">
        <f t="shared" si="47"/>
        <v>108118.652732</v>
      </c>
      <c r="H490" s="23">
        <v>38595</v>
      </c>
      <c r="I490">
        <v>411984</v>
      </c>
      <c r="J490">
        <v>90028.93</v>
      </c>
      <c r="K490" s="15">
        <v>0.22</v>
      </c>
    </row>
    <row r="491" spans="1:11">
      <c r="A491" s="23">
        <v>38594</v>
      </c>
      <c r="B491" s="9">
        <f>Traffic!B491+Traffic!R491</f>
        <v>700352</v>
      </c>
      <c r="C491" s="8">
        <f>(Traffic!B491*Traffic!D491+Traffic!R491*Traffic!T491)*0.000001</f>
        <v>208147.517016</v>
      </c>
      <c r="D491" s="10">
        <f t="shared" si="45"/>
        <v>0.29720414451018917</v>
      </c>
      <c r="E491" s="11">
        <f t="shared" si="46"/>
        <v>297.20414451018917</v>
      </c>
      <c r="F491" s="12">
        <f t="shared" si="47"/>
        <v>208147.517016</v>
      </c>
      <c r="H491" s="23">
        <v>38594</v>
      </c>
      <c r="I491">
        <v>344129</v>
      </c>
      <c r="J491">
        <v>164638.23000000001</v>
      </c>
      <c r="K491" s="15">
        <v>0.48</v>
      </c>
    </row>
    <row r="492" spans="1:11">
      <c r="A492" s="23">
        <v>38593</v>
      </c>
      <c r="B492" s="9">
        <f>Traffic!B492+Traffic!R492</f>
        <v>900753</v>
      </c>
      <c r="C492" s="8">
        <f>(Traffic!B492*Traffic!D492+Traffic!R492*Traffic!T492)*0.000001</f>
        <v>281926.92864699999</v>
      </c>
      <c r="D492" s="10">
        <f t="shared" si="45"/>
        <v>0.31299027441152011</v>
      </c>
      <c r="E492" s="11">
        <f t="shared" si="46"/>
        <v>312.99027441152009</v>
      </c>
      <c r="F492" s="12">
        <f t="shared" si="47"/>
        <v>281926.92864699999</v>
      </c>
      <c r="H492" s="23">
        <v>38593</v>
      </c>
      <c r="I492">
        <v>346896</v>
      </c>
      <c r="J492">
        <v>303297.24</v>
      </c>
      <c r="K492" s="15">
        <v>0.87</v>
      </c>
    </row>
    <row r="493" spans="1:11">
      <c r="A493" s="23">
        <v>38592</v>
      </c>
      <c r="B493" s="9">
        <f>Traffic!B493+Traffic!R493</f>
        <v>945854</v>
      </c>
      <c r="C493" s="8">
        <f>(Traffic!B493*Traffic!D493+Traffic!R493*Traffic!T493)*0.000001</f>
        <v>378681.15523400001</v>
      </c>
      <c r="D493" s="10">
        <f t="shared" si="45"/>
        <v>0.4003589932843758</v>
      </c>
      <c r="E493" s="11">
        <f t="shared" si="46"/>
        <v>400.3589932843758</v>
      </c>
      <c r="F493" s="12">
        <f t="shared" si="47"/>
        <v>378681.15523400001</v>
      </c>
      <c r="H493" s="23">
        <v>38592</v>
      </c>
      <c r="I493">
        <v>431233</v>
      </c>
      <c r="J493">
        <v>304386.06</v>
      </c>
      <c r="K493" s="15">
        <v>0.71</v>
      </c>
    </row>
    <row r="494" spans="1:11">
      <c r="A494" s="23">
        <v>38591</v>
      </c>
      <c r="B494" s="9">
        <f>Traffic!B494+Traffic!R494</f>
        <v>1176946</v>
      </c>
      <c r="C494" s="8">
        <f>(Traffic!B494*Traffic!D494+Traffic!R494*Traffic!T494)*0.000001</f>
        <v>475402.01815999998</v>
      </c>
      <c r="D494" s="10">
        <f t="shared" si="45"/>
        <v>0.40392848793402586</v>
      </c>
      <c r="E494" s="11">
        <f t="shared" si="46"/>
        <v>403.92848793402584</v>
      </c>
      <c r="F494" s="12">
        <f t="shared" si="47"/>
        <v>475402.01815999998</v>
      </c>
      <c r="H494" s="23">
        <v>38591</v>
      </c>
      <c r="I494">
        <v>576770</v>
      </c>
      <c r="J494">
        <v>552161.59</v>
      </c>
      <c r="K494" s="15">
        <v>0.96</v>
      </c>
    </row>
    <row r="495" spans="1:11">
      <c r="A495" s="23">
        <v>38590</v>
      </c>
      <c r="B495" s="9">
        <f>Traffic!B495+Traffic!R495</f>
        <v>831318</v>
      </c>
      <c r="C495" s="8">
        <f>(Traffic!B495*Traffic!D495+Traffic!R495*Traffic!T495)*0.000001</f>
        <v>225533.41782499998</v>
      </c>
      <c r="D495" s="10">
        <f t="shared" si="45"/>
        <v>0.27129620413006811</v>
      </c>
      <c r="E495" s="11">
        <f t="shared" si="46"/>
        <v>271.29620413006813</v>
      </c>
      <c r="F495" s="12">
        <f t="shared" si="47"/>
        <v>225533.41782499995</v>
      </c>
      <c r="H495" s="23">
        <v>38590</v>
      </c>
      <c r="I495">
        <v>460165</v>
      </c>
      <c r="J495">
        <v>205824.11</v>
      </c>
      <c r="K495" s="15">
        <v>0.45</v>
      </c>
    </row>
    <row r="496" spans="1:11">
      <c r="A496" s="23">
        <v>38589</v>
      </c>
      <c r="B496" s="9">
        <f>Traffic!B496+Traffic!R496</f>
        <v>1046942</v>
      </c>
      <c r="C496" s="8">
        <f>(Traffic!B496*Traffic!D496+Traffic!R496*Traffic!T496)*0.000001</f>
        <v>410468.38795800001</v>
      </c>
      <c r="D496" s="10">
        <f t="shared" si="45"/>
        <v>0.39206411430432631</v>
      </c>
      <c r="E496" s="11">
        <f t="shared" si="46"/>
        <v>392.06411430432632</v>
      </c>
      <c r="F496" s="12">
        <f t="shared" si="47"/>
        <v>410468.38795800001</v>
      </c>
      <c r="H496" s="23">
        <v>38589</v>
      </c>
      <c r="I496">
        <v>562446</v>
      </c>
      <c r="J496">
        <v>408297.94</v>
      </c>
      <c r="K496" s="15">
        <v>0.73</v>
      </c>
    </row>
    <row r="497" spans="1:11">
      <c r="A497" s="23">
        <v>38588</v>
      </c>
      <c r="B497" s="9">
        <f>Traffic!B497+Traffic!R497</f>
        <v>628967</v>
      </c>
      <c r="C497" s="8">
        <f>(Traffic!B497*Traffic!D497+Traffic!R497*Traffic!T497)*0.000001</f>
        <v>147417.772344</v>
      </c>
      <c r="D497" s="10">
        <f t="shared" si="45"/>
        <v>0.23438077410102595</v>
      </c>
      <c r="E497" s="11">
        <f t="shared" si="46"/>
        <v>234.38077410102596</v>
      </c>
      <c r="F497" s="12">
        <f t="shared" si="47"/>
        <v>147417.772344</v>
      </c>
      <c r="H497" s="23">
        <v>38588</v>
      </c>
      <c r="I497">
        <v>405167</v>
      </c>
      <c r="J497">
        <v>121806.65</v>
      </c>
      <c r="K497" s="15">
        <v>0.3</v>
      </c>
    </row>
    <row r="498" spans="1:11">
      <c r="A498" s="23">
        <v>38587</v>
      </c>
      <c r="B498" s="9">
        <f>Traffic!B498+Traffic!R498</f>
        <v>492808</v>
      </c>
      <c r="C498" s="8">
        <f>(Traffic!B498*Traffic!D498+Traffic!R498*Traffic!T498)*0.000001</f>
        <v>82276.413193</v>
      </c>
      <c r="D498" s="10">
        <f t="shared" si="45"/>
        <v>0.16695429699396114</v>
      </c>
      <c r="E498" s="11">
        <f t="shared" si="46"/>
        <v>166.95429699396115</v>
      </c>
      <c r="F498" s="12">
        <f t="shared" si="47"/>
        <v>82276.413193</v>
      </c>
      <c r="H498" s="23">
        <v>38587</v>
      </c>
      <c r="I498">
        <v>340021</v>
      </c>
      <c r="J498">
        <v>93345.23</v>
      </c>
      <c r="K498" s="15">
        <v>0.27</v>
      </c>
    </row>
    <row r="499" spans="1:11">
      <c r="A499" s="23">
        <v>38586</v>
      </c>
      <c r="B499" s="9">
        <f>Traffic!B499+Traffic!R499</f>
        <v>214558</v>
      </c>
      <c r="C499" s="8">
        <f>(Traffic!B499*Traffic!D499+Traffic!R499*Traffic!T499)*0.000001</f>
        <v>7417.9282949999997</v>
      </c>
      <c r="D499" s="10">
        <f t="shared" si="45"/>
        <v>3.4573067865099415E-2</v>
      </c>
      <c r="E499" s="11">
        <f t="shared" si="46"/>
        <v>34.573067865099418</v>
      </c>
      <c r="F499" s="12">
        <f t="shared" si="47"/>
        <v>7417.9282950000006</v>
      </c>
      <c r="H499" s="23">
        <v>38586</v>
      </c>
      <c r="I499">
        <v>177019</v>
      </c>
      <c r="J499">
        <v>17691.55</v>
      </c>
      <c r="K499" s="15">
        <v>0.1</v>
      </c>
    </row>
    <row r="500" spans="1:11">
      <c r="A500" s="23">
        <v>38585</v>
      </c>
      <c r="B500" s="9">
        <f>Traffic!B500+Traffic!R500</f>
        <v>194893</v>
      </c>
      <c r="C500" s="8">
        <f>(Traffic!B500*Traffic!D500+Traffic!R500*Traffic!T500)*0.000001</f>
        <v>12148.597936999999</v>
      </c>
      <c r="D500" s="10">
        <f t="shared" si="45"/>
        <v>6.2334706413262657E-2</v>
      </c>
      <c r="E500" s="11">
        <f t="shared" si="46"/>
        <v>62.334706413262658</v>
      </c>
      <c r="F500" s="12">
        <f t="shared" si="47"/>
        <v>12148.597936999999</v>
      </c>
      <c r="H500" s="23">
        <v>38585</v>
      </c>
      <c r="I500">
        <v>156331</v>
      </c>
      <c r="J500">
        <v>14559.55</v>
      </c>
      <c r="K500" s="15">
        <v>0.09</v>
      </c>
    </row>
    <row r="501" spans="1:11">
      <c r="A501" s="23">
        <v>38584</v>
      </c>
      <c r="B501" s="9">
        <f>Traffic!B501+Traffic!R501</f>
        <v>715692</v>
      </c>
      <c r="C501" s="8">
        <f>(Traffic!B501*Traffic!D501+Traffic!R501*Traffic!T501)*0.000001</f>
        <v>168937.091904</v>
      </c>
      <c r="D501" s="10">
        <f t="shared" si="45"/>
        <v>0.23604719894032627</v>
      </c>
      <c r="E501" s="11">
        <f t="shared" si="46"/>
        <v>236.04719894032627</v>
      </c>
      <c r="F501" s="12">
        <f t="shared" si="47"/>
        <v>168937.091904</v>
      </c>
      <c r="H501" s="23">
        <v>38584</v>
      </c>
      <c r="I501">
        <v>460679</v>
      </c>
      <c r="J501">
        <v>144340.03</v>
      </c>
      <c r="K501" s="15">
        <v>0.31</v>
      </c>
    </row>
    <row r="502" spans="1:11">
      <c r="A502" s="23">
        <v>38583</v>
      </c>
      <c r="B502" s="9">
        <f>Traffic!B502+Traffic!R502</f>
        <v>732369</v>
      </c>
      <c r="C502" s="8">
        <f>(Traffic!B502*Traffic!D502+Traffic!R502*Traffic!T502)*0.000001</f>
        <v>162779.10422399998</v>
      </c>
      <c r="D502" s="10">
        <f t="shared" si="45"/>
        <v>0.22226378263416391</v>
      </c>
      <c r="E502" s="11">
        <f t="shared" si="46"/>
        <v>222.2637826341639</v>
      </c>
      <c r="F502" s="12">
        <f t="shared" si="47"/>
        <v>162779.10422399998</v>
      </c>
      <c r="H502" s="23">
        <v>38583</v>
      </c>
      <c r="I502">
        <v>474374</v>
      </c>
      <c r="J502">
        <v>145305.5</v>
      </c>
      <c r="K502" s="15">
        <v>0.31</v>
      </c>
    </row>
    <row r="503" spans="1:11">
      <c r="A503" s="23">
        <v>38582</v>
      </c>
      <c r="B503" s="9">
        <f>Traffic!B503+Traffic!R503</f>
        <v>797539</v>
      </c>
      <c r="C503" s="8">
        <f>(Traffic!B503*Traffic!D503+Traffic!R503*Traffic!T503)*0.000001</f>
        <v>186449.78450799998</v>
      </c>
      <c r="D503" s="10">
        <f t="shared" si="45"/>
        <v>0.2337814006688074</v>
      </c>
      <c r="E503" s="11">
        <f t="shared" si="46"/>
        <v>233.78140066880741</v>
      </c>
      <c r="F503" s="12">
        <f t="shared" si="47"/>
        <v>186449.78450799998</v>
      </c>
      <c r="H503" s="23">
        <v>38582</v>
      </c>
      <c r="I503">
        <v>519269</v>
      </c>
      <c r="J503">
        <v>178889.08</v>
      </c>
      <c r="K503" s="15">
        <v>0.34</v>
      </c>
    </row>
    <row r="504" spans="1:11">
      <c r="A504" s="23">
        <v>38581</v>
      </c>
      <c r="B504" s="9">
        <f>Traffic!B504+Traffic!R504</f>
        <v>578237</v>
      </c>
      <c r="C504" s="8">
        <f>(Traffic!B504*Traffic!D504+Traffic!R504*Traffic!T504)*0.000001</f>
        <v>107851.927837</v>
      </c>
      <c r="D504" s="10">
        <f t="shared" si="45"/>
        <v>0.18651855179969459</v>
      </c>
      <c r="E504" s="11">
        <f t="shared" si="46"/>
        <v>186.51855179969459</v>
      </c>
      <c r="F504" s="12">
        <f t="shared" si="47"/>
        <v>107851.927837</v>
      </c>
      <c r="H504" s="23">
        <v>38581</v>
      </c>
      <c r="I504">
        <v>367186</v>
      </c>
      <c r="J504">
        <v>112523.61</v>
      </c>
      <c r="K504" s="15">
        <v>0.31</v>
      </c>
    </row>
    <row r="505" spans="1:11">
      <c r="A505" s="23">
        <v>38580</v>
      </c>
      <c r="B505" s="9">
        <f>Traffic!B505+Traffic!R505</f>
        <v>1360009</v>
      </c>
      <c r="C505" s="8">
        <f>(Traffic!B505*Traffic!D505+Traffic!R505*Traffic!T505)*0.000001</f>
        <v>719375.32903899997</v>
      </c>
      <c r="D505" s="10">
        <f t="shared" si="45"/>
        <v>0.52894894742534793</v>
      </c>
      <c r="E505" s="11">
        <f t="shared" si="46"/>
        <v>528.94894742534791</v>
      </c>
      <c r="F505" s="12">
        <f t="shared" si="47"/>
        <v>719375.32903899997</v>
      </c>
      <c r="H505" s="23">
        <v>38580</v>
      </c>
      <c r="I505">
        <v>587046</v>
      </c>
      <c r="J505">
        <v>1361396.32</v>
      </c>
      <c r="K505" s="15">
        <v>2.3199999999999998</v>
      </c>
    </row>
    <row r="506" spans="1:11">
      <c r="A506" s="23">
        <v>38579</v>
      </c>
      <c r="B506" s="9">
        <f>Traffic!B506+Traffic!R506</f>
        <v>1256048</v>
      </c>
      <c r="C506" s="8">
        <f>(Traffic!B506*Traffic!D506+Traffic!R506*Traffic!T506)*0.000001</f>
        <v>539775.67885199992</v>
      </c>
      <c r="D506" s="10">
        <f t="shared" si="45"/>
        <v>0.42974128285861679</v>
      </c>
      <c r="E506" s="11">
        <f t="shared" si="46"/>
        <v>429.74128285861678</v>
      </c>
      <c r="F506" s="12">
        <f t="shared" si="47"/>
        <v>539775.67885199992</v>
      </c>
      <c r="H506" s="23">
        <v>38579</v>
      </c>
      <c r="I506">
        <v>679874</v>
      </c>
      <c r="J506">
        <v>563668.64</v>
      </c>
      <c r="K506" s="15">
        <v>0.83</v>
      </c>
    </row>
    <row r="507" spans="1:11">
      <c r="A507" s="23">
        <v>38578</v>
      </c>
      <c r="B507" s="9">
        <f>Traffic!B507+Traffic!R507</f>
        <v>1442274</v>
      </c>
      <c r="C507" s="8">
        <f>(Traffic!B507*Traffic!D507+Traffic!R507*Traffic!T507)*0.000001</f>
        <v>748451.69468999992</v>
      </c>
      <c r="D507" s="10">
        <f t="shared" si="45"/>
        <v>0.51893863072481372</v>
      </c>
      <c r="E507" s="11">
        <f t="shared" si="46"/>
        <v>518.93863072481372</v>
      </c>
      <c r="F507" s="12">
        <f t="shared" si="47"/>
        <v>748451.69469000003</v>
      </c>
      <c r="H507" s="23">
        <v>38578</v>
      </c>
      <c r="I507">
        <v>744123</v>
      </c>
      <c r="J507">
        <v>880959.74</v>
      </c>
      <c r="K507" s="15">
        <v>1.18</v>
      </c>
    </row>
    <row r="508" spans="1:11">
      <c r="A508" s="23">
        <v>38577</v>
      </c>
      <c r="B508" s="9">
        <f>Traffic!B508+Traffic!R508</f>
        <v>1214700</v>
      </c>
      <c r="C508" s="8">
        <f>(Traffic!B508*Traffic!D508+Traffic!R508*Traffic!T508)*0.000001</f>
        <v>501985.16909399995</v>
      </c>
      <c r="D508" s="10">
        <f t="shared" si="45"/>
        <v>0.41325855692269692</v>
      </c>
      <c r="E508" s="11">
        <f t="shared" si="46"/>
        <v>413.25855692269693</v>
      </c>
      <c r="F508" s="12">
        <f t="shared" si="47"/>
        <v>501985.16909399995</v>
      </c>
      <c r="H508" s="23">
        <v>38577</v>
      </c>
      <c r="I508">
        <v>650614</v>
      </c>
      <c r="J508">
        <v>476082.54</v>
      </c>
      <c r="K508" s="15">
        <v>0.73</v>
      </c>
    </row>
    <row r="509" spans="1:11">
      <c r="A509" s="23">
        <v>38576</v>
      </c>
      <c r="B509" s="9">
        <f>Traffic!B509+Traffic!R509</f>
        <v>1150204</v>
      </c>
      <c r="C509" s="8">
        <f>(Traffic!B509*Traffic!D509+Traffic!R509*Traffic!T509)*0.000001</f>
        <v>430626.54571400001</v>
      </c>
      <c r="D509" s="10">
        <f t="shared" si="45"/>
        <v>0.37439145205024499</v>
      </c>
      <c r="E509" s="11">
        <f t="shared" si="46"/>
        <v>374.39145205024499</v>
      </c>
      <c r="F509" s="12">
        <f t="shared" si="47"/>
        <v>430626.54571400001</v>
      </c>
      <c r="H509" s="23">
        <v>38576</v>
      </c>
      <c r="I509">
        <v>590748</v>
      </c>
      <c r="J509">
        <v>745391.47</v>
      </c>
      <c r="K509" s="15">
        <v>1.26</v>
      </c>
    </row>
    <row r="510" spans="1:11">
      <c r="A510" s="23">
        <v>38575</v>
      </c>
      <c r="B510" s="9">
        <f>Traffic!B510+Traffic!R510</f>
        <v>1115262</v>
      </c>
      <c r="C510" s="8">
        <f>(Traffic!B510*Traffic!D510+Traffic!R510*Traffic!T510)*0.000001</f>
        <v>442867.33763599995</v>
      </c>
      <c r="D510" s="10">
        <f t="shared" si="45"/>
        <v>0.39709712842004835</v>
      </c>
      <c r="E510" s="11">
        <f t="shared" si="46"/>
        <v>397.09712842004836</v>
      </c>
      <c r="F510" s="12">
        <f t="shared" si="47"/>
        <v>442867.33763599995</v>
      </c>
      <c r="H510" s="23">
        <v>38575</v>
      </c>
      <c r="I510">
        <v>578023</v>
      </c>
      <c r="J510">
        <v>532398.61</v>
      </c>
      <c r="K510" s="15">
        <v>0.92</v>
      </c>
    </row>
    <row r="511" spans="1:11">
      <c r="A511" s="23">
        <v>38574</v>
      </c>
      <c r="B511" s="9">
        <f>Traffic!B511+Traffic!R511</f>
        <v>846550</v>
      </c>
      <c r="C511" s="8">
        <f>(Traffic!B511*Traffic!D511+Traffic!R511*Traffic!T511)*0.000001</f>
        <v>220902.06806999998</v>
      </c>
      <c r="D511" s="10">
        <f t="shared" ref="D511:D523" si="48">C511/B511</f>
        <v>0.26094391125155036</v>
      </c>
      <c r="E511" s="11">
        <f t="shared" si="46"/>
        <v>260.94391125155039</v>
      </c>
      <c r="F511" s="12">
        <f t="shared" si="47"/>
        <v>220902.06806999995</v>
      </c>
      <c r="H511" s="23">
        <v>38574</v>
      </c>
      <c r="I511">
        <v>427622</v>
      </c>
      <c r="J511">
        <v>389026.51</v>
      </c>
      <c r="K511" s="15">
        <v>0.91</v>
      </c>
    </row>
    <row r="512" spans="1:11">
      <c r="A512" s="23">
        <v>38573</v>
      </c>
      <c r="B512" s="9">
        <f>Traffic!B512+Traffic!R512</f>
        <v>1356883</v>
      </c>
      <c r="C512" s="8">
        <f>(Traffic!B512*Traffic!D512+Traffic!R512*Traffic!T512)*0.000001</f>
        <v>485464.77613199997</v>
      </c>
      <c r="D512" s="10">
        <f t="shared" si="48"/>
        <v>0.35777939301472567</v>
      </c>
      <c r="E512" s="11">
        <f t="shared" ref="E512:E575" si="49">D512*1000</f>
        <v>357.77939301472566</v>
      </c>
      <c r="F512" s="12">
        <f t="shared" si="47"/>
        <v>485464.77613200003</v>
      </c>
      <c r="H512" s="23">
        <v>38573</v>
      </c>
      <c r="I512">
        <v>547215</v>
      </c>
      <c r="J512">
        <v>1572007.78</v>
      </c>
      <c r="K512" s="15">
        <v>2.87</v>
      </c>
    </row>
    <row r="513" spans="1:11">
      <c r="A513" s="23">
        <v>38572</v>
      </c>
      <c r="B513" s="9">
        <f>Traffic!B513+Traffic!R513</f>
        <v>1434152</v>
      </c>
      <c r="C513" s="8">
        <f>(Traffic!B513*Traffic!D513+Traffic!R513*Traffic!T513)*0.000001</f>
        <v>473071.666272</v>
      </c>
      <c r="D513" s="10">
        <f t="shared" si="48"/>
        <v>0.3298615950554753</v>
      </c>
      <c r="E513" s="11">
        <f t="shared" si="49"/>
        <v>329.86159505547528</v>
      </c>
      <c r="F513" s="12">
        <f t="shared" si="47"/>
        <v>473071.666272</v>
      </c>
      <c r="H513" s="23">
        <v>38572</v>
      </c>
      <c r="I513">
        <v>679517</v>
      </c>
      <c r="J513">
        <v>650346.41</v>
      </c>
      <c r="K513" s="15">
        <v>0.96</v>
      </c>
    </row>
    <row r="514" spans="1:11">
      <c r="A514" s="23">
        <v>38571</v>
      </c>
      <c r="B514" s="9">
        <f>Traffic!B514+Traffic!R514</f>
        <v>1044803</v>
      </c>
      <c r="C514" s="8">
        <f>(Traffic!B514*Traffic!D514+Traffic!R514*Traffic!T514)*0.000001</f>
        <v>369122.102832</v>
      </c>
      <c r="D514" s="10">
        <f t="shared" si="48"/>
        <v>0.35329349440229402</v>
      </c>
      <c r="E514" s="11">
        <f t="shared" si="49"/>
        <v>353.29349440229402</v>
      </c>
      <c r="F514" s="12">
        <f t="shared" si="47"/>
        <v>369122.102832</v>
      </c>
      <c r="H514" s="23">
        <v>38571</v>
      </c>
      <c r="I514">
        <v>417088</v>
      </c>
      <c r="J514">
        <v>862605.25</v>
      </c>
      <c r="K514" s="15">
        <v>2.0699999999999998</v>
      </c>
    </row>
    <row r="515" spans="1:11">
      <c r="A515" s="23">
        <v>38570</v>
      </c>
      <c r="B515" s="9">
        <f>Traffic!B515+Traffic!R515</f>
        <v>1065899</v>
      </c>
      <c r="C515" s="8">
        <f>(Traffic!B515*Traffic!D515+Traffic!R515*Traffic!T515)*0.000001</f>
        <v>325786.48338399996</v>
      </c>
      <c r="D515" s="10">
        <f t="shared" si="48"/>
        <v>0.30564479691227775</v>
      </c>
      <c r="E515" s="11">
        <f t="shared" si="49"/>
        <v>305.64479691227774</v>
      </c>
      <c r="F515" s="12">
        <f t="shared" si="47"/>
        <v>325786.48338399996</v>
      </c>
      <c r="H515" s="23">
        <v>38570</v>
      </c>
      <c r="I515">
        <v>563454</v>
      </c>
      <c r="J515">
        <v>659759.82999999996</v>
      </c>
      <c r="K515" s="15">
        <v>1.17</v>
      </c>
    </row>
    <row r="516" spans="1:11">
      <c r="A516" s="23">
        <v>38569</v>
      </c>
      <c r="B516" s="9">
        <f>Traffic!B516+Traffic!R516</f>
        <v>757281</v>
      </c>
      <c r="C516" s="8">
        <f>(Traffic!B516*Traffic!D516+Traffic!R516*Traffic!T516)*0.000001</f>
        <v>161046.85571899998</v>
      </c>
      <c r="D516" s="10">
        <f t="shared" si="48"/>
        <v>0.21266459308895902</v>
      </c>
      <c r="E516" s="11">
        <f t="shared" si="49"/>
        <v>212.66459308895901</v>
      </c>
      <c r="F516" s="12">
        <f t="shared" si="47"/>
        <v>161046.85571899998</v>
      </c>
      <c r="H516" s="23">
        <v>38569</v>
      </c>
      <c r="I516">
        <v>435782</v>
      </c>
      <c r="J516">
        <v>143130.49</v>
      </c>
      <c r="K516" s="15">
        <v>0.33</v>
      </c>
    </row>
    <row r="517" spans="1:11">
      <c r="A517" s="23">
        <v>38568</v>
      </c>
      <c r="B517" s="9">
        <f>Traffic!B517+Traffic!R517</f>
        <v>1294528</v>
      </c>
      <c r="C517" s="8">
        <f>(Traffic!B517*Traffic!D517+Traffic!R517*Traffic!T517)*0.000001</f>
        <v>414124.720462</v>
      </c>
      <c r="D517" s="10">
        <f t="shared" si="48"/>
        <v>0.31990402715275373</v>
      </c>
      <c r="E517" s="11">
        <f t="shared" si="49"/>
        <v>319.90402715275371</v>
      </c>
      <c r="F517" s="12">
        <f t="shared" si="47"/>
        <v>414124.720462</v>
      </c>
      <c r="H517" s="23">
        <v>38568</v>
      </c>
      <c r="I517">
        <v>630379</v>
      </c>
      <c r="J517">
        <v>727159.22</v>
      </c>
      <c r="K517" s="15">
        <v>1.1499999999999999</v>
      </c>
    </row>
    <row r="518" spans="1:11">
      <c r="A518" s="23">
        <v>38567</v>
      </c>
      <c r="B518" s="9">
        <f>Traffic!B518+Traffic!R518</f>
        <v>1211875</v>
      </c>
      <c r="C518" s="8">
        <f>(Traffic!B518*Traffic!D518+Traffic!R518*Traffic!T518)*0.000001</f>
        <v>357522.467474</v>
      </c>
      <c r="D518" s="10">
        <f t="shared" si="48"/>
        <v>0.29501596078308406</v>
      </c>
      <c r="E518" s="11">
        <f t="shared" si="49"/>
        <v>295.01596078308404</v>
      </c>
      <c r="F518" s="12">
        <f t="shared" si="47"/>
        <v>357522.467474</v>
      </c>
      <c r="H518" s="23">
        <v>38567</v>
      </c>
      <c r="I518">
        <v>669459</v>
      </c>
      <c r="J518">
        <v>523904.34</v>
      </c>
      <c r="K518" s="15">
        <v>0.78</v>
      </c>
    </row>
    <row r="519" spans="1:11">
      <c r="A519" s="23">
        <v>38566</v>
      </c>
      <c r="B519" s="9">
        <f>Traffic!B519+Traffic!R519</f>
        <v>963269</v>
      </c>
      <c r="C519" s="8">
        <f>(Traffic!B519*Traffic!D519+Traffic!R519*Traffic!T519)*0.000001</f>
        <v>270378.70376100001</v>
      </c>
      <c r="D519" s="10">
        <f t="shared" si="48"/>
        <v>0.2806886796533471</v>
      </c>
      <c r="E519" s="11">
        <f t="shared" si="49"/>
        <v>280.68867965334709</v>
      </c>
      <c r="F519" s="12">
        <f t="shared" ref="F519:F582" si="50">D519*B519</f>
        <v>270378.70376100001</v>
      </c>
      <c r="H519" s="23">
        <v>38566</v>
      </c>
      <c r="I519">
        <v>508322</v>
      </c>
      <c r="J519">
        <v>456107.71</v>
      </c>
      <c r="K519" s="15">
        <v>0.9</v>
      </c>
    </row>
    <row r="520" spans="1:11">
      <c r="A520" s="23">
        <v>38565</v>
      </c>
      <c r="B520" s="9">
        <f>Traffic!B520+Traffic!R520</f>
        <v>1129515</v>
      </c>
      <c r="C520" s="8">
        <f>(Traffic!B520*Traffic!D520+Traffic!R520*Traffic!T520)*0.000001</f>
        <v>332948.16978200001</v>
      </c>
      <c r="D520" s="10">
        <f t="shared" si="48"/>
        <v>0.29477091475721884</v>
      </c>
      <c r="E520" s="11">
        <f t="shared" si="49"/>
        <v>294.77091475721886</v>
      </c>
      <c r="F520" s="12">
        <f t="shared" si="50"/>
        <v>332948.16978200001</v>
      </c>
      <c r="H520" s="23">
        <v>38565</v>
      </c>
      <c r="I520">
        <v>592166</v>
      </c>
      <c r="J520">
        <v>265097.25</v>
      </c>
      <c r="K520" s="15">
        <v>0.45</v>
      </c>
    </row>
    <row r="521" spans="1:11">
      <c r="A521" s="23">
        <v>38564</v>
      </c>
      <c r="B521" s="9">
        <f>Traffic!B521+Traffic!R521</f>
        <v>1133939</v>
      </c>
      <c r="C521" s="8">
        <f>(Traffic!B521*Traffic!D521+Traffic!R521*Traffic!T521)*0.000001</f>
        <v>330269.45034799998</v>
      </c>
      <c r="D521" s="10">
        <f t="shared" si="48"/>
        <v>0.29125856888950813</v>
      </c>
      <c r="E521" s="11">
        <f t="shared" si="49"/>
        <v>291.25856888950813</v>
      </c>
      <c r="F521" s="12">
        <f t="shared" si="50"/>
        <v>330269.45034799998</v>
      </c>
      <c r="H521" s="23">
        <v>38564</v>
      </c>
      <c r="I521">
        <v>596639</v>
      </c>
      <c r="J521">
        <v>378416.6</v>
      </c>
      <c r="K521" s="15">
        <v>0.63</v>
      </c>
    </row>
    <row r="522" spans="1:11">
      <c r="A522" s="23">
        <v>38563</v>
      </c>
      <c r="B522" s="9">
        <f>Traffic!B522+Traffic!R522</f>
        <v>1201854</v>
      </c>
      <c r="C522" s="8">
        <f>(Traffic!B522*Traffic!D522+Traffic!R522*Traffic!T522)*0.000001</f>
        <v>377389.71989399998</v>
      </c>
      <c r="D522" s="10">
        <f t="shared" si="48"/>
        <v>0.31400629352150927</v>
      </c>
      <c r="E522" s="11">
        <f t="shared" si="49"/>
        <v>314.00629352150929</v>
      </c>
      <c r="F522" s="12">
        <f t="shared" si="50"/>
        <v>377389.71989399998</v>
      </c>
      <c r="H522" s="23">
        <v>38563</v>
      </c>
      <c r="I522">
        <v>589056</v>
      </c>
      <c r="J522">
        <v>1266937.31</v>
      </c>
      <c r="K522" s="15">
        <v>2.15</v>
      </c>
    </row>
    <row r="523" spans="1:11">
      <c r="A523" s="23">
        <v>38562</v>
      </c>
      <c r="B523" s="9">
        <f>Traffic!B523+Traffic!R523</f>
        <v>371725</v>
      </c>
      <c r="C523" s="8">
        <f>(Traffic!B523*Traffic!D523+Traffic!R523*Traffic!T523)*0.000001</f>
        <v>26176.943046999997</v>
      </c>
      <c r="D523" s="10">
        <f t="shared" si="48"/>
        <v>7.0420184402448044E-2</v>
      </c>
      <c r="E523" s="11">
        <f t="shared" si="49"/>
        <v>70.420184402448044</v>
      </c>
      <c r="F523" s="12">
        <f t="shared" si="50"/>
        <v>26176.943047000001</v>
      </c>
      <c r="H523" s="23">
        <v>38562</v>
      </c>
      <c r="I523">
        <v>143851</v>
      </c>
      <c r="J523">
        <v>86374.26</v>
      </c>
      <c r="K523" s="15">
        <v>0.6</v>
      </c>
    </row>
    <row r="524" spans="1:11">
      <c r="A524" s="23">
        <v>38561</v>
      </c>
      <c r="B524" s="9"/>
      <c r="D524" s="15"/>
      <c r="E524" s="11"/>
      <c r="F524" s="12"/>
    </row>
    <row r="525" spans="1:11">
      <c r="A525" s="23">
        <v>38560</v>
      </c>
      <c r="B525" s="9"/>
      <c r="D525" s="15"/>
      <c r="E525" s="11"/>
      <c r="F525" s="12"/>
    </row>
    <row r="526" spans="1:11">
      <c r="A526" s="23">
        <v>38559</v>
      </c>
      <c r="B526" s="9"/>
      <c r="D526" s="15"/>
      <c r="E526" s="11"/>
      <c r="F526" s="12"/>
    </row>
    <row r="527" spans="1:11">
      <c r="A527" s="23">
        <v>38558</v>
      </c>
      <c r="B527" s="9"/>
      <c r="D527" s="15"/>
      <c r="E527" s="11"/>
      <c r="F527" s="12"/>
    </row>
    <row r="528" spans="1:11">
      <c r="A528" s="23">
        <v>38557</v>
      </c>
      <c r="B528" s="9"/>
      <c r="D528" s="15"/>
      <c r="E528" s="11"/>
      <c r="F528" s="12"/>
    </row>
    <row r="529" spans="1:6">
      <c r="A529" s="23">
        <v>38556</v>
      </c>
      <c r="B529" s="9"/>
      <c r="D529" s="15"/>
      <c r="E529" s="11"/>
      <c r="F529" s="12"/>
    </row>
    <row r="530" spans="1:6">
      <c r="A530" s="23">
        <v>38555</v>
      </c>
      <c r="B530" s="9"/>
      <c r="D530" s="15"/>
      <c r="E530" s="11"/>
      <c r="F530" s="12"/>
    </row>
    <row r="531" spans="1:6">
      <c r="A531" s="23">
        <v>38554</v>
      </c>
      <c r="B531" s="9"/>
      <c r="D531" s="15"/>
      <c r="E531" s="11"/>
      <c r="F531" s="12"/>
    </row>
    <row r="532" spans="1:6">
      <c r="A532" s="23">
        <v>38553</v>
      </c>
      <c r="B532" s="9"/>
      <c r="D532" s="15"/>
      <c r="E532" s="11"/>
      <c r="F532" s="12"/>
    </row>
    <row r="533" spans="1:6">
      <c r="A533" s="23">
        <v>38552</v>
      </c>
      <c r="B533" s="9"/>
      <c r="D533" s="15"/>
      <c r="E533" s="11"/>
      <c r="F533" s="12"/>
    </row>
    <row r="534" spans="1:6">
      <c r="A534" s="23">
        <v>38551</v>
      </c>
      <c r="B534" s="9"/>
      <c r="D534" s="15"/>
      <c r="E534" s="11"/>
      <c r="F534" s="12"/>
    </row>
    <row r="535" spans="1:6">
      <c r="A535" s="23">
        <v>38550</v>
      </c>
      <c r="B535" s="9"/>
      <c r="D535" s="15"/>
      <c r="E535" s="11"/>
      <c r="F535" s="12"/>
    </row>
    <row r="536" spans="1:6">
      <c r="A536" s="23">
        <v>38549</v>
      </c>
      <c r="B536" s="9"/>
      <c r="D536" s="15"/>
      <c r="E536" s="11"/>
      <c r="F536" s="12"/>
    </row>
    <row r="537" spans="1:6">
      <c r="A537" s="23">
        <v>38548</v>
      </c>
      <c r="B537" s="9"/>
      <c r="D537" s="15"/>
      <c r="E537" s="11"/>
      <c r="F537" s="12"/>
    </row>
    <row r="538" spans="1:6">
      <c r="A538" s="23">
        <v>38547</v>
      </c>
      <c r="B538" s="9"/>
      <c r="D538" s="15"/>
      <c r="E538" s="11"/>
      <c r="F538" s="12"/>
    </row>
    <row r="539" spans="1:6">
      <c r="A539" s="23">
        <v>38546</v>
      </c>
      <c r="B539" s="9"/>
      <c r="D539" s="15"/>
      <c r="E539" s="11"/>
      <c r="F539" s="12"/>
    </row>
    <row r="540" spans="1:6">
      <c r="A540" s="23">
        <v>38545</v>
      </c>
      <c r="B540" s="9"/>
      <c r="D540" s="15"/>
      <c r="E540" s="11"/>
      <c r="F540" s="12"/>
    </row>
    <row r="541" spans="1:6">
      <c r="A541" s="23">
        <v>38544</v>
      </c>
      <c r="B541" s="9"/>
      <c r="D541" s="15"/>
      <c r="E541" s="11"/>
      <c r="F541" s="12"/>
    </row>
    <row r="542" spans="1:6">
      <c r="A542" s="23">
        <v>38543</v>
      </c>
      <c r="B542" s="9"/>
      <c r="D542" s="15"/>
      <c r="E542" s="11"/>
      <c r="F542" s="12"/>
    </row>
    <row r="543" spans="1:6">
      <c r="A543" s="23">
        <v>38542</v>
      </c>
      <c r="B543" s="9"/>
      <c r="D543" s="15"/>
      <c r="E543" s="11"/>
      <c r="F543" s="12"/>
    </row>
    <row r="544" spans="1:6">
      <c r="A544" s="23">
        <v>38541</v>
      </c>
      <c r="B544" s="9"/>
      <c r="D544" s="15"/>
      <c r="E544" s="11"/>
      <c r="F544" s="12"/>
    </row>
    <row r="545" spans="1:11">
      <c r="A545" s="23">
        <v>38540</v>
      </c>
      <c r="B545" s="9"/>
      <c r="D545" s="15"/>
      <c r="E545" s="11"/>
      <c r="F545" s="12"/>
    </row>
    <row r="546" spans="1:11">
      <c r="A546" s="23">
        <v>38539</v>
      </c>
      <c r="B546" s="9"/>
      <c r="D546" s="15"/>
      <c r="E546" s="11"/>
      <c r="F546" s="12"/>
    </row>
    <row r="547" spans="1:11">
      <c r="A547" s="23">
        <v>38538</v>
      </c>
      <c r="B547" s="9"/>
      <c r="D547" s="15"/>
      <c r="E547" s="11"/>
      <c r="F547" s="12"/>
    </row>
    <row r="548" spans="1:11">
      <c r="A548" s="23">
        <v>38537</v>
      </c>
      <c r="B548" s="9"/>
      <c r="D548" s="15"/>
      <c r="E548" s="11"/>
      <c r="F548" s="12"/>
    </row>
    <row r="549" spans="1:11">
      <c r="A549" s="23">
        <v>38536</v>
      </c>
      <c r="B549" s="9"/>
      <c r="D549" s="15"/>
      <c r="E549" s="11"/>
      <c r="F549" s="12"/>
    </row>
    <row r="550" spans="1:11">
      <c r="A550" s="23">
        <v>38535</v>
      </c>
      <c r="B550" s="9"/>
      <c r="D550" s="15"/>
      <c r="E550" s="11"/>
      <c r="F550" s="12"/>
    </row>
    <row r="551" spans="1:11">
      <c r="A551" s="23">
        <v>38534</v>
      </c>
      <c r="B551" s="9"/>
      <c r="D551" s="15"/>
      <c r="E551" s="11"/>
      <c r="F551" s="12"/>
    </row>
    <row r="552" spans="1:11">
      <c r="A552" s="23">
        <v>38533</v>
      </c>
      <c r="B552" s="9">
        <f>Traffic!B552+Traffic!R552</f>
        <v>274694</v>
      </c>
      <c r="C552">
        <f t="shared" ref="C552:C587" si="51">J552</f>
        <v>1648.42</v>
      </c>
      <c r="D552" s="15">
        <f t="shared" ref="D552:D587" si="52">K552</f>
        <v>0.19</v>
      </c>
      <c r="E552" s="11">
        <f t="shared" si="49"/>
        <v>190</v>
      </c>
      <c r="F552" s="12">
        <f t="shared" si="50"/>
        <v>52191.86</v>
      </c>
      <c r="H552" s="1">
        <v>38533</v>
      </c>
      <c r="I552">
        <v>8855</v>
      </c>
      <c r="J552">
        <v>1648.42</v>
      </c>
      <c r="K552" s="15">
        <v>0.19</v>
      </c>
    </row>
    <row r="553" spans="1:11">
      <c r="A553" s="23">
        <v>38532</v>
      </c>
      <c r="B553" s="9">
        <f>Traffic!B553+Traffic!R553</f>
        <v>184308</v>
      </c>
      <c r="C553">
        <f t="shared" si="51"/>
        <v>23884.59</v>
      </c>
      <c r="D553" s="15">
        <f t="shared" si="52"/>
        <v>0.19</v>
      </c>
      <c r="E553" s="11">
        <f t="shared" si="49"/>
        <v>190</v>
      </c>
      <c r="F553" s="12">
        <f t="shared" si="50"/>
        <v>35018.519999999997</v>
      </c>
      <c r="H553" s="1">
        <v>38532</v>
      </c>
      <c r="I553">
        <v>127630</v>
      </c>
      <c r="J553">
        <v>23884.59</v>
      </c>
      <c r="K553" s="15">
        <v>0.19</v>
      </c>
    </row>
    <row r="554" spans="1:11">
      <c r="A554" s="23">
        <v>38531</v>
      </c>
      <c r="B554" s="9">
        <f>Traffic!B554+Traffic!R554</f>
        <v>90110</v>
      </c>
      <c r="C554">
        <f t="shared" si="51"/>
        <v>11561.26</v>
      </c>
      <c r="D554" s="15">
        <f t="shared" si="52"/>
        <v>0.13</v>
      </c>
      <c r="E554" s="11">
        <f t="shared" si="49"/>
        <v>130</v>
      </c>
      <c r="F554" s="12">
        <f t="shared" si="50"/>
        <v>11714.300000000001</v>
      </c>
      <c r="H554" s="1">
        <v>38531</v>
      </c>
      <c r="I554">
        <v>88032</v>
      </c>
      <c r="J554">
        <v>11561.26</v>
      </c>
      <c r="K554" s="15">
        <v>0.13</v>
      </c>
    </row>
    <row r="555" spans="1:11">
      <c r="A555" s="23">
        <v>38530</v>
      </c>
      <c r="B555" s="9">
        <f>Traffic!B555+Traffic!R555</f>
        <v>23661</v>
      </c>
      <c r="C555">
        <f t="shared" si="51"/>
        <v>2961.69</v>
      </c>
      <c r="D555" s="15">
        <f t="shared" si="52"/>
        <v>0.13</v>
      </c>
      <c r="E555" s="11">
        <f t="shared" si="49"/>
        <v>130</v>
      </c>
      <c r="F555" s="12">
        <f t="shared" si="50"/>
        <v>3075.9300000000003</v>
      </c>
      <c r="H555" s="1">
        <v>38530</v>
      </c>
      <c r="I555">
        <v>22697</v>
      </c>
      <c r="J555">
        <v>2961.69</v>
      </c>
      <c r="K555" s="15">
        <v>0.13</v>
      </c>
    </row>
    <row r="556" spans="1:11">
      <c r="A556" s="23">
        <v>38529</v>
      </c>
      <c r="B556" s="9">
        <f>Traffic!B556+Traffic!R556</f>
        <v>3865</v>
      </c>
      <c r="C556">
        <f t="shared" si="51"/>
        <v>1221.8699999999999</v>
      </c>
      <c r="D556" s="15">
        <f t="shared" si="52"/>
        <v>0.39</v>
      </c>
      <c r="E556" s="11">
        <f t="shared" si="49"/>
        <v>390</v>
      </c>
      <c r="F556" s="12">
        <f t="shared" si="50"/>
        <v>1507.3500000000001</v>
      </c>
      <c r="H556" s="1">
        <v>38529</v>
      </c>
      <c r="I556">
        <v>3133</v>
      </c>
      <c r="J556">
        <v>1221.8699999999999</v>
      </c>
      <c r="K556" s="15">
        <v>0.39</v>
      </c>
    </row>
    <row r="557" spans="1:11">
      <c r="A557" s="23">
        <v>38528</v>
      </c>
      <c r="B557" s="9">
        <f>Traffic!B557+Traffic!R557</f>
        <v>5036</v>
      </c>
      <c r="C557">
        <f t="shared" si="51"/>
        <v>752.3</v>
      </c>
      <c r="D557" s="15">
        <f t="shared" si="52"/>
        <v>0.18</v>
      </c>
      <c r="E557" s="11">
        <f t="shared" si="49"/>
        <v>180</v>
      </c>
      <c r="F557" s="12">
        <f t="shared" si="50"/>
        <v>906.48</v>
      </c>
      <c r="H557" s="1">
        <v>38528</v>
      </c>
      <c r="I557">
        <v>4268</v>
      </c>
      <c r="J557">
        <v>752.3</v>
      </c>
      <c r="K557" s="15">
        <v>0.18</v>
      </c>
    </row>
    <row r="558" spans="1:11">
      <c r="A558" s="23">
        <v>38527</v>
      </c>
      <c r="B558" s="9">
        <f>Traffic!B558+Traffic!R558</f>
        <v>82976</v>
      </c>
      <c r="C558">
        <f t="shared" si="51"/>
        <v>8801.9500000000007</v>
      </c>
      <c r="D558" s="15">
        <f t="shared" si="52"/>
        <v>0.13</v>
      </c>
      <c r="E558" s="11">
        <f t="shared" si="49"/>
        <v>130</v>
      </c>
      <c r="F558" s="12">
        <f t="shared" si="50"/>
        <v>10786.880000000001</v>
      </c>
      <c r="H558" s="1">
        <v>38527</v>
      </c>
      <c r="I558">
        <v>66790</v>
      </c>
      <c r="J558">
        <v>8801.9500000000007</v>
      </c>
      <c r="K558" s="15">
        <v>0.13</v>
      </c>
    </row>
    <row r="559" spans="1:11">
      <c r="A559" s="23">
        <v>38526</v>
      </c>
      <c r="B559" s="9">
        <f>Traffic!B559+Traffic!R559</f>
        <v>115393</v>
      </c>
      <c r="C559">
        <f t="shared" si="51"/>
        <v>11741.56</v>
      </c>
      <c r="D559" s="15">
        <f t="shared" si="52"/>
        <v>0.13</v>
      </c>
      <c r="E559" s="11">
        <f t="shared" si="49"/>
        <v>130</v>
      </c>
      <c r="F559" s="12">
        <f t="shared" si="50"/>
        <v>15001.09</v>
      </c>
      <c r="H559" s="1">
        <v>38526</v>
      </c>
      <c r="I559">
        <v>89221</v>
      </c>
      <c r="J559">
        <v>11741.56</v>
      </c>
      <c r="K559" s="15">
        <v>0.13</v>
      </c>
    </row>
    <row r="560" spans="1:11">
      <c r="A560" s="23">
        <v>38525</v>
      </c>
      <c r="B560" s="9">
        <f>Traffic!B560+Traffic!R560</f>
        <v>251409</v>
      </c>
      <c r="C560">
        <f t="shared" si="51"/>
        <v>33926.32</v>
      </c>
      <c r="D560" s="15">
        <f t="shared" si="52"/>
        <v>0.22</v>
      </c>
      <c r="E560" s="11">
        <f t="shared" si="49"/>
        <v>220</v>
      </c>
      <c r="F560" s="12">
        <f t="shared" si="50"/>
        <v>55309.98</v>
      </c>
      <c r="H560" s="1">
        <v>38525</v>
      </c>
      <c r="I560">
        <v>152679</v>
      </c>
      <c r="J560">
        <v>33926.32</v>
      </c>
      <c r="K560" s="15">
        <v>0.22</v>
      </c>
    </row>
    <row r="561" spans="1:11">
      <c r="A561" s="23">
        <v>38524</v>
      </c>
      <c r="B561" s="9">
        <f>Traffic!B561+Traffic!R561</f>
        <v>150275</v>
      </c>
      <c r="C561">
        <f t="shared" si="51"/>
        <v>19136.11</v>
      </c>
      <c r="D561" s="15">
        <f t="shared" si="52"/>
        <v>0.17</v>
      </c>
      <c r="E561" s="11">
        <f t="shared" si="49"/>
        <v>170</v>
      </c>
      <c r="F561" s="12">
        <f t="shared" si="50"/>
        <v>25546.750000000004</v>
      </c>
      <c r="H561" s="1">
        <v>38524</v>
      </c>
      <c r="I561">
        <v>111072</v>
      </c>
      <c r="J561">
        <v>19136.11</v>
      </c>
      <c r="K561" s="15">
        <v>0.17</v>
      </c>
    </row>
    <row r="562" spans="1:11">
      <c r="A562" s="23">
        <v>38523</v>
      </c>
      <c r="B562" s="9">
        <f>Traffic!B562+Traffic!R562</f>
        <v>84310</v>
      </c>
      <c r="C562">
        <f t="shared" si="51"/>
        <v>9531.34</v>
      </c>
      <c r="D562" s="15">
        <f t="shared" si="52"/>
        <v>0.12</v>
      </c>
      <c r="E562" s="11">
        <f t="shared" si="49"/>
        <v>120</v>
      </c>
      <c r="F562" s="12">
        <f t="shared" si="50"/>
        <v>10117.199999999999</v>
      </c>
      <c r="H562" s="1">
        <v>38523</v>
      </c>
      <c r="I562">
        <v>80986</v>
      </c>
      <c r="J562">
        <v>9531.34</v>
      </c>
      <c r="K562" s="15">
        <v>0.12</v>
      </c>
    </row>
    <row r="563" spans="1:11">
      <c r="A563" s="23">
        <v>38522</v>
      </c>
      <c r="B563" s="9">
        <f>Traffic!B563+Traffic!R563</f>
        <v>88881</v>
      </c>
      <c r="C563">
        <f t="shared" si="51"/>
        <v>9606.34</v>
      </c>
      <c r="D563" s="15">
        <f t="shared" si="52"/>
        <v>0.12</v>
      </c>
      <c r="E563" s="11">
        <f t="shared" si="49"/>
        <v>120</v>
      </c>
      <c r="F563" s="12">
        <f t="shared" si="50"/>
        <v>10665.72</v>
      </c>
      <c r="H563" s="1">
        <v>38522</v>
      </c>
      <c r="I563">
        <v>81399</v>
      </c>
      <c r="J563">
        <v>9606.34</v>
      </c>
      <c r="K563" s="15">
        <v>0.12</v>
      </c>
    </row>
    <row r="564" spans="1:11">
      <c r="A564" s="23">
        <v>38521</v>
      </c>
      <c r="B564" s="9">
        <f>Traffic!B564+Traffic!R564</f>
        <v>84625</v>
      </c>
      <c r="C564">
        <f t="shared" si="51"/>
        <v>10146.620000000001</v>
      </c>
      <c r="D564" s="15">
        <f t="shared" si="52"/>
        <v>0.13</v>
      </c>
      <c r="E564" s="11">
        <f t="shared" si="49"/>
        <v>130</v>
      </c>
      <c r="F564" s="12">
        <f t="shared" si="50"/>
        <v>11001.25</v>
      </c>
      <c r="H564" s="1">
        <v>38521</v>
      </c>
      <c r="I564">
        <v>75975</v>
      </c>
      <c r="J564">
        <v>10146.620000000001</v>
      </c>
      <c r="K564" s="15">
        <v>0.13</v>
      </c>
    </row>
    <row r="565" spans="1:11">
      <c r="A565" s="23">
        <v>38520</v>
      </c>
      <c r="B565" s="9">
        <f>Traffic!B565+Traffic!R565</f>
        <v>209133</v>
      </c>
      <c r="C565">
        <f t="shared" si="51"/>
        <v>26632.959999999999</v>
      </c>
      <c r="D565" s="15">
        <f t="shared" si="52"/>
        <v>0.25</v>
      </c>
      <c r="E565" s="11">
        <f t="shared" si="49"/>
        <v>250</v>
      </c>
      <c r="F565" s="12">
        <f t="shared" si="50"/>
        <v>52283.25</v>
      </c>
      <c r="H565" s="1">
        <v>38520</v>
      </c>
      <c r="I565">
        <v>106280</v>
      </c>
      <c r="J565">
        <v>26632.959999999999</v>
      </c>
      <c r="K565" s="15">
        <v>0.25</v>
      </c>
    </row>
    <row r="566" spans="1:11">
      <c r="A566" s="23">
        <v>38519</v>
      </c>
      <c r="B566" s="9">
        <f>Traffic!B566+Traffic!R566</f>
        <v>202488</v>
      </c>
      <c r="C566">
        <f t="shared" si="51"/>
        <v>30610.93</v>
      </c>
      <c r="D566" s="15">
        <f t="shared" si="52"/>
        <v>0.25</v>
      </c>
      <c r="E566" s="11">
        <f t="shared" si="49"/>
        <v>250</v>
      </c>
      <c r="F566" s="12">
        <f t="shared" si="50"/>
        <v>50622</v>
      </c>
      <c r="H566" s="1">
        <v>38519</v>
      </c>
      <c r="I566">
        <v>124669</v>
      </c>
      <c r="J566">
        <v>30610.93</v>
      </c>
      <c r="K566" s="15">
        <v>0.25</v>
      </c>
    </row>
    <row r="567" spans="1:11">
      <c r="A567" s="23">
        <v>38518</v>
      </c>
      <c r="B567" s="9">
        <f>Traffic!B567+Traffic!R567</f>
        <v>89985</v>
      </c>
      <c r="C567">
        <f t="shared" si="51"/>
        <v>11442.08</v>
      </c>
      <c r="D567" s="15">
        <f t="shared" si="52"/>
        <v>0.14000000000000001</v>
      </c>
      <c r="E567" s="11">
        <f t="shared" si="49"/>
        <v>140</v>
      </c>
      <c r="F567" s="12">
        <f t="shared" si="50"/>
        <v>12597.900000000001</v>
      </c>
      <c r="H567" s="1">
        <v>38518</v>
      </c>
      <c r="I567">
        <v>83893</v>
      </c>
      <c r="J567">
        <v>11442.08</v>
      </c>
      <c r="K567" s="15">
        <v>0.14000000000000001</v>
      </c>
    </row>
    <row r="568" spans="1:11">
      <c r="A568" s="23">
        <v>38517</v>
      </c>
      <c r="B568" s="9">
        <f>Traffic!B568+Traffic!R568</f>
        <v>94954</v>
      </c>
      <c r="C568">
        <f t="shared" si="51"/>
        <v>10900.79</v>
      </c>
      <c r="D568" s="15">
        <f t="shared" si="52"/>
        <v>0.13</v>
      </c>
      <c r="E568" s="11">
        <f t="shared" si="49"/>
        <v>130</v>
      </c>
      <c r="F568" s="12">
        <f t="shared" si="50"/>
        <v>12344.02</v>
      </c>
      <c r="H568" s="1">
        <v>38517</v>
      </c>
      <c r="I568">
        <v>83965</v>
      </c>
      <c r="J568">
        <v>10900.79</v>
      </c>
      <c r="K568" s="15">
        <v>0.13</v>
      </c>
    </row>
    <row r="569" spans="1:11">
      <c r="A569" s="23">
        <v>38516</v>
      </c>
      <c r="B569" s="9">
        <f>Traffic!B569+Traffic!R569</f>
        <v>92436</v>
      </c>
      <c r="C569">
        <f t="shared" si="51"/>
        <v>9888.66</v>
      </c>
      <c r="D569" s="15">
        <f t="shared" si="52"/>
        <v>0.12</v>
      </c>
      <c r="E569" s="11">
        <f t="shared" si="49"/>
        <v>120</v>
      </c>
      <c r="F569" s="12">
        <f t="shared" si="50"/>
        <v>11092.32</v>
      </c>
      <c r="H569" s="1">
        <v>38516</v>
      </c>
      <c r="I569">
        <v>80877</v>
      </c>
      <c r="J569">
        <v>9888.66</v>
      </c>
      <c r="K569" s="15">
        <v>0.12</v>
      </c>
    </row>
    <row r="570" spans="1:11">
      <c r="A570" s="23">
        <v>38515</v>
      </c>
      <c r="B570" s="9">
        <f>Traffic!B570+Traffic!R570</f>
        <v>91925</v>
      </c>
      <c r="C570">
        <f t="shared" si="51"/>
        <v>9802.92</v>
      </c>
      <c r="D570" s="15">
        <f t="shared" si="52"/>
        <v>0.12</v>
      </c>
      <c r="E570" s="11">
        <f t="shared" si="49"/>
        <v>120</v>
      </c>
      <c r="F570" s="12">
        <f t="shared" si="50"/>
        <v>11031</v>
      </c>
      <c r="H570" s="1">
        <v>38515</v>
      </c>
      <c r="I570">
        <v>80336</v>
      </c>
      <c r="J570">
        <v>9802.92</v>
      </c>
      <c r="K570" s="15">
        <v>0.12</v>
      </c>
    </row>
    <row r="571" spans="1:11">
      <c r="A571" s="23">
        <v>38514</v>
      </c>
      <c r="B571" s="9">
        <f>Traffic!B571+Traffic!R571</f>
        <v>113381</v>
      </c>
      <c r="C571">
        <f t="shared" si="51"/>
        <v>22119.88</v>
      </c>
      <c r="D571" s="15">
        <f t="shared" si="52"/>
        <v>0.24</v>
      </c>
      <c r="E571" s="11">
        <f t="shared" si="49"/>
        <v>240</v>
      </c>
      <c r="F571" s="12">
        <f t="shared" si="50"/>
        <v>27211.439999999999</v>
      </c>
      <c r="H571" s="1">
        <v>38514</v>
      </c>
      <c r="I571">
        <v>92472</v>
      </c>
      <c r="J571">
        <v>22119.88</v>
      </c>
      <c r="K571" s="15">
        <v>0.24</v>
      </c>
    </row>
    <row r="572" spans="1:11">
      <c r="A572" s="23">
        <v>38513</v>
      </c>
      <c r="B572" s="9">
        <f>Traffic!B572+Traffic!R572</f>
        <v>295670</v>
      </c>
      <c r="C572">
        <f t="shared" si="51"/>
        <v>50649.120000000003</v>
      </c>
      <c r="D572" s="15">
        <f t="shared" si="52"/>
        <v>0.3</v>
      </c>
      <c r="E572" s="11">
        <f t="shared" si="49"/>
        <v>300</v>
      </c>
      <c r="F572" s="12">
        <f t="shared" si="50"/>
        <v>88701</v>
      </c>
      <c r="H572" s="1">
        <v>38513</v>
      </c>
      <c r="I572">
        <v>169514</v>
      </c>
      <c r="J572">
        <v>50649.120000000003</v>
      </c>
      <c r="K572" s="15">
        <v>0.3</v>
      </c>
    </row>
    <row r="573" spans="1:11">
      <c r="A573" s="23">
        <v>38512</v>
      </c>
      <c r="B573" s="9">
        <f>Traffic!B573+Traffic!R573</f>
        <v>121953</v>
      </c>
      <c r="C573">
        <f t="shared" si="51"/>
        <v>14766.28</v>
      </c>
      <c r="D573" s="15">
        <f t="shared" si="52"/>
        <v>0.15</v>
      </c>
      <c r="E573" s="11">
        <f t="shared" si="49"/>
        <v>150</v>
      </c>
      <c r="F573" s="12">
        <f t="shared" si="50"/>
        <v>18292.95</v>
      </c>
      <c r="H573" s="1">
        <v>38512</v>
      </c>
      <c r="I573">
        <v>96341</v>
      </c>
      <c r="J573">
        <v>14766.28</v>
      </c>
      <c r="K573" s="15">
        <v>0.15</v>
      </c>
    </row>
    <row r="574" spans="1:11">
      <c r="A574" s="23">
        <v>38511</v>
      </c>
      <c r="B574" s="9">
        <f>Traffic!B574+Traffic!R574</f>
        <v>94993</v>
      </c>
      <c r="C574">
        <f t="shared" si="51"/>
        <v>10509.92</v>
      </c>
      <c r="D574" s="15">
        <f t="shared" si="52"/>
        <v>0.13</v>
      </c>
      <c r="E574" s="11">
        <f t="shared" si="49"/>
        <v>130</v>
      </c>
      <c r="F574" s="12">
        <f t="shared" si="50"/>
        <v>12349.09</v>
      </c>
      <c r="H574" s="1">
        <v>38511</v>
      </c>
      <c r="I574">
        <v>82015</v>
      </c>
      <c r="J574">
        <v>10509.92</v>
      </c>
      <c r="K574" s="15">
        <v>0.13</v>
      </c>
    </row>
    <row r="575" spans="1:11">
      <c r="A575" s="23">
        <v>38510</v>
      </c>
      <c r="B575" s="9">
        <f>Traffic!B575+Traffic!R575</f>
        <v>96094</v>
      </c>
      <c r="C575">
        <f t="shared" si="51"/>
        <v>11330.18</v>
      </c>
      <c r="D575" s="15">
        <f t="shared" si="52"/>
        <v>0.14000000000000001</v>
      </c>
      <c r="E575" s="11">
        <f t="shared" si="49"/>
        <v>140</v>
      </c>
      <c r="F575" s="12">
        <f t="shared" si="50"/>
        <v>13453.160000000002</v>
      </c>
      <c r="H575" s="1">
        <v>38510</v>
      </c>
      <c r="I575">
        <v>83861</v>
      </c>
      <c r="J575">
        <v>11330.18</v>
      </c>
      <c r="K575" s="15">
        <v>0.14000000000000001</v>
      </c>
    </row>
    <row r="576" spans="1:11">
      <c r="A576" s="23">
        <v>38509</v>
      </c>
      <c r="B576" s="9">
        <f>Traffic!B576+Traffic!R576</f>
        <v>93613</v>
      </c>
      <c r="C576">
        <f t="shared" si="51"/>
        <v>10272.86</v>
      </c>
      <c r="D576" s="15">
        <f t="shared" si="52"/>
        <v>0.13</v>
      </c>
      <c r="E576" s="11">
        <f t="shared" ref="E576:E639" si="53">D576*1000</f>
        <v>130</v>
      </c>
      <c r="F576" s="12">
        <f t="shared" si="50"/>
        <v>12169.69</v>
      </c>
      <c r="H576" s="1">
        <v>38509</v>
      </c>
      <c r="I576">
        <v>81517</v>
      </c>
      <c r="J576">
        <v>10272.86</v>
      </c>
      <c r="K576" s="15">
        <v>0.13</v>
      </c>
    </row>
    <row r="577" spans="1:11">
      <c r="A577" s="23">
        <v>38508</v>
      </c>
      <c r="B577" s="9">
        <f>Traffic!B577+Traffic!R577</f>
        <v>96711</v>
      </c>
      <c r="C577">
        <f t="shared" si="51"/>
        <v>20701.22</v>
      </c>
      <c r="D577" s="15">
        <f t="shared" si="52"/>
        <v>0.25</v>
      </c>
      <c r="E577" s="11">
        <f t="shared" si="53"/>
        <v>250</v>
      </c>
      <c r="F577" s="12">
        <f t="shared" si="50"/>
        <v>24177.75</v>
      </c>
      <c r="H577" s="1">
        <v>38508</v>
      </c>
      <c r="I577">
        <v>83006</v>
      </c>
      <c r="J577">
        <v>20701.22</v>
      </c>
      <c r="K577" s="15">
        <v>0.25</v>
      </c>
    </row>
    <row r="578" spans="1:11">
      <c r="A578" s="23">
        <v>38507</v>
      </c>
      <c r="B578" s="9">
        <f>Traffic!B578+Traffic!R578</f>
        <v>402525</v>
      </c>
      <c r="C578">
        <f t="shared" si="51"/>
        <v>55309.36</v>
      </c>
      <c r="D578" s="15">
        <f t="shared" si="52"/>
        <v>0.3</v>
      </c>
      <c r="E578" s="11">
        <f t="shared" si="53"/>
        <v>300</v>
      </c>
      <c r="F578" s="12">
        <f t="shared" si="50"/>
        <v>120757.5</v>
      </c>
      <c r="H578" s="1">
        <v>38507</v>
      </c>
      <c r="I578">
        <v>181905</v>
      </c>
      <c r="J578">
        <v>55309.36</v>
      </c>
      <c r="K578" s="15">
        <v>0.3</v>
      </c>
    </row>
    <row r="579" spans="1:11">
      <c r="A579" s="23">
        <v>38506</v>
      </c>
      <c r="B579" s="9">
        <f>Traffic!B579+Traffic!R579</f>
        <v>426638</v>
      </c>
      <c r="C579">
        <f t="shared" si="51"/>
        <v>38433</v>
      </c>
      <c r="D579" s="15">
        <f t="shared" si="52"/>
        <v>0.24</v>
      </c>
      <c r="E579" s="11">
        <f t="shared" si="53"/>
        <v>240</v>
      </c>
      <c r="F579" s="12">
        <f t="shared" si="50"/>
        <v>102393.12</v>
      </c>
      <c r="H579" s="1">
        <v>38506</v>
      </c>
      <c r="I579">
        <v>157836</v>
      </c>
      <c r="J579">
        <v>38433</v>
      </c>
      <c r="K579" s="15">
        <v>0.24</v>
      </c>
    </row>
    <row r="580" spans="1:11">
      <c r="A580" s="23">
        <v>38505</v>
      </c>
      <c r="B580" s="9">
        <f>Traffic!B580+Traffic!R580</f>
        <v>443959</v>
      </c>
      <c r="C580">
        <f t="shared" si="51"/>
        <v>74468.039999999994</v>
      </c>
      <c r="D580" s="15">
        <f t="shared" si="52"/>
        <v>0.34</v>
      </c>
      <c r="E580" s="11">
        <f t="shared" si="53"/>
        <v>340</v>
      </c>
      <c r="F580" s="12">
        <f t="shared" si="50"/>
        <v>150946.06</v>
      </c>
      <c r="H580" s="1">
        <v>38505</v>
      </c>
      <c r="I580">
        <v>220075</v>
      </c>
      <c r="J580">
        <v>74468.039999999994</v>
      </c>
      <c r="K580" s="15">
        <v>0.34</v>
      </c>
    </row>
    <row r="581" spans="1:11">
      <c r="A581" s="23">
        <v>38504</v>
      </c>
      <c r="B581" s="9">
        <f>Traffic!B581+Traffic!R581</f>
        <v>162838</v>
      </c>
      <c r="C581">
        <f t="shared" si="51"/>
        <v>27585.21</v>
      </c>
      <c r="D581" s="15">
        <f t="shared" si="52"/>
        <v>0.25</v>
      </c>
      <c r="E581" s="11">
        <f t="shared" si="53"/>
        <v>250</v>
      </c>
      <c r="F581" s="12">
        <f t="shared" si="50"/>
        <v>40709.5</v>
      </c>
      <c r="H581" s="1">
        <v>38504</v>
      </c>
      <c r="I581">
        <v>111905</v>
      </c>
      <c r="J581">
        <v>27585.21</v>
      </c>
      <c r="K581" s="15">
        <v>0.25</v>
      </c>
    </row>
    <row r="582" spans="1:11">
      <c r="A582" s="23">
        <v>38503</v>
      </c>
      <c r="B582" s="9">
        <f>Traffic!B582+Traffic!R582</f>
        <v>107781</v>
      </c>
      <c r="C582">
        <f t="shared" si="51"/>
        <v>10906.3</v>
      </c>
      <c r="D582" s="15">
        <f t="shared" si="52"/>
        <v>0.13</v>
      </c>
      <c r="E582" s="11">
        <f t="shared" si="53"/>
        <v>130</v>
      </c>
      <c r="F582" s="12">
        <f t="shared" si="50"/>
        <v>14011.53</v>
      </c>
      <c r="H582" s="1">
        <v>38503</v>
      </c>
      <c r="I582">
        <v>86715</v>
      </c>
      <c r="J582">
        <v>10906.3</v>
      </c>
      <c r="K582" s="15">
        <v>0.13</v>
      </c>
    </row>
    <row r="583" spans="1:11">
      <c r="A583" s="23">
        <v>38502</v>
      </c>
      <c r="B583" s="9">
        <f>Traffic!B583+Traffic!R583</f>
        <v>108775</v>
      </c>
      <c r="C583">
        <f t="shared" si="51"/>
        <v>9887.64</v>
      </c>
      <c r="D583" s="15">
        <f t="shared" si="52"/>
        <v>0.12</v>
      </c>
      <c r="E583" s="11">
        <f t="shared" si="53"/>
        <v>120</v>
      </c>
      <c r="F583" s="12">
        <f t="shared" ref="F583:F646" si="54">D583*B583</f>
        <v>13053</v>
      </c>
      <c r="H583" s="1">
        <v>38502</v>
      </c>
      <c r="I583">
        <v>84922</v>
      </c>
      <c r="J583">
        <v>9887.64</v>
      </c>
      <c r="K583" s="15">
        <v>0.12</v>
      </c>
    </row>
    <row r="584" spans="1:11">
      <c r="A584" s="23">
        <v>38501</v>
      </c>
      <c r="B584" s="9">
        <f>Traffic!B584+Traffic!R584</f>
        <v>111315</v>
      </c>
      <c r="C584">
        <f t="shared" si="51"/>
        <v>10648.47</v>
      </c>
      <c r="D584" s="15">
        <f t="shared" si="52"/>
        <v>0.12</v>
      </c>
      <c r="E584" s="11">
        <f t="shared" si="53"/>
        <v>120</v>
      </c>
      <c r="F584" s="12">
        <f t="shared" si="54"/>
        <v>13357.8</v>
      </c>
      <c r="H584" s="1">
        <v>38501</v>
      </c>
      <c r="I584">
        <v>87620</v>
      </c>
      <c r="J584">
        <v>10648.47</v>
      </c>
      <c r="K584" s="15">
        <v>0.12</v>
      </c>
    </row>
    <row r="585" spans="1:11">
      <c r="A585" s="23">
        <v>38500</v>
      </c>
      <c r="B585" s="9">
        <f>Traffic!B585+Traffic!R585</f>
        <v>131908</v>
      </c>
      <c r="C585">
        <f t="shared" si="51"/>
        <v>18653.18</v>
      </c>
      <c r="D585" s="15">
        <f t="shared" si="52"/>
        <v>0.18</v>
      </c>
      <c r="E585" s="11">
        <f t="shared" si="53"/>
        <v>180</v>
      </c>
      <c r="F585" s="12">
        <f t="shared" si="54"/>
        <v>23743.439999999999</v>
      </c>
      <c r="H585" s="1">
        <v>38500</v>
      </c>
      <c r="I585">
        <v>103504</v>
      </c>
      <c r="J585">
        <v>18653.18</v>
      </c>
      <c r="K585" s="15">
        <v>0.18</v>
      </c>
    </row>
    <row r="586" spans="1:11">
      <c r="A586" s="23">
        <v>38499</v>
      </c>
      <c r="B586" s="9">
        <f>Traffic!B586+Traffic!R586</f>
        <v>290664</v>
      </c>
      <c r="C586">
        <f t="shared" si="51"/>
        <v>58369.58</v>
      </c>
      <c r="D586" s="15">
        <f t="shared" si="52"/>
        <v>0.33</v>
      </c>
      <c r="E586" s="11">
        <f t="shared" si="53"/>
        <v>330</v>
      </c>
      <c r="F586" s="12">
        <f t="shared" si="54"/>
        <v>95919.12000000001</v>
      </c>
      <c r="H586" s="1">
        <v>38499</v>
      </c>
      <c r="I586">
        <v>178520</v>
      </c>
      <c r="J586">
        <v>58369.58</v>
      </c>
      <c r="K586" s="15">
        <v>0.33</v>
      </c>
    </row>
    <row r="587" spans="1:11">
      <c r="A587" s="23">
        <v>38498</v>
      </c>
      <c r="B587" s="9">
        <f>Traffic!B587+Traffic!R587</f>
        <v>173899</v>
      </c>
      <c r="C587">
        <f t="shared" si="51"/>
        <v>33865.760000000002</v>
      </c>
      <c r="D587" s="15">
        <f t="shared" si="52"/>
        <v>0.28999999999999998</v>
      </c>
      <c r="E587" s="11">
        <f t="shared" si="53"/>
        <v>290</v>
      </c>
      <c r="F587" s="12">
        <f t="shared" si="54"/>
        <v>50430.71</v>
      </c>
      <c r="H587" s="1">
        <v>38498</v>
      </c>
      <c r="I587">
        <v>117153</v>
      </c>
      <c r="J587">
        <v>33865.760000000002</v>
      </c>
      <c r="K587" s="15">
        <v>0.28999999999999998</v>
      </c>
    </row>
    <row r="588" spans="1:11">
      <c r="A588" s="23">
        <v>38497</v>
      </c>
      <c r="B588" s="9">
        <f>Traffic!B588+Traffic!R588</f>
        <v>86392</v>
      </c>
      <c r="C588">
        <f t="shared" ref="C588:C651" si="55">J588</f>
        <v>16564.349999999999</v>
      </c>
      <c r="D588" s="15">
        <f t="shared" ref="D588:D651" si="56">K588</f>
        <v>0.17</v>
      </c>
      <c r="E588" s="11">
        <f t="shared" si="53"/>
        <v>170</v>
      </c>
      <c r="F588" s="12">
        <f t="shared" si="54"/>
        <v>14686.640000000001</v>
      </c>
      <c r="H588" s="1">
        <v>38497</v>
      </c>
      <c r="I588">
        <v>95791</v>
      </c>
      <c r="J588">
        <v>16564.349999999999</v>
      </c>
      <c r="K588" s="15">
        <v>0.17</v>
      </c>
    </row>
    <row r="589" spans="1:11">
      <c r="A589" s="23">
        <v>38496</v>
      </c>
      <c r="B589" s="9">
        <f>Traffic!B589+Traffic!R589</f>
        <v>92651</v>
      </c>
      <c r="C589">
        <f t="shared" si="55"/>
        <v>22908.84</v>
      </c>
      <c r="D589" s="15">
        <f t="shared" si="56"/>
        <v>0.2</v>
      </c>
      <c r="E589" s="11">
        <f t="shared" si="53"/>
        <v>200</v>
      </c>
      <c r="F589" s="12">
        <f t="shared" si="54"/>
        <v>18530.2</v>
      </c>
      <c r="H589" s="1">
        <v>38496</v>
      </c>
      <c r="I589">
        <v>113877</v>
      </c>
      <c r="J589">
        <v>22908.84</v>
      </c>
      <c r="K589" s="15">
        <v>0.2</v>
      </c>
    </row>
    <row r="590" spans="1:11">
      <c r="A590" s="23">
        <v>38495</v>
      </c>
      <c r="B590" s="9">
        <f>Traffic!B590+Traffic!R590</f>
        <v>88763</v>
      </c>
      <c r="C590">
        <f t="shared" si="55"/>
        <v>9731.2800000000007</v>
      </c>
      <c r="D590" s="15">
        <f t="shared" si="56"/>
        <v>0.12</v>
      </c>
      <c r="E590" s="11">
        <f t="shared" si="53"/>
        <v>120</v>
      </c>
      <c r="F590" s="12">
        <f t="shared" si="54"/>
        <v>10651.56</v>
      </c>
      <c r="H590" s="1">
        <v>38495</v>
      </c>
      <c r="I590">
        <v>84219</v>
      </c>
      <c r="J590">
        <v>9731.2800000000007</v>
      </c>
      <c r="K590" s="15">
        <v>0.12</v>
      </c>
    </row>
    <row r="591" spans="1:11">
      <c r="A591" s="23">
        <v>38494</v>
      </c>
      <c r="B591" s="9">
        <f>Traffic!B591+Traffic!R591</f>
        <v>89723</v>
      </c>
      <c r="C591">
        <f t="shared" si="55"/>
        <v>10873.19</v>
      </c>
      <c r="D591" s="15">
        <f t="shared" si="56"/>
        <v>0.13</v>
      </c>
      <c r="E591" s="11">
        <f t="shared" si="53"/>
        <v>130</v>
      </c>
      <c r="F591" s="12">
        <f t="shared" si="54"/>
        <v>11663.99</v>
      </c>
      <c r="H591" s="1">
        <v>38494</v>
      </c>
      <c r="I591">
        <v>84882</v>
      </c>
      <c r="J591">
        <v>10873.19</v>
      </c>
      <c r="K591" s="15">
        <v>0.13</v>
      </c>
    </row>
    <row r="592" spans="1:11">
      <c r="A592" s="23">
        <v>38493</v>
      </c>
      <c r="B592" s="9">
        <f>Traffic!B592+Traffic!R592</f>
        <v>90901</v>
      </c>
      <c r="C592">
        <f t="shared" si="55"/>
        <v>12132.74</v>
      </c>
      <c r="D592" s="15">
        <f t="shared" si="56"/>
        <v>0.14000000000000001</v>
      </c>
      <c r="E592" s="11">
        <f t="shared" si="53"/>
        <v>140</v>
      </c>
      <c r="F592" s="12">
        <f t="shared" si="54"/>
        <v>12726.140000000001</v>
      </c>
      <c r="H592" s="1">
        <v>38493</v>
      </c>
      <c r="I592">
        <v>85620</v>
      </c>
      <c r="J592">
        <v>12132.74</v>
      </c>
      <c r="K592" s="15">
        <v>0.14000000000000001</v>
      </c>
    </row>
    <row r="593" spans="1:11">
      <c r="A593" s="23">
        <v>38492</v>
      </c>
      <c r="B593" s="9">
        <f>Traffic!B593+Traffic!R593</f>
        <v>91113</v>
      </c>
      <c r="C593">
        <f t="shared" si="55"/>
        <v>13216.15</v>
      </c>
      <c r="D593" s="15">
        <f t="shared" si="56"/>
        <v>0.15</v>
      </c>
      <c r="E593" s="11">
        <f t="shared" si="53"/>
        <v>150</v>
      </c>
      <c r="F593" s="12">
        <f t="shared" si="54"/>
        <v>13666.949999999999</v>
      </c>
      <c r="H593" s="1">
        <v>38492</v>
      </c>
      <c r="I593">
        <v>86587</v>
      </c>
      <c r="J593">
        <v>13216.15</v>
      </c>
      <c r="K593" s="15">
        <v>0.15</v>
      </c>
    </row>
    <row r="594" spans="1:11">
      <c r="A594" s="23">
        <v>38491</v>
      </c>
      <c r="B594" s="9">
        <f>Traffic!B594+Traffic!R594</f>
        <v>99578</v>
      </c>
      <c r="C594">
        <f t="shared" si="55"/>
        <v>23386.46</v>
      </c>
      <c r="D594" s="15">
        <f t="shared" si="56"/>
        <v>0.26</v>
      </c>
      <c r="E594" s="11">
        <f t="shared" si="53"/>
        <v>260</v>
      </c>
      <c r="F594" s="12">
        <f t="shared" si="54"/>
        <v>25890.280000000002</v>
      </c>
      <c r="H594" s="1">
        <v>38491</v>
      </c>
      <c r="I594">
        <v>91157</v>
      </c>
      <c r="J594">
        <v>23386.46</v>
      </c>
      <c r="K594" s="15">
        <v>0.26</v>
      </c>
    </row>
    <row r="595" spans="1:11">
      <c r="A595" s="23">
        <v>38490</v>
      </c>
      <c r="B595" s="9">
        <f>Traffic!B595+Traffic!R595</f>
        <v>286584</v>
      </c>
      <c r="C595">
        <f t="shared" si="55"/>
        <v>84038.36</v>
      </c>
      <c r="D595" s="15">
        <f t="shared" si="56"/>
        <v>0.48</v>
      </c>
      <c r="E595" s="11">
        <f t="shared" si="53"/>
        <v>480</v>
      </c>
      <c r="F595" s="12">
        <f t="shared" si="54"/>
        <v>137560.32000000001</v>
      </c>
      <c r="H595" s="1">
        <v>38490</v>
      </c>
      <c r="I595">
        <v>176078</v>
      </c>
      <c r="J595">
        <v>84038.36</v>
      </c>
      <c r="K595" s="15">
        <v>0.48</v>
      </c>
    </row>
    <row r="596" spans="1:11">
      <c r="A596" s="23">
        <v>38489</v>
      </c>
      <c r="B596" s="9">
        <f>Traffic!B596+Traffic!R596</f>
        <v>144549</v>
      </c>
      <c r="C596">
        <f t="shared" si="55"/>
        <v>29041.94</v>
      </c>
      <c r="D596" s="15">
        <f t="shared" si="56"/>
        <v>0.27</v>
      </c>
      <c r="E596" s="11">
        <f t="shared" si="53"/>
        <v>270</v>
      </c>
      <c r="F596" s="12">
        <f t="shared" si="54"/>
        <v>39028.230000000003</v>
      </c>
      <c r="H596" s="1">
        <v>38489</v>
      </c>
      <c r="I596">
        <v>106761</v>
      </c>
      <c r="J596">
        <v>29041.94</v>
      </c>
      <c r="K596" s="15">
        <v>0.27</v>
      </c>
    </row>
    <row r="597" spans="1:11">
      <c r="A597" s="23">
        <v>38488</v>
      </c>
      <c r="B597" s="9">
        <f>Traffic!B597+Traffic!R597</f>
        <v>80300</v>
      </c>
      <c r="C597">
        <f t="shared" si="55"/>
        <v>9861.9699999999993</v>
      </c>
      <c r="D597" s="15">
        <f t="shared" si="56"/>
        <v>0.13</v>
      </c>
      <c r="E597" s="11">
        <f t="shared" si="53"/>
        <v>130</v>
      </c>
      <c r="F597" s="12">
        <f t="shared" si="54"/>
        <v>10439</v>
      </c>
      <c r="H597" s="1">
        <v>38488</v>
      </c>
      <c r="I597">
        <v>76607</v>
      </c>
      <c r="J597">
        <v>9861.9699999999993</v>
      </c>
      <c r="K597" s="15">
        <v>0.13</v>
      </c>
    </row>
    <row r="598" spans="1:11">
      <c r="A598" s="23">
        <v>38487</v>
      </c>
      <c r="B598" s="9">
        <f>Traffic!B598+Traffic!R598</f>
        <v>83083</v>
      </c>
      <c r="C598">
        <f t="shared" si="55"/>
        <v>12873.28</v>
      </c>
      <c r="D598" s="15">
        <f t="shared" si="56"/>
        <v>0.17</v>
      </c>
      <c r="E598" s="11">
        <f t="shared" si="53"/>
        <v>170</v>
      </c>
      <c r="F598" s="12">
        <f t="shared" si="54"/>
        <v>14124.11</v>
      </c>
      <c r="H598" s="1">
        <v>38487</v>
      </c>
      <c r="I598">
        <v>76576</v>
      </c>
      <c r="J598">
        <v>12873.28</v>
      </c>
      <c r="K598" s="15">
        <v>0.17</v>
      </c>
    </row>
    <row r="599" spans="1:11">
      <c r="A599" s="23">
        <v>38486</v>
      </c>
      <c r="B599" s="9">
        <f>Traffic!B599+Traffic!R599</f>
        <v>90008</v>
      </c>
      <c r="C599">
        <f t="shared" si="55"/>
        <v>23655.13</v>
      </c>
      <c r="D599" s="15">
        <f t="shared" si="56"/>
        <v>0.28000000000000003</v>
      </c>
      <c r="E599" s="11">
        <f t="shared" si="53"/>
        <v>280</v>
      </c>
      <c r="F599" s="12">
        <f t="shared" si="54"/>
        <v>25202.240000000002</v>
      </c>
      <c r="H599" s="1">
        <v>38486</v>
      </c>
      <c r="I599">
        <v>83044</v>
      </c>
      <c r="J599">
        <v>23655.13</v>
      </c>
      <c r="K599" s="15">
        <v>0.28000000000000003</v>
      </c>
    </row>
    <row r="600" spans="1:11">
      <c r="A600" s="23">
        <v>38485</v>
      </c>
      <c r="B600" s="9">
        <f>Traffic!B600+Traffic!R600</f>
        <v>194007</v>
      </c>
      <c r="C600">
        <f t="shared" si="55"/>
        <v>44995.87</v>
      </c>
      <c r="D600" s="15">
        <f t="shared" si="56"/>
        <v>0.32</v>
      </c>
      <c r="E600" s="11">
        <f t="shared" si="53"/>
        <v>320</v>
      </c>
      <c r="F600" s="12">
        <f t="shared" si="54"/>
        <v>62082.239999999998</v>
      </c>
      <c r="H600" s="1">
        <v>38485</v>
      </c>
      <c r="I600">
        <v>138911</v>
      </c>
      <c r="J600">
        <v>44995.87</v>
      </c>
      <c r="K600" s="15">
        <v>0.32</v>
      </c>
    </row>
    <row r="601" spans="1:11">
      <c r="A601" s="23">
        <v>38484</v>
      </c>
      <c r="B601" s="9">
        <f>Traffic!B601+Traffic!R601</f>
        <v>133477</v>
      </c>
      <c r="C601">
        <f t="shared" si="55"/>
        <v>23560.67</v>
      </c>
      <c r="D601" s="15">
        <f t="shared" si="56"/>
        <v>0.24</v>
      </c>
      <c r="E601" s="11">
        <f t="shared" si="53"/>
        <v>240</v>
      </c>
      <c r="F601" s="12">
        <f t="shared" si="54"/>
        <v>32034.48</v>
      </c>
      <c r="H601" s="1">
        <v>38484</v>
      </c>
      <c r="I601">
        <v>97630</v>
      </c>
      <c r="J601">
        <v>23560.67</v>
      </c>
      <c r="K601" s="15">
        <v>0.24</v>
      </c>
    </row>
    <row r="602" spans="1:11">
      <c r="A602" s="23">
        <v>38483</v>
      </c>
      <c r="B602" s="9">
        <f>Traffic!B602+Traffic!R602</f>
        <v>70780</v>
      </c>
      <c r="C602">
        <f t="shared" si="55"/>
        <v>8620.27</v>
      </c>
      <c r="D602" s="15">
        <f t="shared" si="56"/>
        <v>0.14000000000000001</v>
      </c>
      <c r="E602" s="11">
        <f t="shared" si="53"/>
        <v>140</v>
      </c>
      <c r="F602" s="12">
        <f t="shared" si="54"/>
        <v>9909.2000000000007</v>
      </c>
      <c r="H602" s="1">
        <v>38483</v>
      </c>
      <c r="I602">
        <v>60156</v>
      </c>
      <c r="J602">
        <v>8620.27</v>
      </c>
      <c r="K602" s="15">
        <v>0.14000000000000001</v>
      </c>
    </row>
    <row r="603" spans="1:11">
      <c r="A603" s="23">
        <v>38482</v>
      </c>
      <c r="B603" s="9">
        <f>Traffic!B603+Traffic!R603</f>
        <v>69527</v>
      </c>
      <c r="C603">
        <f t="shared" si="55"/>
        <v>7465.78</v>
      </c>
      <c r="D603" s="15">
        <f t="shared" si="56"/>
        <v>0.15</v>
      </c>
      <c r="E603" s="11">
        <f t="shared" si="53"/>
        <v>150</v>
      </c>
      <c r="F603" s="12">
        <f t="shared" si="54"/>
        <v>10429.049999999999</v>
      </c>
      <c r="H603" s="1">
        <v>38482</v>
      </c>
      <c r="I603">
        <v>48242</v>
      </c>
      <c r="J603">
        <v>7465.78</v>
      </c>
      <c r="K603" s="15">
        <v>0.15</v>
      </c>
    </row>
    <row r="604" spans="1:11">
      <c r="A604" s="23">
        <v>38481</v>
      </c>
      <c r="B604" s="9">
        <f>Traffic!B604+Traffic!R604</f>
        <v>70727</v>
      </c>
      <c r="C604">
        <f t="shared" si="55"/>
        <v>6263.17</v>
      </c>
      <c r="D604" s="15">
        <f t="shared" si="56"/>
        <v>0.13</v>
      </c>
      <c r="E604" s="11">
        <f t="shared" si="53"/>
        <v>130</v>
      </c>
      <c r="F604" s="12">
        <f t="shared" si="54"/>
        <v>9194.51</v>
      </c>
      <c r="H604" s="1">
        <v>38481</v>
      </c>
      <c r="I604">
        <v>47545</v>
      </c>
      <c r="J604">
        <v>6263.17</v>
      </c>
      <c r="K604" s="15">
        <v>0.13</v>
      </c>
    </row>
    <row r="605" spans="1:11">
      <c r="A605" s="23">
        <v>38480</v>
      </c>
      <c r="B605" s="9">
        <f>Traffic!B605+Traffic!R605</f>
        <v>80004</v>
      </c>
      <c r="C605">
        <f t="shared" si="55"/>
        <v>10306.18</v>
      </c>
      <c r="D605" s="15">
        <f t="shared" si="56"/>
        <v>0.18</v>
      </c>
      <c r="E605" s="11">
        <f t="shared" si="53"/>
        <v>180</v>
      </c>
      <c r="F605" s="12">
        <f t="shared" si="54"/>
        <v>14400.72</v>
      </c>
      <c r="H605" s="1">
        <v>38480</v>
      </c>
      <c r="I605">
        <v>55833</v>
      </c>
      <c r="J605">
        <v>10306.18</v>
      </c>
      <c r="K605" s="15">
        <v>0.18</v>
      </c>
    </row>
    <row r="606" spans="1:11">
      <c r="A606" s="23">
        <v>38479</v>
      </c>
      <c r="B606" s="9">
        <f>Traffic!B606+Traffic!R606</f>
        <v>100739</v>
      </c>
      <c r="C606">
        <f t="shared" si="55"/>
        <v>20455.43</v>
      </c>
      <c r="D606" s="15">
        <f t="shared" si="56"/>
        <v>0.28000000000000003</v>
      </c>
      <c r="E606" s="11">
        <f t="shared" si="53"/>
        <v>280</v>
      </c>
      <c r="F606" s="12">
        <f t="shared" si="54"/>
        <v>28206.920000000002</v>
      </c>
      <c r="H606" s="1">
        <v>38479</v>
      </c>
      <c r="I606">
        <v>72774</v>
      </c>
      <c r="J606">
        <v>20455.43</v>
      </c>
      <c r="K606" s="15">
        <v>0.28000000000000003</v>
      </c>
    </row>
    <row r="607" spans="1:11">
      <c r="A607" s="23">
        <v>38478</v>
      </c>
      <c r="B607" s="9">
        <f>Traffic!B607+Traffic!R607</f>
        <v>221944</v>
      </c>
      <c r="C607">
        <f t="shared" si="55"/>
        <v>43924.5</v>
      </c>
      <c r="D607" s="15">
        <f t="shared" si="56"/>
        <v>0.31</v>
      </c>
      <c r="E607" s="11">
        <f t="shared" si="53"/>
        <v>310</v>
      </c>
      <c r="F607" s="12">
        <f t="shared" si="54"/>
        <v>68802.64</v>
      </c>
      <c r="H607" s="1">
        <v>38478</v>
      </c>
      <c r="I607">
        <v>140483</v>
      </c>
      <c r="J607">
        <v>43924.5</v>
      </c>
      <c r="K607" s="15">
        <v>0.31</v>
      </c>
    </row>
    <row r="608" spans="1:11">
      <c r="A608" s="23">
        <v>38477</v>
      </c>
      <c r="B608" s="9">
        <f>Traffic!B608+Traffic!R608</f>
        <v>200240</v>
      </c>
      <c r="C608">
        <f t="shared" si="55"/>
        <v>31235.25</v>
      </c>
      <c r="D608" s="15">
        <f t="shared" si="56"/>
        <v>0.24</v>
      </c>
      <c r="E608" s="11">
        <f t="shared" si="53"/>
        <v>240</v>
      </c>
      <c r="F608" s="12">
        <f t="shared" si="54"/>
        <v>48057.599999999999</v>
      </c>
      <c r="H608" s="1">
        <v>38477</v>
      </c>
      <c r="I608">
        <v>129757</v>
      </c>
      <c r="J608">
        <v>31235.25</v>
      </c>
      <c r="K608" s="15">
        <v>0.24</v>
      </c>
    </row>
    <row r="609" spans="1:11">
      <c r="A609" s="23">
        <v>38476</v>
      </c>
      <c r="B609" s="9">
        <f>Traffic!B609+Traffic!R609</f>
        <v>82179</v>
      </c>
      <c r="C609">
        <f t="shared" si="55"/>
        <v>17371.43</v>
      </c>
      <c r="D609" s="15">
        <f t="shared" si="56"/>
        <v>0.2</v>
      </c>
      <c r="E609" s="11">
        <f t="shared" si="53"/>
        <v>200</v>
      </c>
      <c r="F609" s="12">
        <f t="shared" si="54"/>
        <v>16435.8</v>
      </c>
      <c r="H609" s="1">
        <v>38476</v>
      </c>
      <c r="I609">
        <v>87286</v>
      </c>
      <c r="J609">
        <v>17371.43</v>
      </c>
      <c r="K609" s="15">
        <v>0.2</v>
      </c>
    </row>
    <row r="610" spans="1:11">
      <c r="A610" s="23">
        <v>38475</v>
      </c>
      <c r="B610" s="9">
        <f>Traffic!B610+Traffic!R610</f>
        <v>86115</v>
      </c>
      <c r="C610">
        <f t="shared" si="55"/>
        <v>16062.53</v>
      </c>
      <c r="D610" s="15">
        <f t="shared" si="56"/>
        <v>0.18</v>
      </c>
      <c r="E610" s="11">
        <f t="shared" si="53"/>
        <v>180</v>
      </c>
      <c r="F610" s="12">
        <f t="shared" si="54"/>
        <v>15500.699999999999</v>
      </c>
      <c r="H610" s="1">
        <v>38475</v>
      </c>
      <c r="I610">
        <v>88182</v>
      </c>
      <c r="J610">
        <v>16062.53</v>
      </c>
      <c r="K610" s="15">
        <v>0.18</v>
      </c>
    </row>
    <row r="611" spans="1:11">
      <c r="A611" s="23">
        <v>38474</v>
      </c>
      <c r="B611" s="9">
        <f>Traffic!B611+Traffic!R611</f>
        <v>82602</v>
      </c>
      <c r="C611">
        <f t="shared" si="55"/>
        <v>12737.5</v>
      </c>
      <c r="D611" s="15">
        <f t="shared" si="56"/>
        <v>0.16</v>
      </c>
      <c r="E611" s="11">
        <f t="shared" si="53"/>
        <v>160</v>
      </c>
      <c r="F611" s="12">
        <f t="shared" si="54"/>
        <v>13216.32</v>
      </c>
      <c r="H611" s="1">
        <v>38474</v>
      </c>
      <c r="I611">
        <v>77653</v>
      </c>
      <c r="J611">
        <v>12737.5</v>
      </c>
      <c r="K611" s="15">
        <v>0.16</v>
      </c>
    </row>
    <row r="612" spans="1:11">
      <c r="A612" s="23">
        <v>38473</v>
      </c>
      <c r="B612" s="9">
        <f>Traffic!B612+Traffic!R612</f>
        <v>82024</v>
      </c>
      <c r="C612">
        <f t="shared" si="55"/>
        <v>10710.14</v>
      </c>
      <c r="D612" s="15">
        <f t="shared" si="56"/>
        <v>0.14000000000000001</v>
      </c>
      <c r="E612" s="11">
        <f t="shared" si="53"/>
        <v>140</v>
      </c>
      <c r="F612" s="12">
        <f t="shared" si="54"/>
        <v>11483.36</v>
      </c>
      <c r="H612" s="1">
        <v>38473</v>
      </c>
      <c r="I612">
        <v>77409</v>
      </c>
      <c r="J612">
        <v>10710.14</v>
      </c>
      <c r="K612" s="15">
        <v>0.14000000000000001</v>
      </c>
    </row>
    <row r="613" spans="1:11">
      <c r="A613" s="23">
        <v>38472</v>
      </c>
      <c r="B613" s="9">
        <f>Traffic!B613+Traffic!R613</f>
        <v>86410</v>
      </c>
      <c r="C613">
        <f t="shared" si="55"/>
        <v>13589.04</v>
      </c>
      <c r="D613" s="15">
        <f t="shared" si="56"/>
        <v>0.16</v>
      </c>
      <c r="E613" s="11">
        <f t="shared" si="53"/>
        <v>160</v>
      </c>
      <c r="F613" s="12">
        <f t="shared" si="54"/>
        <v>13825.6</v>
      </c>
      <c r="H613" s="1">
        <v>38472</v>
      </c>
      <c r="I613">
        <v>83862</v>
      </c>
      <c r="J613">
        <v>13589.04</v>
      </c>
      <c r="K613" s="15">
        <v>0.16</v>
      </c>
    </row>
    <row r="614" spans="1:11">
      <c r="A614" s="23">
        <v>38471</v>
      </c>
      <c r="B614" s="9">
        <f>Traffic!B614+Traffic!R614</f>
        <v>92871</v>
      </c>
      <c r="C614">
        <f t="shared" si="55"/>
        <v>22637.8</v>
      </c>
      <c r="D614" s="15">
        <f t="shared" si="56"/>
        <v>0.27</v>
      </c>
      <c r="E614" s="11">
        <f t="shared" si="53"/>
        <v>270</v>
      </c>
      <c r="F614" s="12">
        <f t="shared" si="54"/>
        <v>25075.170000000002</v>
      </c>
      <c r="H614" s="1">
        <v>38471</v>
      </c>
      <c r="I614">
        <v>84635</v>
      </c>
      <c r="J614">
        <v>22637.8</v>
      </c>
      <c r="K614" s="15">
        <v>0.27</v>
      </c>
    </row>
    <row r="615" spans="1:11">
      <c r="A615" s="23">
        <v>38470</v>
      </c>
      <c r="B615" s="9">
        <f>Traffic!B615+Traffic!R615</f>
        <v>141535</v>
      </c>
      <c r="C615">
        <f t="shared" si="55"/>
        <v>19210.52</v>
      </c>
      <c r="D615" s="15">
        <f t="shared" si="56"/>
        <v>0.18</v>
      </c>
      <c r="E615" s="11">
        <f t="shared" si="53"/>
        <v>180</v>
      </c>
      <c r="F615" s="12">
        <f t="shared" si="54"/>
        <v>25476.3</v>
      </c>
      <c r="H615" s="1">
        <v>38470</v>
      </c>
      <c r="I615">
        <v>107888</v>
      </c>
      <c r="J615">
        <v>19210.52</v>
      </c>
      <c r="K615" s="15">
        <v>0.18</v>
      </c>
    </row>
    <row r="616" spans="1:11">
      <c r="A616" s="23">
        <v>38469</v>
      </c>
      <c r="B616" s="9">
        <f>Traffic!B616+Traffic!R616</f>
        <v>81946</v>
      </c>
      <c r="C616">
        <f t="shared" si="55"/>
        <v>57317.89</v>
      </c>
      <c r="D616" s="15">
        <f t="shared" si="56"/>
        <v>0.7</v>
      </c>
      <c r="E616" s="11">
        <f t="shared" si="53"/>
        <v>700</v>
      </c>
      <c r="F616" s="12">
        <f t="shared" si="54"/>
        <v>57362.2</v>
      </c>
      <c r="H616" s="1">
        <v>38469</v>
      </c>
      <c r="I616">
        <v>81636</v>
      </c>
      <c r="J616">
        <v>57317.89</v>
      </c>
      <c r="K616" s="15">
        <v>0.7</v>
      </c>
    </row>
    <row r="617" spans="1:11">
      <c r="A617" s="23">
        <v>38468</v>
      </c>
      <c r="B617" s="9">
        <f>Traffic!B617+Traffic!R617</f>
        <v>81373</v>
      </c>
      <c r="C617">
        <f t="shared" si="55"/>
        <v>37047.46</v>
      </c>
      <c r="D617" s="15">
        <f t="shared" si="56"/>
        <v>0.47</v>
      </c>
      <c r="E617" s="11">
        <f t="shared" si="53"/>
        <v>470</v>
      </c>
      <c r="F617" s="12">
        <f t="shared" si="54"/>
        <v>38245.31</v>
      </c>
      <c r="H617" s="1">
        <v>38468</v>
      </c>
      <c r="I617">
        <v>79471</v>
      </c>
      <c r="J617">
        <v>37047.46</v>
      </c>
      <c r="K617" s="15">
        <v>0.47</v>
      </c>
    </row>
    <row r="618" spans="1:11">
      <c r="A618" s="23">
        <v>38467</v>
      </c>
      <c r="B618" s="9">
        <f>Traffic!B618+Traffic!R618</f>
        <v>80565</v>
      </c>
      <c r="C618">
        <f t="shared" si="55"/>
        <v>10994.35</v>
      </c>
      <c r="D618" s="15">
        <f t="shared" si="56"/>
        <v>0.14000000000000001</v>
      </c>
      <c r="E618" s="11">
        <f t="shared" si="53"/>
        <v>140</v>
      </c>
      <c r="F618" s="12">
        <f t="shared" si="54"/>
        <v>11279.1</v>
      </c>
      <c r="H618" s="1">
        <v>38467</v>
      </c>
      <c r="I618">
        <v>79324</v>
      </c>
      <c r="J618">
        <v>10994.35</v>
      </c>
      <c r="K618" s="15">
        <v>0.14000000000000001</v>
      </c>
    </row>
    <row r="619" spans="1:11">
      <c r="A619" s="23">
        <v>38466</v>
      </c>
      <c r="B619" s="9">
        <f>Traffic!B619+Traffic!R619</f>
        <v>77885</v>
      </c>
      <c r="C619">
        <f t="shared" si="55"/>
        <v>10080.84</v>
      </c>
      <c r="D619" s="15">
        <f t="shared" si="56"/>
        <v>0.13</v>
      </c>
      <c r="E619" s="11">
        <f t="shared" si="53"/>
        <v>130</v>
      </c>
      <c r="F619" s="12">
        <f t="shared" si="54"/>
        <v>10125.050000000001</v>
      </c>
      <c r="H619" s="1">
        <v>38466</v>
      </c>
      <c r="I619">
        <v>76805</v>
      </c>
      <c r="J619">
        <v>10080.84</v>
      </c>
      <c r="K619" s="15">
        <v>0.13</v>
      </c>
    </row>
    <row r="620" spans="1:11">
      <c r="A620" s="23">
        <v>38465</v>
      </c>
      <c r="B620" s="9">
        <f>Traffic!B620+Traffic!R620</f>
        <v>74498</v>
      </c>
      <c r="C620">
        <f t="shared" si="55"/>
        <v>11749.89</v>
      </c>
      <c r="D620" s="15">
        <f t="shared" si="56"/>
        <v>0.18</v>
      </c>
      <c r="E620" s="11">
        <f t="shared" si="53"/>
        <v>180</v>
      </c>
      <c r="F620" s="12">
        <f t="shared" si="54"/>
        <v>13409.64</v>
      </c>
      <c r="H620" s="1">
        <v>38465</v>
      </c>
      <c r="I620">
        <v>65864</v>
      </c>
      <c r="J620">
        <v>11749.89</v>
      </c>
      <c r="K620" s="15">
        <v>0.18</v>
      </c>
    </row>
    <row r="621" spans="1:11">
      <c r="A621" s="23">
        <v>38464</v>
      </c>
      <c r="B621" s="9">
        <f>Traffic!B621+Traffic!R621</f>
        <v>297544</v>
      </c>
      <c r="C621">
        <f t="shared" si="55"/>
        <v>41580.81</v>
      </c>
      <c r="D621" s="15">
        <f t="shared" si="56"/>
        <v>0.23</v>
      </c>
      <c r="E621" s="11">
        <f t="shared" si="53"/>
        <v>230</v>
      </c>
      <c r="F621" s="12">
        <f t="shared" si="54"/>
        <v>68435.12000000001</v>
      </c>
      <c r="H621" s="1">
        <v>38464</v>
      </c>
      <c r="I621">
        <v>179431</v>
      </c>
      <c r="J621">
        <v>41580.81</v>
      </c>
      <c r="K621" s="15">
        <v>0.23</v>
      </c>
    </row>
    <row r="622" spans="1:11">
      <c r="A622" s="23">
        <v>38463</v>
      </c>
      <c r="B622" s="9">
        <f>Traffic!B622+Traffic!R622</f>
        <v>173229</v>
      </c>
      <c r="C622">
        <f t="shared" si="55"/>
        <v>21669.08</v>
      </c>
      <c r="D622" s="15">
        <f t="shared" si="56"/>
        <v>0.16</v>
      </c>
      <c r="E622" s="11">
        <f t="shared" si="53"/>
        <v>160</v>
      </c>
      <c r="F622" s="12">
        <f t="shared" si="54"/>
        <v>27716.639999999999</v>
      </c>
      <c r="H622" s="1">
        <v>38463</v>
      </c>
      <c r="I622">
        <v>131391</v>
      </c>
      <c r="J622">
        <v>21669.08</v>
      </c>
      <c r="K622" s="15">
        <v>0.16</v>
      </c>
    </row>
    <row r="623" spans="1:11">
      <c r="A623" s="23">
        <v>38462</v>
      </c>
      <c r="B623" s="9">
        <f>Traffic!B623+Traffic!R623</f>
        <v>86652</v>
      </c>
      <c r="C623">
        <f t="shared" si="55"/>
        <v>10810.3</v>
      </c>
      <c r="D623" s="15">
        <f t="shared" si="56"/>
        <v>0.13</v>
      </c>
      <c r="E623" s="11">
        <f t="shared" si="53"/>
        <v>130</v>
      </c>
      <c r="F623" s="12">
        <f t="shared" si="54"/>
        <v>11264.76</v>
      </c>
      <c r="H623" s="1">
        <v>38462</v>
      </c>
      <c r="I623">
        <v>83930</v>
      </c>
      <c r="J623">
        <v>10810.3</v>
      </c>
      <c r="K623" s="15">
        <v>0.13</v>
      </c>
    </row>
    <row r="624" spans="1:11">
      <c r="A624" s="23">
        <v>38461</v>
      </c>
      <c r="B624" s="9">
        <f>Traffic!B624+Traffic!R624</f>
        <v>85401</v>
      </c>
      <c r="C624">
        <f t="shared" si="55"/>
        <v>10245.209999999999</v>
      </c>
      <c r="D624" s="15">
        <f t="shared" si="56"/>
        <v>0.12</v>
      </c>
      <c r="E624" s="11">
        <f t="shared" si="53"/>
        <v>120</v>
      </c>
      <c r="F624" s="12">
        <f t="shared" si="54"/>
        <v>10248.119999999999</v>
      </c>
      <c r="H624" s="1">
        <v>38461</v>
      </c>
      <c r="I624">
        <v>82117</v>
      </c>
      <c r="J624">
        <v>10245.209999999999</v>
      </c>
      <c r="K624" s="15">
        <v>0.12</v>
      </c>
    </row>
    <row r="625" spans="1:11">
      <c r="A625" s="23">
        <v>38460</v>
      </c>
      <c r="B625" s="9">
        <f>Traffic!B625+Traffic!R625</f>
        <v>86441</v>
      </c>
      <c r="C625">
        <f t="shared" si="55"/>
        <v>10359.64</v>
      </c>
      <c r="D625" s="15">
        <f t="shared" si="56"/>
        <v>0.13</v>
      </c>
      <c r="E625" s="11">
        <f t="shared" si="53"/>
        <v>130</v>
      </c>
      <c r="F625" s="12">
        <f t="shared" si="54"/>
        <v>11237.33</v>
      </c>
      <c r="H625" s="1">
        <v>38460</v>
      </c>
      <c r="I625">
        <v>82405</v>
      </c>
      <c r="J625">
        <v>10359.64</v>
      </c>
      <c r="K625" s="15">
        <v>0.13</v>
      </c>
    </row>
    <row r="626" spans="1:11">
      <c r="A626" s="23">
        <v>38459</v>
      </c>
      <c r="B626" s="9">
        <f>Traffic!B626+Traffic!R626</f>
        <v>85927</v>
      </c>
      <c r="C626">
        <f t="shared" si="55"/>
        <v>12107.69</v>
      </c>
      <c r="D626" s="15">
        <f t="shared" si="56"/>
        <v>0.15</v>
      </c>
      <c r="E626" s="11">
        <f t="shared" si="53"/>
        <v>150</v>
      </c>
      <c r="F626" s="12">
        <f t="shared" si="54"/>
        <v>12889.05</v>
      </c>
      <c r="H626" s="1">
        <v>38459</v>
      </c>
      <c r="I626">
        <v>81917</v>
      </c>
      <c r="J626">
        <v>12107.69</v>
      </c>
      <c r="K626" s="15">
        <v>0.15</v>
      </c>
    </row>
    <row r="627" spans="1:11">
      <c r="A627" s="23">
        <v>38458</v>
      </c>
      <c r="B627" s="9">
        <f>Traffic!B627+Traffic!R627</f>
        <v>86989</v>
      </c>
      <c r="C627">
        <f t="shared" si="55"/>
        <v>10864.94</v>
      </c>
      <c r="D627" s="15">
        <f t="shared" si="56"/>
        <v>0.13</v>
      </c>
      <c r="E627" s="11">
        <f t="shared" si="53"/>
        <v>130</v>
      </c>
      <c r="F627" s="12">
        <f t="shared" si="54"/>
        <v>11308.57</v>
      </c>
      <c r="H627" s="1">
        <v>38458</v>
      </c>
      <c r="I627">
        <v>82853</v>
      </c>
      <c r="J627">
        <v>10864.94</v>
      </c>
      <c r="K627" s="15">
        <v>0.13</v>
      </c>
    </row>
    <row r="628" spans="1:11">
      <c r="A628" s="23">
        <v>38457</v>
      </c>
      <c r="B628" s="9">
        <f>Traffic!B628+Traffic!R628</f>
        <v>87016</v>
      </c>
      <c r="C628">
        <f t="shared" si="55"/>
        <v>10505.77</v>
      </c>
      <c r="D628" s="15">
        <f t="shared" si="56"/>
        <v>0.13</v>
      </c>
      <c r="E628" s="11">
        <f t="shared" si="53"/>
        <v>130</v>
      </c>
      <c r="F628" s="12">
        <f t="shared" si="54"/>
        <v>11312.08</v>
      </c>
      <c r="H628" s="1">
        <v>38457</v>
      </c>
      <c r="I628">
        <v>82289</v>
      </c>
      <c r="J628">
        <v>10505.77</v>
      </c>
      <c r="K628" s="15">
        <v>0.13</v>
      </c>
    </row>
    <row r="629" spans="1:11">
      <c r="A629" s="23">
        <v>38456</v>
      </c>
      <c r="B629" s="9">
        <f>Traffic!B629+Traffic!R629</f>
        <v>86877</v>
      </c>
      <c r="C629">
        <f t="shared" si="55"/>
        <v>10937.5</v>
      </c>
      <c r="D629" s="15">
        <f t="shared" si="56"/>
        <v>0.13</v>
      </c>
      <c r="E629" s="11">
        <f t="shared" si="53"/>
        <v>130</v>
      </c>
      <c r="F629" s="12">
        <f t="shared" si="54"/>
        <v>11294.01</v>
      </c>
      <c r="H629" s="1">
        <v>38456</v>
      </c>
      <c r="I629">
        <v>82956</v>
      </c>
      <c r="J629">
        <v>10937.5</v>
      </c>
      <c r="K629" s="15">
        <v>0.13</v>
      </c>
    </row>
    <row r="630" spans="1:11">
      <c r="A630" s="23">
        <v>38455</v>
      </c>
      <c r="B630" s="9">
        <f>Traffic!B630+Traffic!R630</f>
        <v>86656</v>
      </c>
      <c r="C630">
        <f t="shared" si="55"/>
        <v>10537.08</v>
      </c>
      <c r="D630" s="15">
        <f t="shared" si="56"/>
        <v>0.13</v>
      </c>
      <c r="E630" s="11">
        <f t="shared" si="53"/>
        <v>130</v>
      </c>
      <c r="F630" s="12">
        <f t="shared" si="54"/>
        <v>11265.28</v>
      </c>
      <c r="H630" s="1">
        <v>38455</v>
      </c>
      <c r="I630">
        <v>82489</v>
      </c>
      <c r="J630">
        <v>10537.08</v>
      </c>
      <c r="K630" s="15">
        <v>0.13</v>
      </c>
    </row>
    <row r="631" spans="1:11">
      <c r="A631" s="23">
        <v>38454</v>
      </c>
      <c r="B631" s="9">
        <f>Traffic!B631+Traffic!R631</f>
        <v>84348</v>
      </c>
      <c r="C631">
        <f t="shared" si="55"/>
        <v>9781.57</v>
      </c>
      <c r="D631" s="15">
        <f t="shared" si="56"/>
        <v>0.12</v>
      </c>
      <c r="E631" s="11">
        <f t="shared" si="53"/>
        <v>120</v>
      </c>
      <c r="F631" s="12">
        <f t="shared" si="54"/>
        <v>10121.76</v>
      </c>
      <c r="H631" s="1">
        <v>38454</v>
      </c>
      <c r="I631">
        <v>80320</v>
      </c>
      <c r="J631">
        <v>9781.57</v>
      </c>
      <c r="K631" s="15">
        <v>0.12</v>
      </c>
    </row>
    <row r="632" spans="1:11">
      <c r="A632" s="23">
        <v>38453</v>
      </c>
      <c r="B632" s="9">
        <f>Traffic!B632+Traffic!R632</f>
        <v>83953</v>
      </c>
      <c r="C632">
        <f t="shared" si="55"/>
        <v>9876.27</v>
      </c>
      <c r="D632" s="15">
        <f t="shared" si="56"/>
        <v>0.12</v>
      </c>
      <c r="E632" s="11">
        <f t="shared" si="53"/>
        <v>120</v>
      </c>
      <c r="F632" s="12">
        <f t="shared" si="54"/>
        <v>10074.359999999999</v>
      </c>
      <c r="H632" s="1">
        <v>38453</v>
      </c>
      <c r="I632">
        <v>79884</v>
      </c>
      <c r="J632">
        <v>9876.27</v>
      </c>
      <c r="K632" s="15">
        <v>0.12</v>
      </c>
    </row>
    <row r="633" spans="1:11">
      <c r="A633" s="23">
        <v>38452</v>
      </c>
      <c r="B633" s="9">
        <f>Traffic!B633+Traffic!R633</f>
        <v>85582</v>
      </c>
      <c r="C633">
        <f t="shared" si="55"/>
        <v>10000.06</v>
      </c>
      <c r="D633" s="15">
        <f t="shared" si="56"/>
        <v>0.12</v>
      </c>
      <c r="E633" s="11">
        <f t="shared" si="53"/>
        <v>120</v>
      </c>
      <c r="F633" s="12">
        <f t="shared" si="54"/>
        <v>10269.84</v>
      </c>
      <c r="H633" s="1">
        <v>38452</v>
      </c>
      <c r="I633">
        <v>81121</v>
      </c>
      <c r="J633">
        <v>10000.06</v>
      </c>
      <c r="K633" s="15">
        <v>0.12</v>
      </c>
    </row>
    <row r="634" spans="1:11">
      <c r="A634" s="23">
        <v>38451</v>
      </c>
      <c r="B634" s="9">
        <f>Traffic!B634+Traffic!R634</f>
        <v>84902</v>
      </c>
      <c r="C634">
        <f t="shared" si="55"/>
        <v>9651.57</v>
      </c>
      <c r="D634" s="15">
        <f t="shared" si="56"/>
        <v>0.12</v>
      </c>
      <c r="E634" s="11">
        <f t="shared" si="53"/>
        <v>120</v>
      </c>
      <c r="F634" s="12">
        <f t="shared" si="54"/>
        <v>10188.24</v>
      </c>
      <c r="H634" s="1">
        <v>38451</v>
      </c>
      <c r="I634">
        <v>80635</v>
      </c>
      <c r="J634">
        <v>9651.57</v>
      </c>
      <c r="K634" s="15">
        <v>0.12</v>
      </c>
    </row>
    <row r="635" spans="1:11">
      <c r="A635" s="23">
        <v>38450</v>
      </c>
      <c r="B635" s="9">
        <f>Traffic!B635+Traffic!R635</f>
        <v>93214</v>
      </c>
      <c r="C635">
        <f t="shared" si="55"/>
        <v>11401.87</v>
      </c>
      <c r="D635" s="15">
        <f t="shared" si="56"/>
        <v>0.13</v>
      </c>
      <c r="E635" s="11">
        <f t="shared" si="53"/>
        <v>130</v>
      </c>
      <c r="F635" s="12">
        <f t="shared" si="54"/>
        <v>12117.82</v>
      </c>
      <c r="H635" s="1">
        <v>38450</v>
      </c>
      <c r="I635">
        <v>86830</v>
      </c>
      <c r="J635">
        <v>11401.87</v>
      </c>
      <c r="K635" s="15">
        <v>0.13</v>
      </c>
    </row>
    <row r="636" spans="1:11">
      <c r="A636" s="23">
        <v>38449</v>
      </c>
      <c r="B636" s="9">
        <f>Traffic!B636+Traffic!R636</f>
        <v>233478</v>
      </c>
      <c r="C636">
        <f t="shared" si="55"/>
        <v>293131.55</v>
      </c>
      <c r="D636" s="15">
        <f t="shared" si="56"/>
        <v>1.92</v>
      </c>
      <c r="E636" s="11">
        <f t="shared" si="53"/>
        <v>1920</v>
      </c>
      <c r="F636" s="12">
        <f t="shared" si="54"/>
        <v>448277.76000000001</v>
      </c>
      <c r="H636" s="1">
        <v>38449</v>
      </c>
      <c r="I636">
        <v>152674</v>
      </c>
      <c r="J636">
        <v>293131.55</v>
      </c>
      <c r="K636" s="15">
        <v>1.92</v>
      </c>
    </row>
    <row r="637" spans="1:11">
      <c r="A637" s="23">
        <v>38448</v>
      </c>
      <c r="B637" s="9">
        <f>Traffic!B637+Traffic!R637</f>
        <v>117276</v>
      </c>
      <c r="C637">
        <f t="shared" si="55"/>
        <v>18874.939999999999</v>
      </c>
      <c r="D637" s="15">
        <f t="shared" si="56"/>
        <v>0.19</v>
      </c>
      <c r="E637" s="11">
        <f t="shared" si="53"/>
        <v>190</v>
      </c>
      <c r="F637" s="12">
        <f t="shared" si="54"/>
        <v>22282.44</v>
      </c>
      <c r="H637" s="1">
        <v>38448</v>
      </c>
      <c r="I637">
        <v>97992</v>
      </c>
      <c r="J637">
        <v>18874.939999999999</v>
      </c>
      <c r="K637" s="15">
        <v>0.19</v>
      </c>
    </row>
    <row r="638" spans="1:11">
      <c r="A638" s="23">
        <v>38447</v>
      </c>
      <c r="B638" s="9">
        <f>Traffic!B638+Traffic!R638</f>
        <v>83774</v>
      </c>
      <c r="C638">
        <f t="shared" si="55"/>
        <v>12377.29</v>
      </c>
      <c r="D638" s="15">
        <f t="shared" si="56"/>
        <v>0.15</v>
      </c>
      <c r="E638" s="11">
        <f t="shared" si="53"/>
        <v>150</v>
      </c>
      <c r="F638" s="12">
        <f t="shared" si="54"/>
        <v>12566.1</v>
      </c>
      <c r="H638" s="1">
        <v>38447</v>
      </c>
      <c r="I638">
        <v>82168</v>
      </c>
      <c r="J638">
        <v>12377.29</v>
      </c>
      <c r="K638" s="15">
        <v>0.15</v>
      </c>
    </row>
    <row r="639" spans="1:11">
      <c r="A639" s="23">
        <v>38446</v>
      </c>
      <c r="B639" s="9">
        <f>Traffic!B639+Traffic!R639</f>
        <v>81670</v>
      </c>
      <c r="C639">
        <f t="shared" si="55"/>
        <v>11800.17</v>
      </c>
      <c r="D639" s="15">
        <f t="shared" si="56"/>
        <v>0.15</v>
      </c>
      <c r="E639" s="11">
        <f t="shared" si="53"/>
        <v>150</v>
      </c>
      <c r="F639" s="12">
        <f t="shared" si="54"/>
        <v>12250.5</v>
      </c>
      <c r="H639" s="1">
        <v>38446</v>
      </c>
      <c r="I639">
        <v>80782</v>
      </c>
      <c r="J639">
        <v>11800.17</v>
      </c>
      <c r="K639" s="15">
        <v>0.15</v>
      </c>
    </row>
    <row r="640" spans="1:11">
      <c r="A640" s="23">
        <v>38445</v>
      </c>
      <c r="B640" s="9">
        <f>Traffic!B640+Traffic!R640</f>
        <v>83121</v>
      </c>
      <c r="C640">
        <f t="shared" si="55"/>
        <v>14106.35</v>
      </c>
      <c r="D640" s="15">
        <f t="shared" si="56"/>
        <v>0.17</v>
      </c>
      <c r="E640" s="11">
        <f t="shared" ref="E640:E658" si="57">D640*1000</f>
        <v>170</v>
      </c>
      <c r="F640" s="12">
        <f t="shared" si="54"/>
        <v>14130.570000000002</v>
      </c>
      <c r="H640" s="1">
        <v>38445</v>
      </c>
      <c r="I640">
        <v>81873</v>
      </c>
      <c r="J640">
        <v>14106.35</v>
      </c>
      <c r="K640" s="15">
        <v>0.17</v>
      </c>
    </row>
    <row r="641" spans="1:11">
      <c r="A641" s="23">
        <v>38444</v>
      </c>
      <c r="B641" s="9">
        <f>Traffic!B641+Traffic!R641</f>
        <v>36408</v>
      </c>
      <c r="C641">
        <f t="shared" si="55"/>
        <v>6473.39</v>
      </c>
      <c r="D641" s="15">
        <f t="shared" si="56"/>
        <v>0.17</v>
      </c>
      <c r="E641" s="11">
        <f t="shared" si="57"/>
        <v>170</v>
      </c>
      <c r="F641" s="12">
        <f t="shared" si="54"/>
        <v>6189.3600000000006</v>
      </c>
      <c r="H641" s="1">
        <v>38444</v>
      </c>
      <c r="I641">
        <v>38025</v>
      </c>
      <c r="J641">
        <v>6473.39</v>
      </c>
      <c r="K641" s="15">
        <v>0.17</v>
      </c>
    </row>
    <row r="642" spans="1:11">
      <c r="A642" s="23">
        <v>38443</v>
      </c>
      <c r="B642" s="9">
        <f>Traffic!B642+Traffic!R642</f>
        <v>83547</v>
      </c>
      <c r="C642">
        <f t="shared" si="55"/>
        <v>13437.97</v>
      </c>
      <c r="D642" s="15">
        <f t="shared" si="56"/>
        <v>0.15</v>
      </c>
      <c r="E642" s="11">
        <f t="shared" si="57"/>
        <v>150</v>
      </c>
      <c r="F642" s="12">
        <f t="shared" si="54"/>
        <v>12532.05</v>
      </c>
      <c r="H642" s="1">
        <v>38443</v>
      </c>
      <c r="I642">
        <v>86778</v>
      </c>
      <c r="J642">
        <v>13437.97</v>
      </c>
      <c r="K642" s="15">
        <v>0.15</v>
      </c>
    </row>
    <row r="643" spans="1:11">
      <c r="A643" s="23">
        <v>38442</v>
      </c>
      <c r="B643" s="9">
        <f>Traffic!B643+Traffic!R643</f>
        <v>160544</v>
      </c>
      <c r="C643">
        <f t="shared" si="55"/>
        <v>24264.560000000001</v>
      </c>
      <c r="D643" s="15">
        <f t="shared" si="56"/>
        <v>0.15</v>
      </c>
      <c r="E643" s="11">
        <f t="shared" si="57"/>
        <v>150</v>
      </c>
      <c r="F643" s="12">
        <f t="shared" si="54"/>
        <v>24081.599999999999</v>
      </c>
      <c r="H643" s="1">
        <v>38442</v>
      </c>
      <c r="I643">
        <v>157436</v>
      </c>
      <c r="J643">
        <v>24264.560000000001</v>
      </c>
      <c r="K643" s="15">
        <v>0.15</v>
      </c>
    </row>
    <row r="644" spans="1:11">
      <c r="A644" s="23">
        <v>38441</v>
      </c>
      <c r="B644" s="9">
        <f>Traffic!B644+Traffic!R644</f>
        <v>150980</v>
      </c>
      <c r="C644">
        <f t="shared" si="55"/>
        <v>23302.42</v>
      </c>
      <c r="D644" s="15">
        <f t="shared" si="56"/>
        <v>0.15</v>
      </c>
      <c r="E644" s="11">
        <f t="shared" si="57"/>
        <v>150</v>
      </c>
      <c r="F644" s="12">
        <f t="shared" si="54"/>
        <v>22647</v>
      </c>
      <c r="H644" s="1">
        <v>38441</v>
      </c>
      <c r="I644">
        <v>150892</v>
      </c>
      <c r="J644">
        <v>23302.42</v>
      </c>
      <c r="K644" s="15">
        <v>0.15</v>
      </c>
    </row>
    <row r="645" spans="1:11">
      <c r="A645" s="23">
        <v>38440</v>
      </c>
      <c r="B645" s="9">
        <f>Traffic!B645+Traffic!R645</f>
        <v>165148</v>
      </c>
      <c r="C645">
        <f t="shared" si="55"/>
        <v>26087.09</v>
      </c>
      <c r="D645" s="15">
        <f t="shared" si="56"/>
        <v>0.16</v>
      </c>
      <c r="E645" s="11">
        <f t="shared" si="57"/>
        <v>160</v>
      </c>
      <c r="F645" s="12">
        <f t="shared" si="54"/>
        <v>26423.68</v>
      </c>
      <c r="H645" s="1">
        <v>38440</v>
      </c>
      <c r="I645">
        <v>167048</v>
      </c>
      <c r="J645">
        <v>26087.09</v>
      </c>
      <c r="K645" s="15">
        <v>0.16</v>
      </c>
    </row>
    <row r="646" spans="1:11">
      <c r="A646" s="23">
        <v>38439</v>
      </c>
      <c r="B646" s="9">
        <f>Traffic!B646+Traffic!R646</f>
        <v>151015</v>
      </c>
      <c r="C646">
        <f t="shared" si="55"/>
        <v>22625.72</v>
      </c>
      <c r="D646" s="15">
        <f t="shared" si="56"/>
        <v>0.15</v>
      </c>
      <c r="E646" s="11">
        <f t="shared" si="57"/>
        <v>150</v>
      </c>
      <c r="F646" s="12">
        <f t="shared" si="54"/>
        <v>22652.25</v>
      </c>
      <c r="H646" s="1">
        <v>38439</v>
      </c>
      <c r="I646">
        <v>149998</v>
      </c>
      <c r="J646">
        <v>22625.72</v>
      </c>
      <c r="K646" s="15">
        <v>0.15</v>
      </c>
    </row>
    <row r="647" spans="1:11">
      <c r="A647" s="23">
        <v>38438</v>
      </c>
      <c r="B647" s="9">
        <f>Traffic!B647+Traffic!R647</f>
        <v>157892</v>
      </c>
      <c r="C647">
        <f t="shared" si="55"/>
        <v>23675.08</v>
      </c>
      <c r="D647" s="15">
        <f t="shared" si="56"/>
        <v>0.15</v>
      </c>
      <c r="E647" s="11">
        <f t="shared" si="57"/>
        <v>150</v>
      </c>
      <c r="F647" s="12">
        <f t="shared" ref="F647:F710" si="58">D647*B647</f>
        <v>23683.8</v>
      </c>
      <c r="H647" s="1">
        <v>38438</v>
      </c>
      <c r="I647">
        <v>156925</v>
      </c>
      <c r="J647">
        <v>23675.08</v>
      </c>
      <c r="K647" s="15">
        <v>0.15</v>
      </c>
    </row>
    <row r="648" spans="1:11">
      <c r="A648" s="23">
        <v>38437</v>
      </c>
      <c r="B648" s="9">
        <f>Traffic!B648+Traffic!R648</f>
        <v>169930</v>
      </c>
      <c r="C648">
        <f t="shared" si="55"/>
        <v>26256.28</v>
      </c>
      <c r="D648" s="15">
        <f t="shared" si="56"/>
        <v>0.16</v>
      </c>
      <c r="E648" s="11">
        <f t="shared" si="57"/>
        <v>160</v>
      </c>
      <c r="F648" s="12">
        <f t="shared" si="58"/>
        <v>27188.799999999999</v>
      </c>
      <c r="H648" s="1">
        <v>38437</v>
      </c>
      <c r="I648">
        <v>161831</v>
      </c>
      <c r="J648">
        <v>26256.28</v>
      </c>
      <c r="K648" s="15">
        <v>0.16</v>
      </c>
    </row>
    <row r="649" spans="1:11">
      <c r="A649" s="23">
        <v>38436</v>
      </c>
      <c r="B649" s="9">
        <f>Traffic!B649+Traffic!R649</f>
        <v>286352</v>
      </c>
      <c r="C649">
        <f t="shared" si="55"/>
        <v>40663.18</v>
      </c>
      <c r="D649" s="15">
        <f t="shared" si="56"/>
        <v>0.2</v>
      </c>
      <c r="E649" s="11">
        <f t="shared" si="57"/>
        <v>200</v>
      </c>
      <c r="F649" s="12">
        <f t="shared" si="58"/>
        <v>57270.400000000001</v>
      </c>
      <c r="H649" s="1">
        <v>38436</v>
      </c>
      <c r="I649">
        <v>199382</v>
      </c>
      <c r="J649">
        <v>40663.18</v>
      </c>
      <c r="K649" s="15">
        <v>0.2</v>
      </c>
    </row>
    <row r="650" spans="1:11">
      <c r="A650" s="23">
        <v>38435</v>
      </c>
      <c r="B650" s="9">
        <f>Traffic!B650+Traffic!R650</f>
        <v>238610</v>
      </c>
      <c r="C650">
        <f t="shared" si="55"/>
        <v>45130.64</v>
      </c>
      <c r="D650" s="15">
        <f t="shared" si="56"/>
        <v>0.24</v>
      </c>
      <c r="E650" s="11">
        <f t="shared" si="57"/>
        <v>240</v>
      </c>
      <c r="F650" s="12">
        <f t="shared" si="58"/>
        <v>57266.400000000001</v>
      </c>
      <c r="H650" s="1">
        <v>38435</v>
      </c>
      <c r="I650">
        <v>187795</v>
      </c>
      <c r="J650">
        <v>45130.64</v>
      </c>
      <c r="K650" s="15">
        <v>0.24</v>
      </c>
    </row>
    <row r="651" spans="1:11">
      <c r="A651" s="23">
        <v>38434</v>
      </c>
      <c r="B651" s="9">
        <f>Traffic!B651+Traffic!R651</f>
        <v>170180</v>
      </c>
      <c r="C651">
        <f t="shared" si="55"/>
        <v>26997.19</v>
      </c>
      <c r="D651" s="15">
        <f t="shared" si="56"/>
        <v>0.16</v>
      </c>
      <c r="E651" s="11">
        <f t="shared" si="57"/>
        <v>160</v>
      </c>
      <c r="F651" s="12">
        <f t="shared" si="58"/>
        <v>27228.799999999999</v>
      </c>
      <c r="H651" s="1">
        <v>38434</v>
      </c>
      <c r="I651">
        <v>169557</v>
      </c>
      <c r="J651">
        <v>26997.19</v>
      </c>
      <c r="K651" s="15">
        <v>0.16</v>
      </c>
    </row>
    <row r="652" spans="1:11">
      <c r="A652" s="23">
        <v>38433</v>
      </c>
      <c r="B652" s="9">
        <f>Traffic!B652+Traffic!R652</f>
        <v>156195</v>
      </c>
      <c r="C652">
        <f t="shared" ref="C652:C657" si="59">J652</f>
        <v>26144.73</v>
      </c>
      <c r="D652" s="15">
        <f t="shared" ref="D652:D657" si="60">K652</f>
        <v>0.16</v>
      </c>
      <c r="E652" s="11">
        <f t="shared" si="57"/>
        <v>160</v>
      </c>
      <c r="F652" s="12">
        <f t="shared" si="58"/>
        <v>24991.200000000001</v>
      </c>
      <c r="H652" s="1">
        <v>38433</v>
      </c>
      <c r="I652">
        <v>165791</v>
      </c>
      <c r="J652">
        <v>26144.73</v>
      </c>
      <c r="K652" s="15">
        <v>0.16</v>
      </c>
    </row>
    <row r="653" spans="1:11">
      <c r="A653" s="23">
        <v>38432</v>
      </c>
      <c r="B653" s="9">
        <f>Traffic!B653+Traffic!R653</f>
        <v>156550</v>
      </c>
      <c r="C653">
        <f t="shared" si="59"/>
        <v>26569.07</v>
      </c>
      <c r="D653" s="15">
        <f t="shared" si="60"/>
        <v>0.16</v>
      </c>
      <c r="E653" s="11">
        <f t="shared" si="57"/>
        <v>160</v>
      </c>
      <c r="F653" s="12">
        <f t="shared" si="58"/>
        <v>25048</v>
      </c>
      <c r="H653" s="1">
        <v>38432</v>
      </c>
      <c r="I653">
        <v>167985</v>
      </c>
      <c r="J653">
        <v>26569.07</v>
      </c>
      <c r="K653" s="15">
        <v>0.16</v>
      </c>
    </row>
    <row r="654" spans="1:11">
      <c r="A654" s="23">
        <v>38431</v>
      </c>
      <c r="B654" s="9">
        <f>Traffic!B654+Traffic!R654</f>
        <v>155131</v>
      </c>
      <c r="C654">
        <f t="shared" si="59"/>
        <v>25920.98</v>
      </c>
      <c r="D654" s="15">
        <f t="shared" si="60"/>
        <v>0.16</v>
      </c>
      <c r="E654" s="11">
        <f t="shared" si="57"/>
        <v>160</v>
      </c>
      <c r="F654" s="12">
        <f t="shared" si="58"/>
        <v>24820.959999999999</v>
      </c>
      <c r="H654" s="1">
        <v>38431</v>
      </c>
      <c r="I654">
        <v>159410</v>
      </c>
      <c r="J654">
        <v>25920.98</v>
      </c>
      <c r="K654" s="15">
        <v>0.16</v>
      </c>
    </row>
    <row r="655" spans="1:11">
      <c r="A655" s="23">
        <v>38430</v>
      </c>
      <c r="B655" s="9">
        <f>Traffic!B655+Traffic!R655</f>
        <v>157131</v>
      </c>
      <c r="C655">
        <f t="shared" si="59"/>
        <v>23781.25</v>
      </c>
      <c r="D655" s="15">
        <f t="shared" si="60"/>
        <v>0.15</v>
      </c>
      <c r="E655" s="11">
        <f t="shared" si="57"/>
        <v>150</v>
      </c>
      <c r="F655" s="12">
        <f t="shared" si="58"/>
        <v>23569.649999999998</v>
      </c>
      <c r="H655" s="1">
        <v>38430</v>
      </c>
      <c r="I655">
        <v>156578</v>
      </c>
      <c r="J655">
        <v>23781.25</v>
      </c>
      <c r="K655" s="15">
        <v>0.15</v>
      </c>
    </row>
    <row r="656" spans="1:11">
      <c r="A656" s="23">
        <v>38429</v>
      </c>
      <c r="B656" s="9">
        <f>Traffic!B656+Traffic!R656</f>
        <v>92259</v>
      </c>
      <c r="C656">
        <f t="shared" si="59"/>
        <v>16330.39</v>
      </c>
      <c r="D656" s="15">
        <f t="shared" si="60"/>
        <v>0.18</v>
      </c>
      <c r="E656" s="11">
        <f t="shared" si="57"/>
        <v>180</v>
      </c>
      <c r="F656" s="12">
        <f t="shared" si="58"/>
        <v>16606.62</v>
      </c>
      <c r="H656" s="1">
        <v>38429</v>
      </c>
      <c r="I656">
        <v>92151</v>
      </c>
      <c r="J656">
        <v>16330.39</v>
      </c>
      <c r="K656" s="15">
        <v>0.18</v>
      </c>
    </row>
    <row r="657" spans="1:11">
      <c r="A657" s="23">
        <v>38428</v>
      </c>
      <c r="B657" s="9">
        <f>Traffic!B657+Traffic!R657</f>
        <v>1206</v>
      </c>
      <c r="C657">
        <f t="shared" si="59"/>
        <v>1149.47</v>
      </c>
      <c r="D657" s="15">
        <f t="shared" si="60"/>
        <v>0.96</v>
      </c>
      <c r="E657" s="11">
        <f t="shared" si="57"/>
        <v>960</v>
      </c>
      <c r="F657" s="12">
        <f t="shared" si="58"/>
        <v>1157.76</v>
      </c>
      <c r="H657" s="1">
        <v>38428</v>
      </c>
      <c r="I657">
        <v>1197</v>
      </c>
      <c r="J657">
        <v>1149.47</v>
      </c>
      <c r="K657" s="15">
        <v>0.96</v>
      </c>
    </row>
    <row r="658" spans="1:11">
      <c r="A658" s="23">
        <v>38427</v>
      </c>
      <c r="B658" s="9">
        <f>Traffic!B658+Traffic!R658</f>
        <v>1163</v>
      </c>
      <c r="C658">
        <f>J658</f>
        <v>480.98</v>
      </c>
      <c r="D658" s="15">
        <f>K658</f>
        <v>0.45</v>
      </c>
      <c r="E658" s="11">
        <f t="shared" si="57"/>
        <v>450</v>
      </c>
      <c r="F658" s="12">
        <f t="shared" si="58"/>
        <v>523.35</v>
      </c>
      <c r="H658" s="1">
        <v>38427</v>
      </c>
      <c r="I658">
        <v>1060</v>
      </c>
      <c r="J658">
        <v>480.98</v>
      </c>
      <c r="K658" s="15">
        <v>0.45</v>
      </c>
    </row>
    <row r="659" spans="1:11">
      <c r="A659" s="24">
        <v>38426</v>
      </c>
      <c r="B659" s="17">
        <v>8026</v>
      </c>
      <c r="C659" s="17">
        <v>3092.18</v>
      </c>
      <c r="D659" s="18">
        <v>0.39</v>
      </c>
      <c r="E659" s="19">
        <f t="shared" ref="E659:E690" si="61">D659*1000</f>
        <v>390</v>
      </c>
      <c r="F659" s="20">
        <f t="shared" si="58"/>
        <v>3130.1400000000003</v>
      </c>
      <c r="H659" s="1"/>
      <c r="K659" s="15"/>
    </row>
    <row r="660" spans="1:11">
      <c r="A660" s="23">
        <v>38425</v>
      </c>
      <c r="B660" s="9">
        <v>808</v>
      </c>
      <c r="C660">
        <v>222.85</v>
      </c>
      <c r="D660">
        <v>0.28000000000000003</v>
      </c>
      <c r="E660" s="11">
        <f t="shared" si="61"/>
        <v>280</v>
      </c>
      <c r="F660" s="12">
        <f t="shared" si="58"/>
        <v>226.24</v>
      </c>
      <c r="H660" s="1"/>
      <c r="K660" s="15"/>
    </row>
    <row r="661" spans="1:11">
      <c r="A661" s="23">
        <v>38424</v>
      </c>
      <c r="B661" s="9">
        <v>1014</v>
      </c>
      <c r="C661">
        <v>375.09</v>
      </c>
      <c r="D661">
        <v>0.37</v>
      </c>
      <c r="E661" s="11">
        <f t="shared" si="61"/>
        <v>370</v>
      </c>
      <c r="F661" s="12">
        <f t="shared" si="58"/>
        <v>375.18</v>
      </c>
      <c r="H661" s="1"/>
      <c r="K661" s="15"/>
    </row>
    <row r="662" spans="1:11">
      <c r="A662" s="23">
        <v>38423</v>
      </c>
      <c r="B662" s="9">
        <v>1064</v>
      </c>
      <c r="C662">
        <v>430</v>
      </c>
      <c r="D662">
        <v>0.4</v>
      </c>
      <c r="E662" s="11">
        <f t="shared" si="61"/>
        <v>400</v>
      </c>
      <c r="F662" s="12">
        <f t="shared" si="58"/>
        <v>425.6</v>
      </c>
      <c r="H662" s="1"/>
      <c r="K662" s="15"/>
    </row>
    <row r="663" spans="1:11">
      <c r="A663" s="23">
        <v>38422</v>
      </c>
      <c r="B663" s="9">
        <v>22440</v>
      </c>
      <c r="C663">
        <v>5392.75</v>
      </c>
      <c r="D663">
        <v>0.24</v>
      </c>
      <c r="E663" s="11">
        <f t="shared" si="61"/>
        <v>240</v>
      </c>
      <c r="F663" s="12">
        <f t="shared" si="58"/>
        <v>5385.5999999999995</v>
      </c>
      <c r="H663" s="1"/>
      <c r="K663" s="15"/>
    </row>
    <row r="664" spans="1:11">
      <c r="A664" s="23">
        <v>38421</v>
      </c>
      <c r="B664" s="9">
        <v>35947</v>
      </c>
      <c r="C664">
        <v>10968.39</v>
      </c>
      <c r="D664">
        <v>0.31</v>
      </c>
      <c r="E664" s="11">
        <f t="shared" si="61"/>
        <v>310</v>
      </c>
      <c r="F664" s="12">
        <f t="shared" si="58"/>
        <v>11143.57</v>
      </c>
      <c r="H664" s="1"/>
      <c r="K664" s="15"/>
    </row>
    <row r="665" spans="1:11">
      <c r="A665" s="23">
        <v>38420</v>
      </c>
      <c r="B665" s="9">
        <v>39617</v>
      </c>
      <c r="C665">
        <v>10473.92</v>
      </c>
      <c r="D665">
        <v>0.26</v>
      </c>
      <c r="E665" s="11">
        <f t="shared" si="61"/>
        <v>260</v>
      </c>
      <c r="F665" s="12">
        <f t="shared" si="58"/>
        <v>10300.42</v>
      </c>
      <c r="H665" s="1"/>
      <c r="K665" s="15"/>
    </row>
    <row r="666" spans="1:11">
      <c r="A666" s="23">
        <v>38419</v>
      </c>
      <c r="B666" s="9">
        <v>37591</v>
      </c>
      <c r="C666">
        <v>10859.11</v>
      </c>
      <c r="D666">
        <v>0.28999999999999998</v>
      </c>
      <c r="E666" s="11">
        <f t="shared" si="61"/>
        <v>290</v>
      </c>
      <c r="F666" s="12">
        <f t="shared" si="58"/>
        <v>10901.39</v>
      </c>
      <c r="H666" s="1"/>
      <c r="K666" s="15"/>
    </row>
    <row r="667" spans="1:11">
      <c r="A667" s="23">
        <v>38418</v>
      </c>
      <c r="B667" s="9">
        <v>35341</v>
      </c>
      <c r="C667">
        <v>8000.26</v>
      </c>
      <c r="D667">
        <v>0.23</v>
      </c>
      <c r="E667" s="11">
        <f t="shared" si="61"/>
        <v>230</v>
      </c>
      <c r="F667" s="12">
        <f t="shared" si="58"/>
        <v>8128.43</v>
      </c>
      <c r="H667" s="1"/>
      <c r="K667" s="15"/>
    </row>
    <row r="668" spans="1:11">
      <c r="A668" s="23">
        <v>38417</v>
      </c>
      <c r="B668" s="9">
        <v>34424</v>
      </c>
      <c r="C668">
        <v>8182.81</v>
      </c>
      <c r="D668">
        <v>0.24</v>
      </c>
      <c r="E668" s="11">
        <f t="shared" si="61"/>
        <v>240</v>
      </c>
      <c r="F668" s="12">
        <f t="shared" si="58"/>
        <v>8261.76</v>
      </c>
      <c r="H668" s="1"/>
      <c r="K668" s="15"/>
    </row>
    <row r="669" spans="1:11">
      <c r="A669" s="23">
        <v>38416</v>
      </c>
      <c r="B669" s="9">
        <v>55306</v>
      </c>
      <c r="C669">
        <v>11324.65</v>
      </c>
      <c r="D669">
        <v>0.2</v>
      </c>
      <c r="E669" s="11">
        <f t="shared" si="61"/>
        <v>200</v>
      </c>
      <c r="F669" s="12">
        <f t="shared" si="58"/>
        <v>11061.2</v>
      </c>
      <c r="H669" s="1"/>
      <c r="K669" s="15"/>
    </row>
    <row r="670" spans="1:11">
      <c r="A670" s="23">
        <v>38415</v>
      </c>
      <c r="B670" s="9">
        <v>87217</v>
      </c>
      <c r="C670">
        <v>46690.38</v>
      </c>
      <c r="D670">
        <v>0.54</v>
      </c>
      <c r="E670" s="11">
        <f t="shared" si="61"/>
        <v>540</v>
      </c>
      <c r="F670" s="12">
        <f t="shared" si="58"/>
        <v>47097.18</v>
      </c>
      <c r="H670" s="1"/>
      <c r="K670" s="15"/>
    </row>
    <row r="671" spans="1:11">
      <c r="A671" s="23">
        <v>38414</v>
      </c>
      <c r="B671" s="9">
        <v>52024</v>
      </c>
      <c r="C671">
        <v>13589.17</v>
      </c>
      <c r="D671">
        <v>0.26</v>
      </c>
      <c r="E671" s="11">
        <f t="shared" si="61"/>
        <v>260</v>
      </c>
      <c r="F671" s="12">
        <f t="shared" si="58"/>
        <v>13526.24</v>
      </c>
      <c r="H671" s="1"/>
      <c r="K671" s="15"/>
    </row>
    <row r="672" spans="1:11">
      <c r="A672" s="23">
        <v>38413</v>
      </c>
      <c r="B672" s="9">
        <v>41350</v>
      </c>
      <c r="C672">
        <v>9374.77</v>
      </c>
      <c r="D672">
        <v>0.23</v>
      </c>
      <c r="E672" s="11">
        <f t="shared" si="61"/>
        <v>230</v>
      </c>
      <c r="F672" s="12">
        <f t="shared" si="58"/>
        <v>9510.5</v>
      </c>
      <c r="H672" s="1"/>
      <c r="K672" s="15"/>
    </row>
    <row r="673" spans="1:11">
      <c r="A673" s="23">
        <v>38412</v>
      </c>
      <c r="B673" s="9">
        <v>41447</v>
      </c>
      <c r="C673">
        <v>9436.16</v>
      </c>
      <c r="D673">
        <v>0.23</v>
      </c>
      <c r="E673" s="11">
        <f t="shared" si="61"/>
        <v>230</v>
      </c>
      <c r="F673" s="12">
        <f t="shared" si="58"/>
        <v>9532.8100000000013</v>
      </c>
      <c r="H673" s="1"/>
      <c r="K673" s="15"/>
    </row>
    <row r="674" spans="1:11">
      <c r="A674" s="23">
        <v>38411</v>
      </c>
      <c r="B674" s="9">
        <v>29284</v>
      </c>
      <c r="C674">
        <v>3434.83</v>
      </c>
      <c r="D674">
        <v>0.12</v>
      </c>
      <c r="E674" s="11">
        <f t="shared" si="61"/>
        <v>120</v>
      </c>
      <c r="F674" s="12">
        <f t="shared" si="58"/>
        <v>3514.08</v>
      </c>
      <c r="H674" s="1"/>
      <c r="K674" s="15"/>
    </row>
    <row r="675" spans="1:11">
      <c r="A675" s="23">
        <v>38410</v>
      </c>
      <c r="B675" s="9">
        <v>59318</v>
      </c>
      <c r="C675">
        <v>9871.76</v>
      </c>
      <c r="D675">
        <v>0.17</v>
      </c>
      <c r="E675" s="11">
        <f t="shared" si="61"/>
        <v>170</v>
      </c>
      <c r="F675" s="12">
        <f t="shared" si="58"/>
        <v>10084.060000000001</v>
      </c>
      <c r="H675" s="1"/>
      <c r="K675" s="15"/>
    </row>
    <row r="676" spans="1:11">
      <c r="A676" s="23">
        <v>38409</v>
      </c>
      <c r="B676" s="9">
        <v>145953</v>
      </c>
      <c r="C676">
        <v>22858.49</v>
      </c>
      <c r="D676">
        <v>0.16</v>
      </c>
      <c r="E676" s="11">
        <f t="shared" si="61"/>
        <v>160</v>
      </c>
      <c r="F676" s="12">
        <f t="shared" si="58"/>
        <v>23352.48</v>
      </c>
      <c r="H676" s="1"/>
      <c r="K676" s="15"/>
    </row>
    <row r="677" spans="1:11">
      <c r="A677" s="23">
        <v>38408</v>
      </c>
      <c r="B677" s="9">
        <v>122713</v>
      </c>
      <c r="C677">
        <v>19621.34</v>
      </c>
      <c r="D677">
        <v>0.16</v>
      </c>
      <c r="E677" s="11">
        <f t="shared" si="61"/>
        <v>160</v>
      </c>
      <c r="F677" s="12">
        <f t="shared" si="58"/>
        <v>19634.080000000002</v>
      </c>
      <c r="H677" s="1"/>
      <c r="K677" s="15"/>
    </row>
    <row r="678" spans="1:11">
      <c r="A678" s="23">
        <v>38407</v>
      </c>
      <c r="B678" s="9">
        <v>139781</v>
      </c>
      <c r="C678">
        <v>22680.720000000001</v>
      </c>
      <c r="D678">
        <v>0.16</v>
      </c>
      <c r="E678" s="11">
        <f t="shared" si="61"/>
        <v>160</v>
      </c>
      <c r="F678" s="12">
        <f t="shared" si="58"/>
        <v>22364.959999999999</v>
      </c>
      <c r="H678" s="1"/>
      <c r="K678" s="15"/>
    </row>
    <row r="679" spans="1:11">
      <c r="A679" s="23">
        <v>38406</v>
      </c>
      <c r="B679" s="9">
        <v>138911</v>
      </c>
      <c r="C679">
        <v>21141.119999999999</v>
      </c>
      <c r="D679">
        <v>0.15</v>
      </c>
      <c r="E679" s="11">
        <f t="shared" si="61"/>
        <v>150</v>
      </c>
      <c r="F679" s="12">
        <f t="shared" si="58"/>
        <v>20836.649999999998</v>
      </c>
      <c r="H679" s="1"/>
      <c r="K679" s="15"/>
    </row>
    <row r="680" spans="1:11">
      <c r="A680" s="23">
        <v>38405</v>
      </c>
      <c r="B680" s="9">
        <v>142126</v>
      </c>
      <c r="C680">
        <v>20798.400000000001</v>
      </c>
      <c r="D680">
        <v>0.15</v>
      </c>
      <c r="E680" s="11">
        <f t="shared" si="61"/>
        <v>150</v>
      </c>
      <c r="F680" s="12">
        <f t="shared" si="58"/>
        <v>21318.899999999998</v>
      </c>
      <c r="H680" s="1"/>
      <c r="K680" s="15"/>
    </row>
    <row r="681" spans="1:11">
      <c r="A681" s="23">
        <v>38404</v>
      </c>
      <c r="B681" s="9">
        <v>139683</v>
      </c>
      <c r="C681">
        <v>20348.560000000001</v>
      </c>
      <c r="D681">
        <v>0.15</v>
      </c>
      <c r="E681" s="11">
        <f t="shared" si="61"/>
        <v>150</v>
      </c>
      <c r="F681" s="12">
        <f t="shared" si="58"/>
        <v>20952.45</v>
      </c>
      <c r="H681" s="1"/>
      <c r="K681" s="15"/>
    </row>
    <row r="682" spans="1:11">
      <c r="A682" s="23">
        <v>38403</v>
      </c>
      <c r="B682" s="9">
        <v>139350</v>
      </c>
      <c r="C682">
        <v>22278.59</v>
      </c>
      <c r="D682">
        <v>0.16</v>
      </c>
      <c r="E682" s="11">
        <f t="shared" si="61"/>
        <v>160</v>
      </c>
      <c r="F682" s="12">
        <f t="shared" si="58"/>
        <v>22296</v>
      </c>
      <c r="H682" s="1"/>
      <c r="K682" s="15"/>
    </row>
    <row r="683" spans="1:11">
      <c r="A683" s="23">
        <v>38402</v>
      </c>
      <c r="B683" s="9">
        <v>140365</v>
      </c>
      <c r="C683">
        <v>20737.32</v>
      </c>
      <c r="D683">
        <v>0.15</v>
      </c>
      <c r="E683" s="11">
        <f t="shared" si="61"/>
        <v>150</v>
      </c>
      <c r="F683" s="12">
        <f t="shared" si="58"/>
        <v>21054.75</v>
      </c>
      <c r="H683" s="1"/>
      <c r="K683" s="15"/>
    </row>
    <row r="684" spans="1:11">
      <c r="A684" s="23">
        <v>38401</v>
      </c>
      <c r="B684" s="9">
        <v>149579</v>
      </c>
      <c r="C684">
        <v>23533.06</v>
      </c>
      <c r="D684">
        <v>0.16</v>
      </c>
      <c r="E684" s="11">
        <f t="shared" si="61"/>
        <v>160</v>
      </c>
      <c r="F684" s="12">
        <f t="shared" si="58"/>
        <v>23932.639999999999</v>
      </c>
      <c r="H684" s="1"/>
      <c r="K684" s="15"/>
    </row>
    <row r="685" spans="1:11">
      <c r="A685" s="23">
        <v>38400</v>
      </c>
      <c r="B685" s="9">
        <v>146832</v>
      </c>
      <c r="C685">
        <v>22212.23</v>
      </c>
      <c r="D685">
        <v>0.15</v>
      </c>
      <c r="E685" s="11">
        <f t="shared" si="61"/>
        <v>150</v>
      </c>
      <c r="F685" s="12">
        <f t="shared" si="58"/>
        <v>22024.799999999999</v>
      </c>
      <c r="H685" s="1"/>
      <c r="K685" s="15"/>
    </row>
    <row r="686" spans="1:11">
      <c r="A686" s="23">
        <v>38399</v>
      </c>
      <c r="B686" s="9">
        <v>151078</v>
      </c>
      <c r="C686">
        <v>24073</v>
      </c>
      <c r="D686">
        <v>0.16</v>
      </c>
      <c r="E686" s="11">
        <f t="shared" si="61"/>
        <v>160</v>
      </c>
      <c r="F686" s="12">
        <f t="shared" si="58"/>
        <v>24172.48</v>
      </c>
      <c r="H686" s="1"/>
      <c r="K686" s="15"/>
    </row>
    <row r="687" spans="1:11">
      <c r="A687" s="23">
        <v>38398</v>
      </c>
      <c r="B687" s="9">
        <v>169453</v>
      </c>
      <c r="C687">
        <v>26346.880000000001</v>
      </c>
      <c r="D687">
        <v>0.16</v>
      </c>
      <c r="E687" s="11">
        <f t="shared" si="61"/>
        <v>160</v>
      </c>
      <c r="F687" s="12">
        <f t="shared" si="58"/>
        <v>27112.48</v>
      </c>
      <c r="H687" s="1"/>
      <c r="K687" s="15"/>
    </row>
    <row r="688" spans="1:11">
      <c r="A688" s="23">
        <v>38397</v>
      </c>
      <c r="B688" s="9">
        <v>164563</v>
      </c>
      <c r="C688">
        <v>25273.47</v>
      </c>
      <c r="D688">
        <v>0.15</v>
      </c>
      <c r="E688" s="11">
        <f t="shared" si="61"/>
        <v>150</v>
      </c>
      <c r="F688" s="12">
        <f t="shared" si="58"/>
        <v>24684.45</v>
      </c>
      <c r="H688" s="1"/>
      <c r="K688" s="15"/>
    </row>
    <row r="689" spans="1:11">
      <c r="A689" s="23">
        <v>38396</v>
      </c>
      <c r="B689" s="9">
        <v>160647</v>
      </c>
      <c r="C689">
        <v>23124.47</v>
      </c>
      <c r="D689">
        <v>0.14000000000000001</v>
      </c>
      <c r="E689" s="11">
        <f t="shared" si="61"/>
        <v>140</v>
      </c>
      <c r="F689" s="12">
        <f t="shared" si="58"/>
        <v>22490.58</v>
      </c>
      <c r="H689" s="1"/>
      <c r="K689" s="15"/>
    </row>
    <row r="690" spans="1:11">
      <c r="A690" s="23">
        <v>38395</v>
      </c>
      <c r="B690" s="9">
        <v>167216</v>
      </c>
      <c r="C690">
        <v>25405.68</v>
      </c>
      <c r="D690">
        <v>0.15</v>
      </c>
      <c r="E690" s="11">
        <f t="shared" si="61"/>
        <v>150</v>
      </c>
      <c r="F690" s="12">
        <f t="shared" si="58"/>
        <v>25082.399999999998</v>
      </c>
      <c r="H690" s="1"/>
      <c r="K690" s="15"/>
    </row>
    <row r="691" spans="1:11">
      <c r="A691" s="23">
        <v>38394</v>
      </c>
      <c r="B691" s="9">
        <v>83736</v>
      </c>
      <c r="C691">
        <v>12568.97</v>
      </c>
      <c r="D691">
        <v>0.15</v>
      </c>
      <c r="E691" s="11">
        <f t="shared" ref="E691:E722" si="62">D691*1000</f>
        <v>150</v>
      </c>
      <c r="F691" s="12">
        <f t="shared" si="58"/>
        <v>12560.4</v>
      </c>
      <c r="H691" s="1"/>
      <c r="K691" s="15"/>
    </row>
    <row r="692" spans="1:11">
      <c r="A692" s="23">
        <v>38393</v>
      </c>
      <c r="B692" s="9">
        <v>8324</v>
      </c>
      <c r="C692">
        <v>1642.09</v>
      </c>
      <c r="D692">
        <v>0.2</v>
      </c>
      <c r="E692" s="11">
        <f t="shared" si="62"/>
        <v>200</v>
      </c>
      <c r="F692" s="12">
        <f t="shared" si="58"/>
        <v>1664.8000000000002</v>
      </c>
      <c r="H692" s="1"/>
      <c r="K692" s="15"/>
    </row>
    <row r="693" spans="1:11">
      <c r="A693" s="23">
        <v>38392</v>
      </c>
      <c r="B693" s="9">
        <v>7047</v>
      </c>
      <c r="C693">
        <v>1725.13</v>
      </c>
      <c r="D693">
        <v>0.24</v>
      </c>
      <c r="E693" s="11">
        <f t="shared" si="62"/>
        <v>240</v>
      </c>
      <c r="F693" s="12">
        <f t="shared" si="58"/>
        <v>1691.28</v>
      </c>
      <c r="H693" s="1"/>
      <c r="K693" s="15"/>
    </row>
    <row r="694" spans="1:11">
      <c r="A694" s="23">
        <v>38391</v>
      </c>
      <c r="B694" s="9">
        <v>5961</v>
      </c>
      <c r="C694">
        <v>1286.06</v>
      </c>
      <c r="D694">
        <v>0.22</v>
      </c>
      <c r="E694" s="11">
        <f t="shared" si="62"/>
        <v>220</v>
      </c>
      <c r="F694" s="12">
        <f t="shared" si="58"/>
        <v>1311.42</v>
      </c>
      <c r="H694" s="1"/>
      <c r="K694" s="15"/>
    </row>
    <row r="695" spans="1:11">
      <c r="A695" s="23">
        <v>38390</v>
      </c>
      <c r="B695" s="9">
        <v>3313</v>
      </c>
      <c r="C695">
        <v>319.58999999999997</v>
      </c>
      <c r="D695">
        <v>0.1</v>
      </c>
      <c r="E695" s="11">
        <f t="shared" si="62"/>
        <v>100</v>
      </c>
      <c r="F695" s="12">
        <f t="shared" si="58"/>
        <v>331.3</v>
      </c>
      <c r="H695" s="1"/>
      <c r="K695" s="15"/>
    </row>
    <row r="696" spans="1:11">
      <c r="A696" s="23">
        <v>38389</v>
      </c>
      <c r="B696" s="9">
        <v>4181</v>
      </c>
      <c r="C696">
        <v>553.42999999999995</v>
      </c>
      <c r="D696">
        <v>0.13</v>
      </c>
      <c r="E696" s="11">
        <f t="shared" si="62"/>
        <v>130</v>
      </c>
      <c r="F696" s="12">
        <f t="shared" si="58"/>
        <v>543.53</v>
      </c>
      <c r="H696" s="1"/>
      <c r="K696" s="15"/>
    </row>
    <row r="697" spans="1:11">
      <c r="A697" s="23">
        <v>38388</v>
      </c>
      <c r="B697" s="9">
        <v>6456</v>
      </c>
      <c r="C697">
        <v>3202.03</v>
      </c>
      <c r="D697">
        <v>0.5</v>
      </c>
      <c r="E697" s="11">
        <f t="shared" si="62"/>
        <v>500</v>
      </c>
      <c r="F697" s="12">
        <f t="shared" si="58"/>
        <v>3228</v>
      </c>
      <c r="H697" s="1"/>
      <c r="K697" s="15"/>
    </row>
    <row r="698" spans="1:11">
      <c r="A698" s="23">
        <v>38387</v>
      </c>
      <c r="B698" s="9">
        <v>6133</v>
      </c>
      <c r="C698">
        <v>1424.63</v>
      </c>
      <c r="D698">
        <v>0.23</v>
      </c>
      <c r="E698" s="11">
        <f t="shared" si="62"/>
        <v>230</v>
      </c>
      <c r="F698" s="12">
        <f t="shared" si="58"/>
        <v>1410.5900000000001</v>
      </c>
      <c r="H698" s="1"/>
      <c r="K698" s="15"/>
    </row>
    <row r="699" spans="1:11">
      <c r="A699" s="23">
        <v>38386</v>
      </c>
      <c r="B699" s="9">
        <v>4708</v>
      </c>
      <c r="C699">
        <v>996.26</v>
      </c>
      <c r="D699">
        <v>0.21</v>
      </c>
      <c r="E699" s="11">
        <f t="shared" si="62"/>
        <v>210</v>
      </c>
      <c r="F699" s="12">
        <f t="shared" si="58"/>
        <v>988.68</v>
      </c>
      <c r="H699" s="1"/>
      <c r="K699" s="15"/>
    </row>
    <row r="700" spans="1:11">
      <c r="A700" s="23">
        <v>38385</v>
      </c>
      <c r="B700" s="9">
        <v>3532</v>
      </c>
      <c r="C700">
        <v>341.97</v>
      </c>
      <c r="D700">
        <v>0.1</v>
      </c>
      <c r="E700" s="11">
        <f t="shared" si="62"/>
        <v>100</v>
      </c>
      <c r="F700" s="12">
        <f t="shared" si="58"/>
        <v>353.20000000000005</v>
      </c>
      <c r="H700" s="1"/>
      <c r="K700" s="15"/>
    </row>
    <row r="701" spans="1:11">
      <c r="A701" s="23">
        <v>38384</v>
      </c>
      <c r="B701" s="9">
        <v>4947</v>
      </c>
      <c r="C701">
        <v>1347.49</v>
      </c>
      <c r="D701">
        <v>0.27</v>
      </c>
      <c r="E701" s="11">
        <f t="shared" si="62"/>
        <v>270</v>
      </c>
      <c r="F701" s="12">
        <f t="shared" si="58"/>
        <v>1335.69</v>
      </c>
      <c r="H701" s="1"/>
      <c r="K701" s="15"/>
    </row>
    <row r="702" spans="1:11">
      <c r="A702" s="23">
        <v>38383</v>
      </c>
      <c r="B702" s="9">
        <v>3715</v>
      </c>
      <c r="C702">
        <v>573.4</v>
      </c>
      <c r="D702">
        <v>0.15</v>
      </c>
      <c r="E702" s="11">
        <f t="shared" si="62"/>
        <v>150</v>
      </c>
      <c r="F702" s="12">
        <f t="shared" si="58"/>
        <v>557.25</v>
      </c>
      <c r="H702" s="1"/>
      <c r="K702" s="15"/>
    </row>
    <row r="703" spans="1:11">
      <c r="A703" s="23">
        <v>38382</v>
      </c>
      <c r="B703" s="9">
        <v>3207</v>
      </c>
      <c r="C703">
        <v>323.93</v>
      </c>
      <c r="D703">
        <v>0.1</v>
      </c>
      <c r="E703" s="11">
        <f t="shared" si="62"/>
        <v>100</v>
      </c>
      <c r="F703" s="12">
        <f t="shared" si="58"/>
        <v>320.70000000000005</v>
      </c>
      <c r="H703" s="1"/>
      <c r="K703" s="15"/>
    </row>
    <row r="704" spans="1:11">
      <c r="A704" s="23">
        <v>38381</v>
      </c>
      <c r="B704" s="9">
        <v>6531</v>
      </c>
      <c r="C704">
        <v>1367.55</v>
      </c>
      <c r="D704">
        <v>0.21</v>
      </c>
      <c r="E704" s="11">
        <f t="shared" si="62"/>
        <v>210</v>
      </c>
      <c r="F704" s="12">
        <f t="shared" si="58"/>
        <v>1371.51</v>
      </c>
      <c r="H704" s="1"/>
      <c r="K704" s="15"/>
    </row>
    <row r="705" spans="1:11">
      <c r="A705" s="23">
        <v>38380</v>
      </c>
      <c r="B705" s="9">
        <v>7017</v>
      </c>
      <c r="C705">
        <v>1190.2</v>
      </c>
      <c r="D705">
        <v>0.17</v>
      </c>
      <c r="E705" s="11">
        <f t="shared" si="62"/>
        <v>170</v>
      </c>
      <c r="F705" s="12">
        <f t="shared" si="58"/>
        <v>1192.8900000000001</v>
      </c>
      <c r="H705" s="1"/>
      <c r="K705" s="15"/>
    </row>
    <row r="706" spans="1:11">
      <c r="A706" s="23">
        <v>38379</v>
      </c>
      <c r="B706" s="9">
        <v>5550</v>
      </c>
      <c r="C706">
        <v>1384.38</v>
      </c>
      <c r="D706">
        <v>0.25</v>
      </c>
      <c r="E706" s="11">
        <f t="shared" si="62"/>
        <v>250</v>
      </c>
      <c r="F706" s="12">
        <f t="shared" si="58"/>
        <v>1387.5</v>
      </c>
      <c r="H706" s="1"/>
      <c r="K706" s="15"/>
    </row>
    <row r="707" spans="1:11">
      <c r="A707" s="23">
        <v>38378</v>
      </c>
      <c r="B707" s="9">
        <v>5866</v>
      </c>
      <c r="C707">
        <v>1120.43</v>
      </c>
      <c r="D707">
        <v>0.19</v>
      </c>
      <c r="E707" s="11">
        <f t="shared" si="62"/>
        <v>190</v>
      </c>
      <c r="F707" s="12">
        <f t="shared" si="58"/>
        <v>1114.54</v>
      </c>
      <c r="H707" s="1"/>
      <c r="K707" s="15"/>
    </row>
    <row r="708" spans="1:11">
      <c r="A708" s="23">
        <v>38377</v>
      </c>
      <c r="B708" s="9">
        <v>3858</v>
      </c>
      <c r="C708">
        <v>939.49</v>
      </c>
      <c r="D708">
        <v>0.24</v>
      </c>
      <c r="E708" s="11">
        <f t="shared" si="62"/>
        <v>240</v>
      </c>
      <c r="F708" s="12">
        <f t="shared" si="58"/>
        <v>925.92</v>
      </c>
      <c r="H708" s="1"/>
      <c r="K708" s="15"/>
    </row>
    <row r="709" spans="1:11">
      <c r="A709" s="23">
        <v>38376</v>
      </c>
      <c r="B709" s="9">
        <v>1</v>
      </c>
      <c r="C709">
        <v>4.53</v>
      </c>
      <c r="D709">
        <v>4.53</v>
      </c>
      <c r="E709" s="11">
        <f t="shared" si="62"/>
        <v>4530</v>
      </c>
      <c r="F709" s="12">
        <f t="shared" si="58"/>
        <v>4.53</v>
      </c>
      <c r="H709" s="1"/>
      <c r="K709" s="15"/>
    </row>
    <row r="710" spans="1:11">
      <c r="A710" s="23">
        <v>38374</v>
      </c>
      <c r="B710" s="9">
        <v>1424</v>
      </c>
      <c r="C710">
        <v>358.15</v>
      </c>
      <c r="D710">
        <v>0.25</v>
      </c>
      <c r="E710" s="11">
        <f t="shared" si="62"/>
        <v>250</v>
      </c>
      <c r="F710" s="12">
        <f t="shared" si="58"/>
        <v>356</v>
      </c>
      <c r="H710" s="1"/>
      <c r="K710" s="15"/>
    </row>
    <row r="711" spans="1:11">
      <c r="A711" s="23">
        <v>38373</v>
      </c>
      <c r="B711" s="9">
        <v>1106</v>
      </c>
      <c r="C711">
        <v>407.58</v>
      </c>
      <c r="D711">
        <v>0.37</v>
      </c>
      <c r="E711" s="11">
        <f t="shared" si="62"/>
        <v>370</v>
      </c>
      <c r="F711" s="12">
        <f t="shared" ref="F711:F774" si="63">D711*B711</f>
        <v>409.21999999999997</v>
      </c>
      <c r="H711" s="1"/>
      <c r="K711" s="15"/>
    </row>
    <row r="712" spans="1:11">
      <c r="A712" s="23">
        <v>38372</v>
      </c>
      <c r="B712" s="9">
        <v>4197</v>
      </c>
      <c r="C712">
        <v>874.46</v>
      </c>
      <c r="D712">
        <v>0.21</v>
      </c>
      <c r="E712" s="11">
        <f t="shared" si="62"/>
        <v>210</v>
      </c>
      <c r="F712" s="12">
        <f t="shared" si="63"/>
        <v>881.37</v>
      </c>
      <c r="H712" s="1"/>
      <c r="K712" s="15"/>
    </row>
    <row r="713" spans="1:11">
      <c r="A713" s="23">
        <v>38371</v>
      </c>
      <c r="B713" s="9">
        <v>3653</v>
      </c>
      <c r="C713">
        <v>1128.54</v>
      </c>
      <c r="D713">
        <v>0.31</v>
      </c>
      <c r="E713" s="11">
        <f t="shared" si="62"/>
        <v>310</v>
      </c>
      <c r="F713" s="12">
        <f t="shared" si="63"/>
        <v>1132.43</v>
      </c>
      <c r="H713" s="1"/>
      <c r="K713" s="15"/>
    </row>
    <row r="714" spans="1:11">
      <c r="A714" s="23">
        <v>38370</v>
      </c>
      <c r="B714" s="9">
        <v>2208</v>
      </c>
      <c r="C714">
        <v>855.97</v>
      </c>
      <c r="D714">
        <v>0.39</v>
      </c>
      <c r="E714" s="11">
        <f t="shared" si="62"/>
        <v>390</v>
      </c>
      <c r="F714" s="12">
        <f t="shared" si="63"/>
        <v>861.12</v>
      </c>
      <c r="H714" s="1"/>
      <c r="K714" s="15"/>
    </row>
    <row r="715" spans="1:11">
      <c r="A715" s="23">
        <v>38368</v>
      </c>
      <c r="B715" s="9">
        <v>393</v>
      </c>
      <c r="C715">
        <v>232.84</v>
      </c>
      <c r="D715">
        <v>0.59</v>
      </c>
      <c r="E715" s="11">
        <f t="shared" si="62"/>
        <v>590</v>
      </c>
      <c r="F715" s="12">
        <f t="shared" si="63"/>
        <v>231.86999999999998</v>
      </c>
      <c r="H715" s="1"/>
      <c r="K715" s="15"/>
    </row>
    <row r="716" spans="1:11">
      <c r="A716" s="23">
        <v>38367</v>
      </c>
      <c r="B716" s="9">
        <v>1673</v>
      </c>
      <c r="C716">
        <v>652.32000000000005</v>
      </c>
      <c r="D716">
        <v>0.39</v>
      </c>
      <c r="E716" s="11">
        <f t="shared" si="62"/>
        <v>390</v>
      </c>
      <c r="F716" s="12">
        <f t="shared" si="63"/>
        <v>652.47</v>
      </c>
      <c r="H716" s="1"/>
      <c r="K716" s="15"/>
    </row>
    <row r="717" spans="1:11">
      <c r="A717" s="23">
        <v>38366</v>
      </c>
      <c r="B717" s="9">
        <v>4287</v>
      </c>
      <c r="C717">
        <v>1701.4</v>
      </c>
      <c r="D717">
        <v>0.4</v>
      </c>
      <c r="E717" s="11">
        <f t="shared" si="62"/>
        <v>400</v>
      </c>
      <c r="F717" s="12">
        <f t="shared" si="63"/>
        <v>1714.8000000000002</v>
      </c>
      <c r="H717" s="1"/>
      <c r="K717" s="15"/>
    </row>
    <row r="718" spans="1:11">
      <c r="A718" s="23">
        <v>38365</v>
      </c>
      <c r="B718" s="9">
        <v>3100</v>
      </c>
      <c r="C718">
        <v>1122.26</v>
      </c>
      <c r="D718">
        <v>0.36</v>
      </c>
      <c r="E718" s="11">
        <f t="shared" si="62"/>
        <v>360</v>
      </c>
      <c r="F718" s="12">
        <f t="shared" si="63"/>
        <v>1116</v>
      </c>
      <c r="H718" s="1"/>
      <c r="K718" s="15"/>
    </row>
    <row r="719" spans="1:11">
      <c r="A719" s="23">
        <v>38364</v>
      </c>
      <c r="B719" s="9">
        <v>1802</v>
      </c>
      <c r="C719">
        <v>550.32000000000005</v>
      </c>
      <c r="D719">
        <v>0.31</v>
      </c>
      <c r="E719" s="11">
        <f t="shared" si="62"/>
        <v>310</v>
      </c>
      <c r="F719" s="12">
        <f t="shared" si="63"/>
        <v>558.62</v>
      </c>
      <c r="H719" s="1"/>
      <c r="K719" s="15"/>
    </row>
    <row r="720" spans="1:11">
      <c r="A720" s="23">
        <v>38363</v>
      </c>
      <c r="B720" s="9">
        <v>1381</v>
      </c>
      <c r="C720">
        <v>163.12</v>
      </c>
      <c r="D720">
        <v>0.12</v>
      </c>
      <c r="E720" s="11">
        <f t="shared" si="62"/>
        <v>120</v>
      </c>
      <c r="F720" s="12">
        <f t="shared" si="63"/>
        <v>165.72</v>
      </c>
      <c r="H720" s="1"/>
      <c r="K720" s="15"/>
    </row>
    <row r="721" spans="1:11">
      <c r="A721" s="23">
        <v>38362</v>
      </c>
      <c r="B721" s="9">
        <v>1840</v>
      </c>
      <c r="C721">
        <v>260.91000000000003</v>
      </c>
      <c r="D721">
        <v>0.14000000000000001</v>
      </c>
      <c r="E721" s="11">
        <f t="shared" si="62"/>
        <v>140</v>
      </c>
      <c r="F721" s="12">
        <f t="shared" si="63"/>
        <v>257.60000000000002</v>
      </c>
      <c r="H721" s="1"/>
      <c r="K721" s="15"/>
    </row>
    <row r="722" spans="1:11">
      <c r="A722" s="23">
        <v>38361</v>
      </c>
      <c r="B722" s="9">
        <v>1190</v>
      </c>
      <c r="C722">
        <v>70.430000000000007</v>
      </c>
      <c r="D722">
        <v>0.06</v>
      </c>
      <c r="E722" s="11">
        <f t="shared" si="62"/>
        <v>60</v>
      </c>
      <c r="F722" s="12">
        <f t="shared" si="63"/>
        <v>71.399999999999991</v>
      </c>
      <c r="H722" s="1"/>
      <c r="K722" s="15"/>
    </row>
    <row r="723" spans="1:11">
      <c r="A723" s="23">
        <v>38360</v>
      </c>
      <c r="B723" s="9">
        <v>929</v>
      </c>
      <c r="C723">
        <v>78.3</v>
      </c>
      <c r="D723">
        <v>0.08</v>
      </c>
      <c r="E723" s="11">
        <f t="shared" ref="E723:E754" si="64">D723*1000</f>
        <v>80</v>
      </c>
      <c r="F723" s="12">
        <f t="shared" si="63"/>
        <v>74.320000000000007</v>
      </c>
      <c r="H723" s="1"/>
      <c r="K723" s="15"/>
    </row>
    <row r="724" spans="1:11">
      <c r="A724" s="23">
        <v>38359</v>
      </c>
      <c r="B724" s="9">
        <v>1062</v>
      </c>
      <c r="C724">
        <v>124.4</v>
      </c>
      <c r="D724">
        <v>0.12</v>
      </c>
      <c r="E724" s="11">
        <f t="shared" si="64"/>
        <v>120</v>
      </c>
      <c r="F724" s="12">
        <f t="shared" si="63"/>
        <v>127.44</v>
      </c>
      <c r="H724" s="1"/>
      <c r="K724" s="15"/>
    </row>
    <row r="725" spans="1:11">
      <c r="A725" s="23">
        <v>38358</v>
      </c>
      <c r="B725" s="9">
        <v>740</v>
      </c>
      <c r="C725">
        <v>56.11</v>
      </c>
      <c r="D725">
        <v>0.08</v>
      </c>
      <c r="E725" s="11">
        <f t="shared" si="64"/>
        <v>80</v>
      </c>
      <c r="F725" s="12">
        <f t="shared" si="63"/>
        <v>59.2</v>
      </c>
      <c r="H725" s="1"/>
      <c r="K725" s="15"/>
    </row>
    <row r="726" spans="1:11">
      <c r="A726" s="23">
        <v>38357</v>
      </c>
      <c r="B726" s="9">
        <v>746</v>
      </c>
      <c r="C726">
        <v>65.27</v>
      </c>
      <c r="D726">
        <v>0.09</v>
      </c>
      <c r="E726" s="11">
        <f t="shared" si="64"/>
        <v>90</v>
      </c>
      <c r="F726" s="12">
        <f t="shared" si="63"/>
        <v>67.14</v>
      </c>
      <c r="H726" s="1"/>
      <c r="K726" s="15"/>
    </row>
    <row r="727" spans="1:11">
      <c r="A727" s="23">
        <v>38356</v>
      </c>
      <c r="B727" s="9">
        <v>876</v>
      </c>
      <c r="C727">
        <v>93.3</v>
      </c>
      <c r="D727">
        <v>0.11</v>
      </c>
      <c r="E727" s="11">
        <f t="shared" si="64"/>
        <v>110</v>
      </c>
      <c r="F727" s="12">
        <f t="shared" si="63"/>
        <v>96.36</v>
      </c>
      <c r="H727" s="1"/>
      <c r="K727" s="15"/>
    </row>
    <row r="728" spans="1:11">
      <c r="A728" s="23">
        <v>38355</v>
      </c>
      <c r="B728" s="9">
        <v>576</v>
      </c>
      <c r="C728">
        <v>40.9</v>
      </c>
      <c r="D728">
        <v>7.0000000000000007E-2</v>
      </c>
      <c r="E728" s="11">
        <f t="shared" si="64"/>
        <v>70</v>
      </c>
      <c r="F728" s="12">
        <f t="shared" si="63"/>
        <v>40.320000000000007</v>
      </c>
      <c r="H728" s="1"/>
      <c r="K728" s="15"/>
    </row>
    <row r="729" spans="1:11">
      <c r="A729" s="23">
        <v>38354</v>
      </c>
      <c r="B729" s="9">
        <v>2812</v>
      </c>
      <c r="C729">
        <v>137.80000000000001</v>
      </c>
      <c r="D729">
        <v>0.05</v>
      </c>
      <c r="E729" s="11">
        <f t="shared" si="64"/>
        <v>50</v>
      </c>
      <c r="F729" s="12">
        <f t="shared" si="63"/>
        <v>140.6</v>
      </c>
      <c r="H729" s="1"/>
      <c r="K729" s="15"/>
    </row>
    <row r="730" spans="1:11">
      <c r="A730" s="23">
        <v>38353</v>
      </c>
      <c r="B730" s="9">
        <v>2896</v>
      </c>
      <c r="C730">
        <v>139.49</v>
      </c>
      <c r="D730">
        <v>0.05</v>
      </c>
      <c r="E730" s="11">
        <f t="shared" si="64"/>
        <v>50</v>
      </c>
      <c r="F730" s="12">
        <f t="shared" si="63"/>
        <v>144.80000000000001</v>
      </c>
      <c r="H730" s="1"/>
      <c r="K730" s="15"/>
    </row>
    <row r="731" spans="1:11">
      <c r="A731" s="23">
        <v>38352</v>
      </c>
      <c r="B731" s="9">
        <v>2880</v>
      </c>
      <c r="C731">
        <v>138.59</v>
      </c>
      <c r="D731">
        <v>0.05</v>
      </c>
      <c r="E731" s="11">
        <f t="shared" si="64"/>
        <v>50</v>
      </c>
      <c r="F731" s="12">
        <f t="shared" si="63"/>
        <v>144</v>
      </c>
      <c r="H731" s="1"/>
      <c r="K731" s="15"/>
    </row>
    <row r="732" spans="1:11">
      <c r="A732" s="23">
        <v>38351</v>
      </c>
      <c r="B732" s="9">
        <v>2880</v>
      </c>
      <c r="C732">
        <v>138.53</v>
      </c>
      <c r="D732">
        <v>0.05</v>
      </c>
      <c r="E732" s="11">
        <f t="shared" si="64"/>
        <v>50</v>
      </c>
      <c r="F732" s="12">
        <f t="shared" si="63"/>
        <v>144</v>
      </c>
      <c r="H732" s="1"/>
      <c r="K732" s="15"/>
    </row>
    <row r="733" spans="1:11">
      <c r="A733" s="23">
        <v>38350</v>
      </c>
      <c r="B733" s="9">
        <v>2876</v>
      </c>
      <c r="C733">
        <v>139.22999999999999</v>
      </c>
      <c r="D733">
        <v>0.05</v>
      </c>
      <c r="E733" s="11">
        <f t="shared" si="64"/>
        <v>50</v>
      </c>
      <c r="F733" s="12">
        <f t="shared" si="63"/>
        <v>143.80000000000001</v>
      </c>
      <c r="H733" s="1"/>
      <c r="K733" s="15"/>
    </row>
    <row r="734" spans="1:11">
      <c r="A734" s="23">
        <v>38349</v>
      </c>
      <c r="B734" s="9">
        <v>2876</v>
      </c>
      <c r="C734">
        <v>139.88999999999999</v>
      </c>
      <c r="D734">
        <v>0.05</v>
      </c>
      <c r="E734" s="11">
        <f t="shared" si="64"/>
        <v>50</v>
      </c>
      <c r="F734" s="12">
        <f t="shared" si="63"/>
        <v>143.80000000000001</v>
      </c>
      <c r="H734" s="1"/>
      <c r="K734" s="15"/>
    </row>
    <row r="735" spans="1:11">
      <c r="A735" s="23">
        <v>38348</v>
      </c>
      <c r="B735" s="9">
        <v>2897</v>
      </c>
      <c r="C735">
        <v>145.16</v>
      </c>
      <c r="D735">
        <v>0.05</v>
      </c>
      <c r="E735" s="11">
        <f t="shared" si="64"/>
        <v>50</v>
      </c>
      <c r="F735" s="12">
        <f t="shared" si="63"/>
        <v>144.85</v>
      </c>
      <c r="H735" s="1"/>
      <c r="K735" s="15"/>
    </row>
    <row r="736" spans="1:11">
      <c r="A736" s="23">
        <v>38347</v>
      </c>
      <c r="B736" s="9">
        <v>2876</v>
      </c>
      <c r="C736">
        <v>140.84</v>
      </c>
      <c r="D736">
        <v>0.05</v>
      </c>
      <c r="E736" s="11">
        <f t="shared" si="64"/>
        <v>50</v>
      </c>
      <c r="F736" s="12">
        <f t="shared" si="63"/>
        <v>143.80000000000001</v>
      </c>
      <c r="H736" s="1"/>
      <c r="K736" s="15"/>
    </row>
    <row r="737" spans="1:11">
      <c r="A737" s="23">
        <v>38346</v>
      </c>
      <c r="B737" s="9">
        <v>2880</v>
      </c>
      <c r="C737">
        <v>138.87</v>
      </c>
      <c r="D737">
        <v>0.05</v>
      </c>
      <c r="E737" s="11">
        <f t="shared" si="64"/>
        <v>50</v>
      </c>
      <c r="F737" s="12">
        <f t="shared" si="63"/>
        <v>144</v>
      </c>
      <c r="H737" s="1"/>
      <c r="K737" s="15"/>
    </row>
    <row r="738" spans="1:11">
      <c r="A738" s="23">
        <v>38345</v>
      </c>
      <c r="B738" s="9">
        <v>3487</v>
      </c>
      <c r="C738">
        <v>181.77</v>
      </c>
      <c r="D738">
        <v>0.05</v>
      </c>
      <c r="E738" s="11">
        <f t="shared" si="64"/>
        <v>50</v>
      </c>
      <c r="F738" s="12">
        <f t="shared" si="63"/>
        <v>174.35000000000002</v>
      </c>
      <c r="H738" s="1"/>
      <c r="K738" s="15"/>
    </row>
    <row r="739" spans="1:11">
      <c r="A739" s="23">
        <v>38344</v>
      </c>
      <c r="B739" s="9">
        <v>2880</v>
      </c>
      <c r="C739">
        <v>138.41999999999999</v>
      </c>
      <c r="D739">
        <v>0.05</v>
      </c>
      <c r="E739" s="11">
        <f t="shared" si="64"/>
        <v>50</v>
      </c>
      <c r="F739" s="12">
        <f t="shared" si="63"/>
        <v>144</v>
      </c>
      <c r="H739" s="1"/>
      <c r="K739" s="15"/>
    </row>
    <row r="740" spans="1:11">
      <c r="A740" s="23">
        <v>38343</v>
      </c>
      <c r="B740" s="9">
        <v>2876</v>
      </c>
      <c r="C740">
        <v>138.03</v>
      </c>
      <c r="D740">
        <v>0.05</v>
      </c>
      <c r="E740" s="11">
        <f t="shared" si="64"/>
        <v>50</v>
      </c>
      <c r="F740" s="12">
        <f t="shared" si="63"/>
        <v>143.80000000000001</v>
      </c>
      <c r="H740" s="1"/>
      <c r="K740" s="15"/>
    </row>
    <row r="741" spans="1:11">
      <c r="A741" s="23">
        <v>38342</v>
      </c>
      <c r="B741" s="9">
        <v>2895</v>
      </c>
      <c r="C741">
        <v>1339.17</v>
      </c>
      <c r="D741">
        <v>0.46</v>
      </c>
      <c r="E741" s="11">
        <f t="shared" si="64"/>
        <v>460</v>
      </c>
      <c r="F741" s="12">
        <f t="shared" si="63"/>
        <v>1331.7</v>
      </c>
      <c r="H741" s="1"/>
      <c r="K741" s="15"/>
    </row>
    <row r="742" spans="1:11">
      <c r="A742" s="23">
        <v>38341</v>
      </c>
      <c r="B742" s="9">
        <v>2982</v>
      </c>
      <c r="C742">
        <v>168.83</v>
      </c>
      <c r="D742">
        <v>0.06</v>
      </c>
      <c r="E742" s="11">
        <f t="shared" si="64"/>
        <v>60</v>
      </c>
      <c r="F742" s="12">
        <f t="shared" si="63"/>
        <v>178.92</v>
      </c>
      <c r="H742" s="1"/>
      <c r="K742" s="15"/>
    </row>
    <row r="743" spans="1:11">
      <c r="A743" s="23">
        <v>38340</v>
      </c>
      <c r="B743" s="9">
        <v>2913</v>
      </c>
      <c r="C743">
        <v>143.13999999999999</v>
      </c>
      <c r="D743">
        <v>0.05</v>
      </c>
      <c r="E743" s="11">
        <f t="shared" si="64"/>
        <v>50</v>
      </c>
      <c r="F743" s="12">
        <f t="shared" si="63"/>
        <v>145.65</v>
      </c>
      <c r="H743" s="1"/>
      <c r="K743" s="15"/>
    </row>
    <row r="744" spans="1:11">
      <c r="A744" s="23">
        <v>38339</v>
      </c>
      <c r="B744" s="9">
        <v>1967</v>
      </c>
      <c r="C744">
        <v>98.03</v>
      </c>
      <c r="D744">
        <v>0.05</v>
      </c>
      <c r="E744" s="11">
        <f t="shared" si="64"/>
        <v>50</v>
      </c>
      <c r="F744" s="12">
        <f t="shared" si="63"/>
        <v>98.350000000000009</v>
      </c>
      <c r="H744" s="1"/>
      <c r="K744" s="15"/>
    </row>
    <row r="745" spans="1:11">
      <c r="A745" s="23">
        <v>38338</v>
      </c>
      <c r="B745" s="9">
        <v>492</v>
      </c>
      <c r="C745">
        <v>268.85000000000002</v>
      </c>
      <c r="D745">
        <v>0.55000000000000004</v>
      </c>
      <c r="E745" s="11">
        <f t="shared" si="64"/>
        <v>550</v>
      </c>
      <c r="F745" s="12">
        <f t="shared" si="63"/>
        <v>270.60000000000002</v>
      </c>
      <c r="H745" s="1"/>
      <c r="K745" s="15"/>
    </row>
    <row r="746" spans="1:11">
      <c r="A746" s="23">
        <v>38337</v>
      </c>
      <c r="B746" s="9">
        <v>1025</v>
      </c>
      <c r="C746">
        <v>487.79</v>
      </c>
      <c r="D746">
        <v>0.48</v>
      </c>
      <c r="E746" s="11">
        <f t="shared" si="64"/>
        <v>480</v>
      </c>
      <c r="F746" s="12">
        <f t="shared" si="63"/>
        <v>492</v>
      </c>
      <c r="H746" s="1"/>
      <c r="K746" s="15"/>
    </row>
    <row r="747" spans="1:11">
      <c r="A747" s="23">
        <v>38336</v>
      </c>
      <c r="B747" s="9">
        <v>294</v>
      </c>
      <c r="C747">
        <v>203.19</v>
      </c>
      <c r="D747">
        <v>0.69</v>
      </c>
      <c r="E747" s="11">
        <f t="shared" si="64"/>
        <v>690</v>
      </c>
      <c r="F747" s="12">
        <f t="shared" si="63"/>
        <v>202.85999999999999</v>
      </c>
      <c r="H747" s="1"/>
      <c r="K747" s="15"/>
    </row>
    <row r="748" spans="1:11">
      <c r="A748" s="23">
        <v>38335</v>
      </c>
      <c r="B748" s="9">
        <v>1260</v>
      </c>
      <c r="C748">
        <v>462.77</v>
      </c>
      <c r="D748">
        <v>0.37</v>
      </c>
      <c r="E748" s="11">
        <f t="shared" si="64"/>
        <v>370</v>
      </c>
      <c r="F748" s="12">
        <f t="shared" si="63"/>
        <v>466.2</v>
      </c>
      <c r="H748" s="1"/>
      <c r="K748" s="15"/>
    </row>
    <row r="749" spans="1:11">
      <c r="A749" s="23">
        <v>38333</v>
      </c>
      <c r="B749" s="9">
        <v>43</v>
      </c>
      <c r="C749">
        <v>8.9700000000000006</v>
      </c>
      <c r="D749">
        <v>0.21</v>
      </c>
      <c r="E749" s="11">
        <f t="shared" si="64"/>
        <v>210</v>
      </c>
      <c r="F749" s="12">
        <f t="shared" si="63"/>
        <v>9.0299999999999994</v>
      </c>
      <c r="H749" s="1"/>
      <c r="K749" s="15"/>
    </row>
    <row r="750" spans="1:11">
      <c r="A750" s="23">
        <v>38332</v>
      </c>
      <c r="B750" s="9">
        <v>819</v>
      </c>
      <c r="C750">
        <v>171.07</v>
      </c>
      <c r="D750">
        <v>0.21</v>
      </c>
      <c r="E750" s="11">
        <f t="shared" si="64"/>
        <v>210</v>
      </c>
      <c r="F750" s="12">
        <f t="shared" si="63"/>
        <v>171.98999999999998</v>
      </c>
      <c r="H750" s="1"/>
      <c r="K750" s="15"/>
    </row>
    <row r="751" spans="1:11">
      <c r="A751" s="23">
        <v>38331</v>
      </c>
      <c r="B751" s="9">
        <v>938</v>
      </c>
      <c r="C751">
        <v>155.78</v>
      </c>
      <c r="D751">
        <v>0.17</v>
      </c>
      <c r="E751" s="11">
        <f t="shared" si="64"/>
        <v>170</v>
      </c>
      <c r="F751" s="12">
        <f t="shared" si="63"/>
        <v>159.46</v>
      </c>
      <c r="H751" s="1"/>
      <c r="K751" s="15"/>
    </row>
    <row r="752" spans="1:11">
      <c r="A752" s="23">
        <v>38330</v>
      </c>
      <c r="B752" s="9">
        <v>609</v>
      </c>
      <c r="C752">
        <v>121.2</v>
      </c>
      <c r="D752">
        <v>0.2</v>
      </c>
      <c r="E752" s="11">
        <f t="shared" si="64"/>
        <v>200</v>
      </c>
      <c r="F752" s="12">
        <f t="shared" si="63"/>
        <v>121.80000000000001</v>
      </c>
      <c r="H752" s="1"/>
      <c r="K752" s="15"/>
    </row>
    <row r="753" spans="1:11">
      <c r="A753" s="23">
        <v>38329</v>
      </c>
      <c r="B753" s="9">
        <v>1716</v>
      </c>
      <c r="C753">
        <v>477.09</v>
      </c>
      <c r="D753">
        <v>0.28000000000000003</v>
      </c>
      <c r="E753" s="11">
        <f t="shared" si="64"/>
        <v>280</v>
      </c>
      <c r="F753" s="12">
        <f t="shared" si="63"/>
        <v>480.48</v>
      </c>
      <c r="H753" s="1"/>
      <c r="K753" s="15"/>
    </row>
    <row r="754" spans="1:11">
      <c r="A754" s="23">
        <v>38328</v>
      </c>
      <c r="B754" s="9">
        <v>515</v>
      </c>
      <c r="C754">
        <v>76.400000000000006</v>
      </c>
      <c r="D754">
        <v>0.15</v>
      </c>
      <c r="E754" s="11">
        <f t="shared" si="64"/>
        <v>150</v>
      </c>
      <c r="F754" s="12">
        <f t="shared" si="63"/>
        <v>77.25</v>
      </c>
      <c r="H754" s="1"/>
      <c r="K754" s="15"/>
    </row>
    <row r="755" spans="1:11">
      <c r="A755" s="23">
        <v>38325</v>
      </c>
      <c r="B755" s="9">
        <v>944</v>
      </c>
      <c r="C755">
        <v>581.59</v>
      </c>
      <c r="D755">
        <v>0.62</v>
      </c>
      <c r="E755" s="11">
        <f t="shared" ref="E755:E786" si="65">D755*1000</f>
        <v>620</v>
      </c>
      <c r="F755" s="12">
        <f t="shared" si="63"/>
        <v>585.28</v>
      </c>
      <c r="H755" s="1"/>
      <c r="K755" s="15"/>
    </row>
    <row r="756" spans="1:11">
      <c r="A756" s="23">
        <v>38324</v>
      </c>
      <c r="B756" s="9">
        <v>715</v>
      </c>
      <c r="C756">
        <v>422.8</v>
      </c>
      <c r="D756">
        <v>0.59</v>
      </c>
      <c r="E756" s="11">
        <f t="shared" si="65"/>
        <v>590</v>
      </c>
      <c r="F756" s="12">
        <f t="shared" si="63"/>
        <v>421.84999999999997</v>
      </c>
      <c r="H756" s="1"/>
      <c r="K756" s="15"/>
    </row>
    <row r="757" spans="1:11">
      <c r="A757" s="23">
        <v>38323</v>
      </c>
      <c r="B757" s="9">
        <v>1275</v>
      </c>
      <c r="C757">
        <v>222.62</v>
      </c>
      <c r="D757">
        <v>0.17</v>
      </c>
      <c r="E757" s="11">
        <f t="shared" si="65"/>
        <v>170</v>
      </c>
      <c r="F757" s="12">
        <f t="shared" si="63"/>
        <v>216.75000000000003</v>
      </c>
      <c r="H757" s="1"/>
      <c r="K757" s="15"/>
    </row>
    <row r="758" spans="1:11">
      <c r="A758" s="23">
        <v>38316</v>
      </c>
      <c r="B758" s="9">
        <v>1209</v>
      </c>
      <c r="C758">
        <v>1259.01</v>
      </c>
      <c r="D758">
        <v>1.04</v>
      </c>
      <c r="E758" s="11">
        <f t="shared" si="65"/>
        <v>1040</v>
      </c>
      <c r="F758" s="12">
        <f t="shared" si="63"/>
        <v>1257.3600000000001</v>
      </c>
      <c r="H758" s="1"/>
      <c r="K758" s="15"/>
    </row>
    <row r="759" spans="1:11">
      <c r="A759" s="23">
        <v>38315</v>
      </c>
      <c r="B759" s="9">
        <v>2564</v>
      </c>
      <c r="C759">
        <v>1562.43</v>
      </c>
      <c r="D759">
        <v>0.61</v>
      </c>
      <c r="E759" s="11">
        <f t="shared" si="65"/>
        <v>610</v>
      </c>
      <c r="F759" s="12">
        <f t="shared" si="63"/>
        <v>1564.04</v>
      </c>
      <c r="H759" s="1"/>
      <c r="K759" s="15"/>
    </row>
    <row r="760" spans="1:11">
      <c r="A760" s="23">
        <v>38314</v>
      </c>
      <c r="B760" s="9">
        <v>2289</v>
      </c>
      <c r="C760">
        <v>958.46</v>
      </c>
      <c r="D760">
        <v>0.42</v>
      </c>
      <c r="E760" s="11">
        <f t="shared" si="65"/>
        <v>420</v>
      </c>
      <c r="F760" s="12">
        <f t="shared" si="63"/>
        <v>961.38</v>
      </c>
      <c r="H760" s="1"/>
      <c r="K760" s="15"/>
    </row>
    <row r="761" spans="1:11">
      <c r="A761" s="23">
        <v>38313</v>
      </c>
      <c r="B761" s="9">
        <v>525</v>
      </c>
      <c r="C761">
        <v>994.86</v>
      </c>
      <c r="D761">
        <v>1.89</v>
      </c>
      <c r="E761" s="11">
        <f t="shared" si="65"/>
        <v>1890</v>
      </c>
      <c r="F761" s="12">
        <f t="shared" si="63"/>
        <v>992.25</v>
      </c>
      <c r="H761" s="1"/>
      <c r="K761" s="15"/>
    </row>
    <row r="762" spans="1:11">
      <c r="A762" s="23">
        <v>38312</v>
      </c>
      <c r="B762" s="9">
        <v>1048</v>
      </c>
      <c r="C762">
        <v>4379.33</v>
      </c>
      <c r="D762">
        <v>4.18</v>
      </c>
      <c r="E762" s="11">
        <f t="shared" si="65"/>
        <v>4180</v>
      </c>
      <c r="F762" s="12">
        <f t="shared" si="63"/>
        <v>4380.6399999999994</v>
      </c>
      <c r="H762" s="1"/>
      <c r="K762" s="15"/>
    </row>
    <row r="763" spans="1:11">
      <c r="A763" s="23">
        <v>38311</v>
      </c>
      <c r="B763" s="9">
        <v>162863</v>
      </c>
      <c r="C763">
        <v>30947.279999999999</v>
      </c>
      <c r="D763">
        <v>0.19</v>
      </c>
      <c r="E763" s="11">
        <f t="shared" si="65"/>
        <v>190</v>
      </c>
      <c r="F763" s="12">
        <f t="shared" si="63"/>
        <v>30943.97</v>
      </c>
      <c r="H763" s="1"/>
      <c r="K763" s="15"/>
    </row>
    <row r="764" spans="1:11">
      <c r="A764" s="23">
        <v>38310</v>
      </c>
      <c r="B764" s="9">
        <v>187102</v>
      </c>
      <c r="C764">
        <v>24511.43</v>
      </c>
      <c r="D764">
        <v>0.13</v>
      </c>
      <c r="E764" s="11">
        <f t="shared" si="65"/>
        <v>130</v>
      </c>
      <c r="F764" s="12">
        <f t="shared" si="63"/>
        <v>24323.260000000002</v>
      </c>
      <c r="H764" s="1"/>
      <c r="K764" s="15"/>
    </row>
    <row r="765" spans="1:11">
      <c r="A765" s="23">
        <v>38309</v>
      </c>
      <c r="B765" s="9">
        <v>65315</v>
      </c>
      <c r="C765">
        <v>4273.8500000000004</v>
      </c>
      <c r="D765">
        <v>7.0000000000000007E-2</v>
      </c>
      <c r="E765" s="11">
        <f t="shared" si="65"/>
        <v>70</v>
      </c>
      <c r="F765" s="12">
        <f t="shared" si="63"/>
        <v>4572.05</v>
      </c>
      <c r="H765" s="1"/>
      <c r="K765" s="15"/>
    </row>
    <row r="766" spans="1:11">
      <c r="A766" s="23">
        <v>38308</v>
      </c>
      <c r="B766" s="9">
        <v>28970</v>
      </c>
      <c r="C766">
        <v>6741.84</v>
      </c>
      <c r="D766">
        <v>0.23</v>
      </c>
      <c r="E766" s="11">
        <f t="shared" si="65"/>
        <v>230</v>
      </c>
      <c r="F766" s="12">
        <f t="shared" si="63"/>
        <v>6663.1</v>
      </c>
      <c r="H766" s="1"/>
      <c r="K766" s="15"/>
    </row>
    <row r="767" spans="1:11">
      <c r="A767" s="23">
        <v>38307</v>
      </c>
      <c r="B767" s="9">
        <v>32357</v>
      </c>
      <c r="C767">
        <v>5401.42</v>
      </c>
      <c r="D767">
        <v>0.17</v>
      </c>
      <c r="E767" s="11">
        <f t="shared" si="65"/>
        <v>170</v>
      </c>
      <c r="F767" s="12">
        <f t="shared" si="63"/>
        <v>5500.6900000000005</v>
      </c>
      <c r="H767" s="1"/>
      <c r="K767" s="15"/>
    </row>
    <row r="768" spans="1:11">
      <c r="A768" s="23">
        <v>38306</v>
      </c>
      <c r="B768" s="9">
        <v>24327</v>
      </c>
      <c r="C768">
        <v>3905.03</v>
      </c>
      <c r="D768">
        <v>0.16</v>
      </c>
      <c r="E768" s="11">
        <f t="shared" si="65"/>
        <v>160</v>
      </c>
      <c r="F768" s="12">
        <f t="shared" si="63"/>
        <v>3892.32</v>
      </c>
      <c r="H768" s="1"/>
      <c r="K768" s="15"/>
    </row>
    <row r="769" spans="1:11">
      <c r="A769" s="23">
        <v>38305</v>
      </c>
      <c r="B769" s="9">
        <v>24517</v>
      </c>
      <c r="C769">
        <v>3957</v>
      </c>
      <c r="D769">
        <v>0.16</v>
      </c>
      <c r="E769" s="11">
        <f t="shared" si="65"/>
        <v>160</v>
      </c>
      <c r="F769" s="12">
        <f t="shared" si="63"/>
        <v>3922.7200000000003</v>
      </c>
      <c r="H769" s="1"/>
      <c r="K769" s="15"/>
    </row>
    <row r="770" spans="1:11">
      <c r="A770" s="23">
        <v>38304</v>
      </c>
      <c r="B770" s="9">
        <v>39621</v>
      </c>
      <c r="C770">
        <v>17499.8</v>
      </c>
      <c r="D770">
        <v>0.44</v>
      </c>
      <c r="E770" s="11">
        <f t="shared" si="65"/>
        <v>440</v>
      </c>
      <c r="F770" s="12">
        <f t="shared" si="63"/>
        <v>17433.240000000002</v>
      </c>
      <c r="H770" s="1"/>
      <c r="K770" s="15"/>
    </row>
    <row r="771" spans="1:11">
      <c r="A771" s="23">
        <v>38303</v>
      </c>
      <c r="B771" s="9">
        <v>35008</v>
      </c>
      <c r="C771">
        <v>22442.62</v>
      </c>
      <c r="D771">
        <v>0.64</v>
      </c>
      <c r="E771" s="11">
        <f t="shared" si="65"/>
        <v>640</v>
      </c>
      <c r="F771" s="12">
        <f t="shared" si="63"/>
        <v>22405.119999999999</v>
      </c>
      <c r="H771" s="1"/>
      <c r="K771" s="15"/>
    </row>
    <row r="772" spans="1:11">
      <c r="A772" s="23">
        <v>38302</v>
      </c>
      <c r="B772" s="9">
        <v>16198</v>
      </c>
      <c r="C772">
        <v>23431.95</v>
      </c>
      <c r="D772">
        <v>1.45</v>
      </c>
      <c r="E772" s="11">
        <f t="shared" si="65"/>
        <v>1450</v>
      </c>
      <c r="F772" s="12">
        <f t="shared" si="63"/>
        <v>23487.1</v>
      </c>
      <c r="H772" s="1"/>
      <c r="K772" s="15"/>
    </row>
    <row r="773" spans="1:11">
      <c r="A773" s="23">
        <v>38301</v>
      </c>
      <c r="B773" s="9">
        <v>157744</v>
      </c>
      <c r="C773">
        <v>65854.84</v>
      </c>
      <c r="D773">
        <v>0.42</v>
      </c>
      <c r="E773" s="11">
        <f t="shared" si="65"/>
        <v>420</v>
      </c>
      <c r="F773" s="12">
        <f t="shared" si="63"/>
        <v>66252.479999999996</v>
      </c>
      <c r="H773" s="1"/>
      <c r="K773" s="15"/>
    </row>
    <row r="774" spans="1:11">
      <c r="A774" s="23">
        <v>38300</v>
      </c>
      <c r="B774" s="9">
        <v>190477</v>
      </c>
      <c r="C774">
        <v>60367.37</v>
      </c>
      <c r="D774">
        <v>0.32</v>
      </c>
      <c r="E774" s="11">
        <f t="shared" si="65"/>
        <v>320</v>
      </c>
      <c r="F774" s="12">
        <f t="shared" si="63"/>
        <v>60952.639999999999</v>
      </c>
      <c r="H774" s="1"/>
      <c r="K774" s="15"/>
    </row>
    <row r="775" spans="1:11">
      <c r="A775" s="23">
        <v>38299</v>
      </c>
      <c r="B775" s="9">
        <v>271771</v>
      </c>
      <c r="C775">
        <v>81294.02</v>
      </c>
      <c r="D775">
        <v>0.3</v>
      </c>
      <c r="E775" s="11">
        <f t="shared" si="65"/>
        <v>300</v>
      </c>
      <c r="F775" s="12">
        <f t="shared" ref="F775:F809" si="66">D775*B775</f>
        <v>81531.3</v>
      </c>
      <c r="H775" s="1"/>
      <c r="K775" s="15"/>
    </row>
    <row r="776" spans="1:11">
      <c r="A776" s="23">
        <v>38298</v>
      </c>
      <c r="B776" s="9">
        <v>196094</v>
      </c>
      <c r="C776">
        <v>72945.48</v>
      </c>
      <c r="D776">
        <v>0.37</v>
      </c>
      <c r="E776" s="11">
        <f t="shared" si="65"/>
        <v>370</v>
      </c>
      <c r="F776" s="12">
        <f t="shared" si="66"/>
        <v>72554.78</v>
      </c>
      <c r="H776" s="1"/>
      <c r="K776" s="15"/>
    </row>
    <row r="777" spans="1:11">
      <c r="A777" s="23">
        <v>38297</v>
      </c>
      <c r="B777" s="9">
        <v>295652</v>
      </c>
      <c r="C777">
        <v>87137.22</v>
      </c>
      <c r="D777">
        <v>0.28999999999999998</v>
      </c>
      <c r="E777" s="11">
        <f t="shared" si="65"/>
        <v>290</v>
      </c>
      <c r="F777" s="12">
        <f t="shared" si="66"/>
        <v>85739.079999999987</v>
      </c>
      <c r="H777" s="1"/>
      <c r="K777" s="15"/>
    </row>
    <row r="778" spans="1:11">
      <c r="A778" s="23">
        <v>38296</v>
      </c>
      <c r="B778" s="9">
        <v>211123</v>
      </c>
      <c r="C778">
        <v>66262.69</v>
      </c>
      <c r="D778">
        <v>0.31</v>
      </c>
      <c r="E778" s="11">
        <f t="shared" si="65"/>
        <v>310</v>
      </c>
      <c r="F778" s="12">
        <f t="shared" si="66"/>
        <v>65448.13</v>
      </c>
      <c r="H778" s="1"/>
      <c r="K778" s="15"/>
    </row>
    <row r="779" spans="1:11">
      <c r="A779" s="23">
        <v>38295</v>
      </c>
      <c r="B779" s="9">
        <v>416876</v>
      </c>
      <c r="C779">
        <v>129977.85</v>
      </c>
      <c r="D779">
        <v>0.31</v>
      </c>
      <c r="E779" s="11">
        <f t="shared" si="65"/>
        <v>310</v>
      </c>
      <c r="F779" s="12">
        <f t="shared" si="66"/>
        <v>129231.56</v>
      </c>
      <c r="H779" s="1"/>
      <c r="K779" s="15"/>
    </row>
    <row r="780" spans="1:11">
      <c r="A780" s="23">
        <v>38294</v>
      </c>
      <c r="B780" s="9">
        <v>315894</v>
      </c>
      <c r="C780">
        <v>83674.87</v>
      </c>
      <c r="D780">
        <v>0.26</v>
      </c>
      <c r="E780" s="11">
        <f t="shared" si="65"/>
        <v>260</v>
      </c>
      <c r="F780" s="12">
        <f t="shared" si="66"/>
        <v>82132.44</v>
      </c>
      <c r="H780" s="1"/>
      <c r="K780" s="15"/>
    </row>
    <row r="781" spans="1:11">
      <c r="A781" s="23">
        <v>38293</v>
      </c>
      <c r="B781" s="9">
        <v>318741</v>
      </c>
      <c r="C781">
        <v>109046.53</v>
      </c>
      <c r="D781">
        <v>0.34</v>
      </c>
      <c r="E781" s="11">
        <f t="shared" si="65"/>
        <v>340</v>
      </c>
      <c r="F781" s="12">
        <f t="shared" si="66"/>
        <v>108371.94</v>
      </c>
      <c r="H781" s="1"/>
      <c r="K781" s="15"/>
    </row>
    <row r="782" spans="1:11">
      <c r="A782" s="23">
        <v>38292</v>
      </c>
      <c r="B782" s="9">
        <v>342031</v>
      </c>
      <c r="C782">
        <v>121805.16</v>
      </c>
      <c r="D782">
        <v>0.36</v>
      </c>
      <c r="E782" s="11">
        <f t="shared" si="65"/>
        <v>360</v>
      </c>
      <c r="F782" s="12">
        <f t="shared" si="66"/>
        <v>123131.15999999999</v>
      </c>
      <c r="H782" s="1"/>
      <c r="K782" s="15"/>
    </row>
    <row r="783" spans="1:11">
      <c r="A783" s="23">
        <v>38291</v>
      </c>
      <c r="B783" s="9">
        <v>335004</v>
      </c>
      <c r="C783">
        <v>86247.039999999994</v>
      </c>
      <c r="D783">
        <v>0.26</v>
      </c>
      <c r="E783" s="11">
        <f t="shared" si="65"/>
        <v>260</v>
      </c>
      <c r="F783" s="12">
        <f t="shared" si="66"/>
        <v>87101.040000000008</v>
      </c>
      <c r="H783" s="1"/>
      <c r="K783" s="15"/>
    </row>
    <row r="784" spans="1:11">
      <c r="A784" s="23">
        <v>38290</v>
      </c>
      <c r="B784" s="9">
        <v>325341</v>
      </c>
      <c r="C784">
        <v>130821.32</v>
      </c>
      <c r="D784">
        <v>0.4</v>
      </c>
      <c r="E784" s="11">
        <f t="shared" si="65"/>
        <v>400</v>
      </c>
      <c r="F784" s="12">
        <f t="shared" si="66"/>
        <v>130136.40000000001</v>
      </c>
      <c r="H784" s="1"/>
      <c r="K784" s="15"/>
    </row>
    <row r="785" spans="1:11">
      <c r="A785" s="23">
        <v>38289</v>
      </c>
      <c r="B785" s="9">
        <v>327923</v>
      </c>
      <c r="C785">
        <v>110530.46</v>
      </c>
      <c r="D785">
        <v>0.34</v>
      </c>
      <c r="E785" s="11">
        <f t="shared" si="65"/>
        <v>340</v>
      </c>
      <c r="F785" s="12">
        <f t="shared" si="66"/>
        <v>111493.82</v>
      </c>
      <c r="H785" s="1"/>
      <c r="K785" s="15"/>
    </row>
    <row r="786" spans="1:11">
      <c r="A786" s="23">
        <v>38288</v>
      </c>
      <c r="B786" s="9">
        <v>312200</v>
      </c>
      <c r="C786">
        <v>119923.8</v>
      </c>
      <c r="D786">
        <v>0.38</v>
      </c>
      <c r="E786" s="11">
        <f t="shared" si="65"/>
        <v>380</v>
      </c>
      <c r="F786" s="12">
        <f t="shared" si="66"/>
        <v>118636</v>
      </c>
      <c r="H786" s="1"/>
      <c r="K786" s="15"/>
    </row>
    <row r="787" spans="1:11">
      <c r="A787" s="23">
        <v>38287</v>
      </c>
      <c r="B787" s="9">
        <v>337125</v>
      </c>
      <c r="C787">
        <v>76394.16</v>
      </c>
      <c r="D787">
        <v>0.23</v>
      </c>
      <c r="E787" s="11">
        <f t="shared" ref="E787:E809" si="67">D787*1000</f>
        <v>230</v>
      </c>
      <c r="F787" s="12">
        <f t="shared" si="66"/>
        <v>77538.75</v>
      </c>
      <c r="H787" s="1"/>
      <c r="K787" s="15"/>
    </row>
    <row r="788" spans="1:11">
      <c r="A788" s="23">
        <v>38286</v>
      </c>
      <c r="B788" s="9">
        <v>129024</v>
      </c>
      <c r="C788">
        <v>45588.85</v>
      </c>
      <c r="D788">
        <v>0.35</v>
      </c>
      <c r="E788" s="11">
        <f t="shared" si="67"/>
        <v>350</v>
      </c>
      <c r="F788" s="12">
        <f t="shared" si="66"/>
        <v>45158.399999999994</v>
      </c>
      <c r="H788" s="1"/>
      <c r="K788" s="15"/>
    </row>
    <row r="789" spans="1:11">
      <c r="A789" s="23">
        <v>38285</v>
      </c>
      <c r="B789" s="9">
        <v>232711</v>
      </c>
      <c r="C789">
        <v>76180.539999999994</v>
      </c>
      <c r="D789">
        <v>0.33</v>
      </c>
      <c r="E789" s="11">
        <f t="shared" si="67"/>
        <v>330</v>
      </c>
      <c r="F789" s="12">
        <f t="shared" si="66"/>
        <v>76794.63</v>
      </c>
      <c r="H789" s="1"/>
      <c r="K789" s="15"/>
    </row>
    <row r="790" spans="1:11">
      <c r="A790" s="23">
        <v>38284</v>
      </c>
      <c r="B790" s="9">
        <v>236950</v>
      </c>
      <c r="C790">
        <v>90862.48</v>
      </c>
      <c r="D790">
        <v>0.38</v>
      </c>
      <c r="E790" s="11">
        <f t="shared" si="67"/>
        <v>380</v>
      </c>
      <c r="F790" s="12">
        <f t="shared" si="66"/>
        <v>90041</v>
      </c>
      <c r="H790" s="1"/>
      <c r="K790" s="15"/>
    </row>
    <row r="791" spans="1:11">
      <c r="A791" s="23">
        <v>38283</v>
      </c>
      <c r="B791" s="9">
        <v>180700</v>
      </c>
      <c r="C791">
        <v>59987.16</v>
      </c>
      <c r="D791">
        <v>0.33</v>
      </c>
      <c r="E791" s="11">
        <f t="shared" si="67"/>
        <v>330</v>
      </c>
      <c r="F791" s="12">
        <f t="shared" si="66"/>
        <v>59631</v>
      </c>
      <c r="H791" s="1"/>
      <c r="K791" s="15"/>
    </row>
    <row r="792" spans="1:11">
      <c r="A792" s="23">
        <v>38282</v>
      </c>
      <c r="B792" s="9">
        <v>373206</v>
      </c>
      <c r="C792">
        <v>104522.76</v>
      </c>
      <c r="D792">
        <v>0.28000000000000003</v>
      </c>
      <c r="E792" s="11">
        <f t="shared" si="67"/>
        <v>280</v>
      </c>
      <c r="F792" s="12">
        <f t="shared" si="66"/>
        <v>104497.68000000001</v>
      </c>
      <c r="H792" s="1"/>
      <c r="K792" s="15"/>
    </row>
    <row r="793" spans="1:11">
      <c r="A793" s="23">
        <v>38281</v>
      </c>
      <c r="B793" s="9">
        <v>408890</v>
      </c>
      <c r="C793">
        <v>113249.66</v>
      </c>
      <c r="D793">
        <v>0.28000000000000003</v>
      </c>
      <c r="E793" s="11">
        <f t="shared" si="67"/>
        <v>280</v>
      </c>
      <c r="F793" s="12">
        <f t="shared" si="66"/>
        <v>114489.20000000001</v>
      </c>
      <c r="H793" s="1"/>
      <c r="K793" s="15"/>
    </row>
    <row r="794" spans="1:11">
      <c r="A794" s="23">
        <v>38280</v>
      </c>
      <c r="B794" s="9">
        <v>234433</v>
      </c>
      <c r="C794">
        <v>64954.47</v>
      </c>
      <c r="D794">
        <v>0.28000000000000003</v>
      </c>
      <c r="E794" s="11">
        <f t="shared" si="67"/>
        <v>280</v>
      </c>
      <c r="F794" s="12">
        <f t="shared" si="66"/>
        <v>65641.240000000005</v>
      </c>
      <c r="H794" s="1"/>
      <c r="K794" s="15"/>
    </row>
    <row r="795" spans="1:11">
      <c r="A795" s="23">
        <v>38279</v>
      </c>
      <c r="B795" s="9">
        <v>316046</v>
      </c>
      <c r="C795">
        <v>86112.53</v>
      </c>
      <c r="D795">
        <v>0.27</v>
      </c>
      <c r="E795" s="11">
        <f t="shared" si="67"/>
        <v>270</v>
      </c>
      <c r="F795" s="12">
        <f t="shared" si="66"/>
        <v>85332.420000000013</v>
      </c>
      <c r="H795" s="1"/>
      <c r="K795" s="15"/>
    </row>
    <row r="796" spans="1:11">
      <c r="A796" s="23">
        <v>38278</v>
      </c>
      <c r="B796" s="9">
        <v>348823</v>
      </c>
      <c r="C796">
        <v>105032.99</v>
      </c>
      <c r="D796">
        <v>0.3</v>
      </c>
      <c r="E796" s="11">
        <f t="shared" si="67"/>
        <v>300</v>
      </c>
      <c r="F796" s="12">
        <f t="shared" si="66"/>
        <v>104646.9</v>
      </c>
      <c r="H796" s="1"/>
      <c r="K796" s="15"/>
    </row>
    <row r="797" spans="1:11">
      <c r="A797" s="23">
        <v>38277</v>
      </c>
      <c r="B797" s="9">
        <v>392536</v>
      </c>
      <c r="C797">
        <v>106683.21</v>
      </c>
      <c r="D797">
        <v>0.27</v>
      </c>
      <c r="E797" s="11">
        <f t="shared" si="67"/>
        <v>270</v>
      </c>
      <c r="F797" s="12">
        <f t="shared" si="66"/>
        <v>105984.72</v>
      </c>
      <c r="H797" s="1"/>
      <c r="K797" s="15"/>
    </row>
    <row r="798" spans="1:11">
      <c r="A798" s="23">
        <v>38276</v>
      </c>
      <c r="B798" s="9">
        <v>310237</v>
      </c>
      <c r="C798">
        <v>67214.399999999994</v>
      </c>
      <c r="D798">
        <v>0.22</v>
      </c>
      <c r="E798" s="11">
        <f t="shared" si="67"/>
        <v>220</v>
      </c>
      <c r="F798" s="12">
        <f t="shared" si="66"/>
        <v>68252.14</v>
      </c>
      <c r="H798" s="1"/>
      <c r="K798" s="15"/>
    </row>
    <row r="799" spans="1:11">
      <c r="A799" s="23">
        <v>38275</v>
      </c>
      <c r="B799" s="9">
        <v>310691</v>
      </c>
      <c r="C799">
        <v>131242.68</v>
      </c>
      <c r="D799">
        <v>0.42</v>
      </c>
      <c r="E799" s="11">
        <f t="shared" si="67"/>
        <v>420</v>
      </c>
      <c r="F799" s="12">
        <f t="shared" si="66"/>
        <v>130490.22</v>
      </c>
      <c r="H799" s="1"/>
      <c r="K799" s="15"/>
    </row>
    <row r="800" spans="1:11">
      <c r="A800" s="23">
        <v>38274</v>
      </c>
      <c r="B800" s="9">
        <v>247191</v>
      </c>
      <c r="C800">
        <v>96118.77</v>
      </c>
      <c r="D800">
        <v>0.39</v>
      </c>
      <c r="E800" s="11">
        <f t="shared" si="67"/>
        <v>390</v>
      </c>
      <c r="F800" s="12">
        <f t="shared" si="66"/>
        <v>96404.49</v>
      </c>
      <c r="H800" s="1"/>
      <c r="K800" s="15"/>
    </row>
    <row r="801" spans="1:11">
      <c r="A801" s="23">
        <v>38273</v>
      </c>
      <c r="B801" s="9">
        <v>229193</v>
      </c>
      <c r="C801">
        <v>52723.68</v>
      </c>
      <c r="D801">
        <v>0.23</v>
      </c>
      <c r="E801" s="11">
        <f t="shared" si="67"/>
        <v>230</v>
      </c>
      <c r="F801" s="12">
        <f t="shared" si="66"/>
        <v>52714.39</v>
      </c>
      <c r="H801" s="1"/>
      <c r="K801" s="15"/>
    </row>
    <row r="802" spans="1:11">
      <c r="A802" s="23">
        <v>38272</v>
      </c>
      <c r="B802" s="9">
        <v>140179</v>
      </c>
      <c r="C802">
        <v>31071.72</v>
      </c>
      <c r="D802">
        <v>0.22</v>
      </c>
      <c r="E802" s="11">
        <f t="shared" si="67"/>
        <v>220</v>
      </c>
      <c r="F802" s="12">
        <f t="shared" si="66"/>
        <v>30839.38</v>
      </c>
      <c r="H802" s="1"/>
      <c r="K802" s="15"/>
    </row>
    <row r="803" spans="1:11">
      <c r="A803" s="23">
        <v>38271</v>
      </c>
      <c r="B803" s="9">
        <v>30827</v>
      </c>
      <c r="C803">
        <v>5296</v>
      </c>
      <c r="D803">
        <v>0.17</v>
      </c>
      <c r="E803" s="11">
        <f t="shared" si="67"/>
        <v>170</v>
      </c>
      <c r="F803" s="12">
        <f t="shared" si="66"/>
        <v>5240.59</v>
      </c>
      <c r="H803" s="1"/>
      <c r="K803" s="15"/>
    </row>
    <row r="804" spans="1:11">
      <c r="A804" s="23">
        <v>38270</v>
      </c>
      <c r="B804" s="9">
        <v>108876</v>
      </c>
      <c r="C804">
        <v>70290.789999999994</v>
      </c>
      <c r="D804">
        <v>0.65</v>
      </c>
      <c r="E804" s="11">
        <f t="shared" si="67"/>
        <v>650</v>
      </c>
      <c r="F804" s="12">
        <f t="shared" si="66"/>
        <v>70769.400000000009</v>
      </c>
      <c r="H804" s="1"/>
      <c r="K804" s="15"/>
    </row>
    <row r="805" spans="1:11">
      <c r="A805" s="23">
        <v>38269</v>
      </c>
      <c r="B805" s="9">
        <v>125379</v>
      </c>
      <c r="C805">
        <v>6170.19</v>
      </c>
      <c r="D805">
        <v>0.05</v>
      </c>
      <c r="E805" s="11">
        <f t="shared" si="67"/>
        <v>50</v>
      </c>
      <c r="F805" s="12">
        <f t="shared" si="66"/>
        <v>6268.9500000000007</v>
      </c>
      <c r="H805" s="1"/>
      <c r="K805" s="15"/>
    </row>
    <row r="806" spans="1:11">
      <c r="A806" s="23">
        <v>38268</v>
      </c>
      <c r="B806" s="9">
        <v>130922</v>
      </c>
      <c r="C806">
        <v>8553.27</v>
      </c>
      <c r="D806">
        <v>7.0000000000000007E-2</v>
      </c>
      <c r="E806" s="11">
        <f t="shared" si="67"/>
        <v>70</v>
      </c>
      <c r="F806" s="12">
        <f t="shared" si="66"/>
        <v>9164.5400000000009</v>
      </c>
      <c r="H806" s="1"/>
      <c r="K806" s="15"/>
    </row>
    <row r="807" spans="1:11">
      <c r="A807" s="23">
        <v>38267</v>
      </c>
      <c r="B807" s="9">
        <v>264773</v>
      </c>
      <c r="C807">
        <v>51688.56</v>
      </c>
      <c r="D807">
        <v>0.2</v>
      </c>
      <c r="E807" s="11">
        <f t="shared" si="67"/>
        <v>200</v>
      </c>
      <c r="F807" s="12">
        <f t="shared" si="66"/>
        <v>52954.600000000006</v>
      </c>
      <c r="H807" s="1"/>
      <c r="K807" s="15"/>
    </row>
    <row r="808" spans="1:11">
      <c r="A808" s="23">
        <v>38266</v>
      </c>
      <c r="B808" s="9">
        <v>206449</v>
      </c>
      <c r="C808">
        <v>26023.75</v>
      </c>
      <c r="D808">
        <v>0.13</v>
      </c>
      <c r="E808" s="11">
        <f t="shared" si="67"/>
        <v>130</v>
      </c>
      <c r="F808" s="12">
        <f t="shared" si="66"/>
        <v>26838.370000000003</v>
      </c>
      <c r="H808" s="1"/>
      <c r="K808" s="15"/>
    </row>
    <row r="809" spans="1:11">
      <c r="A809" s="23">
        <v>38265</v>
      </c>
      <c r="B809" s="9">
        <v>26258</v>
      </c>
      <c r="C809">
        <v>652.29999999999995</v>
      </c>
      <c r="D809">
        <v>0.02</v>
      </c>
      <c r="E809" s="11">
        <f t="shared" si="67"/>
        <v>20</v>
      </c>
      <c r="F809" s="12">
        <f t="shared" si="66"/>
        <v>525.16</v>
      </c>
      <c r="H809" s="1"/>
      <c r="K809" s="15"/>
    </row>
    <row r="810" spans="1:11">
      <c r="A810" s="23">
        <v>38264</v>
      </c>
      <c r="F810" s="12"/>
    </row>
    <row r="811" spans="1:11">
      <c r="A811" s="23">
        <v>38263</v>
      </c>
      <c r="F811" s="12"/>
    </row>
    <row r="812" spans="1:11">
      <c r="A812" s="23">
        <v>38262</v>
      </c>
      <c r="F812" s="12"/>
    </row>
    <row r="813" spans="1:11">
      <c r="A813" s="23">
        <v>38261</v>
      </c>
      <c r="F813" s="12"/>
    </row>
    <row r="814" spans="1:11">
      <c r="A814" s="23">
        <v>38260</v>
      </c>
      <c r="F814" s="12"/>
    </row>
  </sheetData>
  <sheetCalcPr fullCalcOnLoad="1"/>
  <sortState ref="A3:E158">
    <sortCondition descending="1" ref="A3:A158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852"/>
  <sheetViews>
    <sheetView workbookViewId="0"/>
  </sheetViews>
  <sheetFormatPr baseColWidth="10" defaultRowHeight="13"/>
  <cols>
    <col min="1" max="1" width="9.42578125" customWidth="1"/>
    <col min="2" max="3" width="10.5703125" customWidth="1"/>
    <col min="4" max="4" width="8.28515625" customWidth="1"/>
    <col min="5" max="5" width="10.140625" customWidth="1"/>
    <col min="6" max="6" width="4.140625" customWidth="1"/>
    <col min="7" max="7" width="11.42578125" customWidth="1"/>
    <col min="8" max="8" width="1.42578125" customWidth="1"/>
    <col min="9" max="9" width="9.42578125" customWidth="1"/>
    <col min="10" max="11" width="8.28515625" customWidth="1"/>
    <col min="12" max="12" width="7.140625" customWidth="1"/>
    <col min="13" max="13" width="8.28515625" customWidth="1"/>
    <col min="14" max="14" width="6.140625" customWidth="1"/>
    <col min="15" max="15" width="10.140625" customWidth="1"/>
    <col min="16" max="16" width="1.85546875" customWidth="1"/>
    <col min="17" max="17" width="9.42578125" customWidth="1"/>
    <col min="18" max="19" width="8.28515625" customWidth="1"/>
    <col min="20" max="20" width="7.140625" customWidth="1"/>
    <col min="21" max="21" width="8.28515625" customWidth="1"/>
    <col min="22" max="22" width="4.140625" customWidth="1"/>
    <col min="23" max="23" width="10.140625" customWidth="1"/>
    <col min="24" max="24" width="2.28515625" customWidth="1"/>
    <col min="25" max="25" width="11.28515625" customWidth="1"/>
    <col min="26" max="27" width="8.28515625" bestFit="1" customWidth="1"/>
    <col min="28" max="28" width="7.140625" customWidth="1"/>
    <col min="29" max="29" width="8.28515625" customWidth="1"/>
    <col min="30" max="30" width="4.140625" customWidth="1"/>
    <col min="31" max="31" width="10" customWidth="1"/>
    <col min="32" max="32" width="2.140625" customWidth="1"/>
    <col min="33" max="33" width="5.5703125" customWidth="1"/>
    <col min="34" max="34" width="4.140625" customWidth="1"/>
    <col min="35" max="35" width="2.140625" customWidth="1"/>
    <col min="36" max="37" width="8.28515625" customWidth="1"/>
  </cols>
  <sheetData>
    <row r="1" spans="1:44">
      <c r="A1" t="s">
        <v>7</v>
      </c>
      <c r="B1" s="28">
        <f>SUM(B4:B73)+SUM(R4:R73)</f>
        <v>6993643</v>
      </c>
      <c r="C1" s="28">
        <f>SUM(C4:C73)+SUM(S4:S73)</f>
        <v>5806416</v>
      </c>
      <c r="G1" s="28">
        <f>MAX(AJ4:AJ73)</f>
        <v>512621</v>
      </c>
      <c r="AM1" t="s">
        <v>9</v>
      </c>
      <c r="AN1" t="s">
        <v>10</v>
      </c>
      <c r="AO1" t="s">
        <v>11</v>
      </c>
      <c r="AP1" t="s">
        <v>12</v>
      </c>
      <c r="AR1" t="s">
        <v>16</v>
      </c>
    </row>
    <row r="2" spans="1:44" s="3" customFormat="1">
      <c r="A2" s="3" t="s">
        <v>20</v>
      </c>
      <c r="I2" s="3" t="s">
        <v>21</v>
      </c>
      <c r="Q2" s="3" t="s">
        <v>22</v>
      </c>
      <c r="Y2" s="3" t="s">
        <v>13</v>
      </c>
      <c r="AG2" s="3" t="s">
        <v>4</v>
      </c>
      <c r="AJ2" s="3" t="s">
        <v>19</v>
      </c>
      <c r="AM2"/>
      <c r="AN2" s="28">
        <f>SUM(AN4:AN73)</f>
        <v>6993643</v>
      </c>
      <c r="AO2" s="28">
        <f>AR2</f>
        <v>437209.81454299984</v>
      </c>
      <c r="AP2" s="10">
        <f>AO2/AN2</f>
        <v>6.2515317774012744E-2</v>
      </c>
      <c r="AQ2" s="11"/>
      <c r="AR2" s="28">
        <f>SUM(AR4:AR73)</f>
        <v>437209.81454299984</v>
      </c>
    </row>
    <row r="3" spans="1:44" s="3" customFormat="1">
      <c r="A3" s="3" t="s">
        <v>14</v>
      </c>
      <c r="B3" s="3" t="s">
        <v>17</v>
      </c>
      <c r="C3" s="3" t="s">
        <v>18</v>
      </c>
      <c r="D3" s="3" t="s">
        <v>23</v>
      </c>
      <c r="E3" s="3" t="s">
        <v>25</v>
      </c>
      <c r="F3" s="3" t="s">
        <v>26</v>
      </c>
      <c r="G3" s="3" t="s">
        <v>27</v>
      </c>
      <c r="I3" s="3" t="s">
        <v>14</v>
      </c>
      <c r="J3" s="3" t="s">
        <v>17</v>
      </c>
      <c r="K3" s="3" t="s">
        <v>18</v>
      </c>
      <c r="L3" s="3" t="s">
        <v>23</v>
      </c>
      <c r="M3" s="3" t="s">
        <v>25</v>
      </c>
      <c r="N3" s="3" t="s">
        <v>26</v>
      </c>
      <c r="O3" s="3" t="s">
        <v>27</v>
      </c>
      <c r="Q3" s="3" t="s">
        <v>14</v>
      </c>
      <c r="R3" s="3" t="s">
        <v>17</v>
      </c>
      <c r="S3" s="3" t="s">
        <v>18</v>
      </c>
      <c r="T3" s="3" t="s">
        <v>23</v>
      </c>
      <c r="U3" s="3" t="s">
        <v>25</v>
      </c>
      <c r="V3" s="3" t="s">
        <v>26</v>
      </c>
      <c r="W3" s="3" t="s">
        <v>27</v>
      </c>
      <c r="Y3" s="3" t="s">
        <v>28</v>
      </c>
      <c r="Z3" s="3" t="s">
        <v>17</v>
      </c>
      <c r="AA3" s="3" t="s">
        <v>18</v>
      </c>
      <c r="AB3" s="3" t="s">
        <v>23</v>
      </c>
      <c r="AC3" s="3" t="s">
        <v>29</v>
      </c>
      <c r="AD3" s="3" t="s">
        <v>26</v>
      </c>
      <c r="AE3" s="3" t="s">
        <v>27</v>
      </c>
      <c r="AG3" s="3" t="s">
        <v>5</v>
      </c>
      <c r="AH3" s="3" t="s">
        <v>8</v>
      </c>
      <c r="AJ3" s="3" t="s">
        <v>17</v>
      </c>
      <c r="AK3" s="3" t="s">
        <v>18</v>
      </c>
      <c r="AM3" s="23"/>
      <c r="AN3" s="28"/>
      <c r="AO3" s="12"/>
      <c r="AP3" s="10"/>
      <c r="AQ3" s="11"/>
      <c r="AR3" s="12"/>
    </row>
    <row r="4" spans="1:44" s="3" customFormat="1">
      <c r="A4" s="21">
        <v>38803.5</v>
      </c>
      <c r="B4" s="27">
        <v>3378</v>
      </c>
      <c r="C4" s="27">
        <v>2683</v>
      </c>
      <c r="D4" s="27">
        <v>237587</v>
      </c>
      <c r="E4" s="27">
        <v>1252293</v>
      </c>
      <c r="F4" s="27">
        <v>365</v>
      </c>
      <c r="G4" s="27">
        <v>30591597</v>
      </c>
      <c r="I4" s="21">
        <v>38803.5</v>
      </c>
      <c r="J4" s="27">
        <v>29161</v>
      </c>
      <c r="K4" s="27">
        <v>24144</v>
      </c>
      <c r="L4" s="27">
        <v>66475</v>
      </c>
      <c r="M4" s="27">
        <v>129711</v>
      </c>
      <c r="N4" s="27">
        <v>170</v>
      </c>
      <c r="O4" s="27">
        <v>3123971</v>
      </c>
      <c r="Q4" s="21">
        <v>38803.5</v>
      </c>
      <c r="R4" s="27">
        <v>53683</v>
      </c>
      <c r="S4" s="27">
        <v>43165</v>
      </c>
      <c r="T4" s="27">
        <v>53734</v>
      </c>
      <c r="U4" s="27">
        <v>111212</v>
      </c>
      <c r="V4" s="27">
        <v>170</v>
      </c>
      <c r="W4" s="27">
        <v>3123971</v>
      </c>
      <c r="Y4" s="21">
        <v>38803.5</v>
      </c>
      <c r="Z4" s="27">
        <v>24522</v>
      </c>
      <c r="AA4" s="27">
        <v>19021</v>
      </c>
      <c r="AB4" s="27">
        <v>38583</v>
      </c>
      <c r="AC4" s="27">
        <v>81525</v>
      </c>
      <c r="AD4" s="27">
        <v>178</v>
      </c>
      <c r="AE4" s="3">
        <v>2635916</v>
      </c>
      <c r="AG4" s="3">
        <f t="shared" ref="AG4:AG35" si="0">R4-J4-Z4</f>
        <v>0</v>
      </c>
      <c r="AH4" s="3">
        <f t="shared" ref="AH4:AH35" si="1">S4-K4-AA4</f>
        <v>0</v>
      </c>
      <c r="AJ4" s="27">
        <f t="shared" ref="AJ4:AJ35" si="2">R4+B4</f>
        <v>57061</v>
      </c>
      <c r="AK4" s="27">
        <f t="shared" ref="AK4:AK35" si="3">S4+C4</f>
        <v>45848</v>
      </c>
      <c r="AL4" s="29">
        <f>AJ4/3600</f>
        <v>15.850277777777778</v>
      </c>
      <c r="AM4" s="23">
        <f>Q4</f>
        <v>38803.5</v>
      </c>
      <c r="AN4" s="28">
        <f>B4+R4</f>
        <v>57061</v>
      </c>
      <c r="AO4" s="12">
        <f>(B4*D4+R4*T4)*0.000001</f>
        <v>3687.1712079999998</v>
      </c>
      <c r="AP4" s="10">
        <f t="shared" ref="AP4" si="4">AO4/AN4</f>
        <v>6.4618061513117539E-2</v>
      </c>
      <c r="AQ4" s="11">
        <f t="shared" ref="AQ4" si="5">AP4*1000</f>
        <v>64.618061513117539</v>
      </c>
      <c r="AR4" s="12">
        <f t="shared" ref="AR4" si="6">AP4*AN4</f>
        <v>3687.1712079999998</v>
      </c>
    </row>
    <row r="5" spans="1:44" s="3" customFormat="1">
      <c r="A5" s="21">
        <v>38803.541666666664</v>
      </c>
      <c r="B5" s="27">
        <v>2278</v>
      </c>
      <c r="C5" s="27">
        <v>1864</v>
      </c>
      <c r="D5" s="27">
        <v>294660</v>
      </c>
      <c r="E5" s="27">
        <v>972893</v>
      </c>
      <c r="F5" s="27">
        <v>326</v>
      </c>
      <c r="G5" s="27">
        <v>20091655</v>
      </c>
      <c r="I5" s="21">
        <v>38803.541666666664</v>
      </c>
      <c r="J5" s="27">
        <v>31083</v>
      </c>
      <c r="K5" s="27">
        <v>26755</v>
      </c>
      <c r="L5" s="27">
        <v>56453</v>
      </c>
      <c r="M5" s="27">
        <v>90845</v>
      </c>
      <c r="N5" s="27">
        <v>196</v>
      </c>
      <c r="O5" s="27">
        <v>2327984</v>
      </c>
      <c r="Q5" s="21">
        <v>38803.541666666664</v>
      </c>
      <c r="R5" s="27">
        <v>67529</v>
      </c>
      <c r="S5" s="27">
        <v>51795</v>
      </c>
      <c r="T5" s="27">
        <v>42662</v>
      </c>
      <c r="U5" s="27">
        <v>77370</v>
      </c>
      <c r="V5" s="27">
        <v>196</v>
      </c>
      <c r="W5" s="27">
        <v>2327984</v>
      </c>
      <c r="Y5" s="21">
        <v>38803.541666666664</v>
      </c>
      <c r="Z5" s="27">
        <v>36446</v>
      </c>
      <c r="AA5" s="27">
        <v>25040</v>
      </c>
      <c r="AB5" s="27">
        <v>30900</v>
      </c>
      <c r="AC5" s="27">
        <v>61257</v>
      </c>
      <c r="AD5" s="27">
        <v>199</v>
      </c>
      <c r="AE5" s="3">
        <v>1164284</v>
      </c>
      <c r="AG5" s="3">
        <f t="shared" si="0"/>
        <v>0</v>
      </c>
      <c r="AH5" s="3">
        <f t="shared" si="1"/>
        <v>0</v>
      </c>
      <c r="AJ5" s="27">
        <f t="shared" si="2"/>
        <v>69807</v>
      </c>
      <c r="AK5" s="27">
        <f t="shared" si="3"/>
        <v>53659</v>
      </c>
      <c r="AL5" s="29">
        <f t="shared" ref="AL5:AL68" si="7">AJ5/3600</f>
        <v>19.390833333333333</v>
      </c>
      <c r="AM5" s="23">
        <f t="shared" ref="AM5:AM68" si="8">Q5</f>
        <v>38803.541666666664</v>
      </c>
      <c r="AN5" s="28">
        <f t="shared" ref="AN5:AN68" si="9">B5+R5</f>
        <v>69807</v>
      </c>
      <c r="AO5" s="12">
        <f t="shared" ref="AO5:AO68" si="10">(B5*D5+R5*T5)*0.000001</f>
        <v>3552.157678</v>
      </c>
      <c r="AP5" s="10">
        <f t="shared" ref="AP5:AP68" si="11">AO5/AN5</f>
        <v>5.0885408024983168E-2</v>
      </c>
      <c r="AQ5" s="11">
        <f t="shared" ref="AQ5:AQ68" si="12">AP5*1000</f>
        <v>50.885408024983171</v>
      </c>
      <c r="AR5" s="12">
        <f t="shared" ref="AR5:AR68" si="13">AP5*AN5</f>
        <v>3552.157678</v>
      </c>
    </row>
    <row r="6" spans="1:44" s="3" customFormat="1">
      <c r="A6" s="21">
        <v>38803.583333333336</v>
      </c>
      <c r="B6" s="27">
        <v>3140</v>
      </c>
      <c r="C6" s="27">
        <v>2492</v>
      </c>
      <c r="D6" s="27">
        <v>179724</v>
      </c>
      <c r="E6" s="27">
        <v>590647</v>
      </c>
      <c r="F6" s="27">
        <v>317</v>
      </c>
      <c r="G6" s="27">
        <v>15715401</v>
      </c>
      <c r="I6" s="21">
        <v>38803.583333333336</v>
      </c>
      <c r="J6" s="27">
        <v>39877</v>
      </c>
      <c r="K6" s="27">
        <v>34057</v>
      </c>
      <c r="L6" s="27">
        <v>50002</v>
      </c>
      <c r="M6" s="27">
        <v>102537</v>
      </c>
      <c r="N6" s="27">
        <v>173</v>
      </c>
      <c r="O6" s="27">
        <v>2834912</v>
      </c>
      <c r="Q6" s="21">
        <v>38803.583333333336</v>
      </c>
      <c r="R6" s="27">
        <v>70026</v>
      </c>
      <c r="S6" s="27">
        <v>58516</v>
      </c>
      <c r="T6" s="27">
        <v>46061</v>
      </c>
      <c r="U6" s="27">
        <v>100423</v>
      </c>
      <c r="V6" s="27">
        <v>172</v>
      </c>
      <c r="W6" s="27">
        <v>2834912</v>
      </c>
      <c r="Y6" s="21">
        <v>38803.583333333336</v>
      </c>
      <c r="Z6" s="27">
        <v>30149</v>
      </c>
      <c r="AA6" s="27">
        <v>24459</v>
      </c>
      <c r="AB6" s="27">
        <v>40849</v>
      </c>
      <c r="AC6" s="27">
        <v>97313</v>
      </c>
      <c r="AD6" s="27">
        <v>172</v>
      </c>
      <c r="AE6" s="3">
        <v>2712403</v>
      </c>
      <c r="AG6" s="3">
        <f t="shared" si="0"/>
        <v>0</v>
      </c>
      <c r="AH6" s="3">
        <f t="shared" si="1"/>
        <v>0</v>
      </c>
      <c r="AJ6" s="27">
        <f t="shared" si="2"/>
        <v>73166</v>
      </c>
      <c r="AK6" s="27">
        <f t="shared" si="3"/>
        <v>61008</v>
      </c>
      <c r="AL6" s="29">
        <f t="shared" si="7"/>
        <v>20.323888888888888</v>
      </c>
      <c r="AM6" s="23">
        <f t="shared" si="8"/>
        <v>38803.583333333336</v>
      </c>
      <c r="AN6" s="28">
        <f t="shared" si="9"/>
        <v>73166</v>
      </c>
      <c r="AO6" s="12">
        <f t="shared" si="10"/>
        <v>3789.8009459999998</v>
      </c>
      <c r="AP6" s="10">
        <f t="shared" si="11"/>
        <v>5.1797295820463052E-2</v>
      </c>
      <c r="AQ6" s="11">
        <f t="shared" si="12"/>
        <v>51.797295820463049</v>
      </c>
      <c r="AR6" s="12">
        <f t="shared" si="13"/>
        <v>3789.8009459999998</v>
      </c>
    </row>
    <row r="7" spans="1:44" s="3" customFormat="1">
      <c r="A7" s="21">
        <v>38803.625</v>
      </c>
      <c r="B7" s="27">
        <v>2346</v>
      </c>
      <c r="C7" s="27">
        <v>1961</v>
      </c>
      <c r="D7" s="27">
        <v>149090</v>
      </c>
      <c r="E7" s="27">
        <v>770880</v>
      </c>
      <c r="F7" s="27">
        <v>363</v>
      </c>
      <c r="G7" s="27">
        <v>19591021</v>
      </c>
      <c r="I7" s="21">
        <v>38803.625</v>
      </c>
      <c r="J7" s="27">
        <v>47564</v>
      </c>
      <c r="K7" s="27">
        <v>42224</v>
      </c>
      <c r="L7" s="27">
        <v>59307</v>
      </c>
      <c r="M7" s="27">
        <v>113579</v>
      </c>
      <c r="N7" s="27">
        <v>191</v>
      </c>
      <c r="O7" s="27">
        <v>2664447</v>
      </c>
      <c r="Q7" s="21">
        <v>38803.625</v>
      </c>
      <c r="R7" s="27">
        <v>80040</v>
      </c>
      <c r="S7" s="27">
        <v>69290</v>
      </c>
      <c r="T7" s="27">
        <v>51912</v>
      </c>
      <c r="U7" s="27">
        <v>103998</v>
      </c>
      <c r="V7" s="27">
        <v>175</v>
      </c>
      <c r="W7" s="27">
        <v>2664447</v>
      </c>
      <c r="Y7" s="21">
        <v>38803.625</v>
      </c>
      <c r="Z7" s="27">
        <v>32476</v>
      </c>
      <c r="AA7" s="27">
        <v>27066</v>
      </c>
      <c r="AB7" s="27">
        <v>41083</v>
      </c>
      <c r="AC7" s="27">
        <v>86981</v>
      </c>
      <c r="AD7" s="27">
        <v>175</v>
      </c>
      <c r="AE7" s="3">
        <v>2604126</v>
      </c>
      <c r="AG7" s="3">
        <f t="shared" si="0"/>
        <v>0</v>
      </c>
      <c r="AH7" s="3">
        <f t="shared" si="1"/>
        <v>0</v>
      </c>
      <c r="AJ7" s="27">
        <f t="shared" si="2"/>
        <v>82386</v>
      </c>
      <c r="AK7" s="27">
        <f t="shared" si="3"/>
        <v>71251</v>
      </c>
      <c r="AL7" s="29">
        <f t="shared" si="7"/>
        <v>22.885000000000002</v>
      </c>
      <c r="AM7" s="23">
        <f t="shared" si="8"/>
        <v>38803.625</v>
      </c>
      <c r="AN7" s="28">
        <f t="shared" si="9"/>
        <v>82386</v>
      </c>
      <c r="AO7" s="12">
        <f t="shared" si="10"/>
        <v>4504.8016200000002</v>
      </c>
      <c r="AP7" s="10">
        <f t="shared" si="11"/>
        <v>5.4679212730318262E-2</v>
      </c>
      <c r="AQ7" s="11">
        <f t="shared" si="12"/>
        <v>54.679212730318262</v>
      </c>
      <c r="AR7" s="12">
        <f t="shared" si="13"/>
        <v>4504.8016200000002</v>
      </c>
    </row>
    <row r="8" spans="1:44" s="3" customFormat="1">
      <c r="A8" s="21">
        <v>38803.666666666664</v>
      </c>
      <c r="B8" s="27">
        <v>3644</v>
      </c>
      <c r="C8" s="27">
        <v>2893</v>
      </c>
      <c r="D8" s="27">
        <v>207753</v>
      </c>
      <c r="E8" s="27">
        <v>569979</v>
      </c>
      <c r="F8" s="27">
        <v>310</v>
      </c>
      <c r="G8" s="27">
        <v>12799900</v>
      </c>
      <c r="I8" s="21">
        <v>38803.666666666664</v>
      </c>
      <c r="J8" s="27">
        <v>38398</v>
      </c>
      <c r="K8" s="27">
        <v>33130</v>
      </c>
      <c r="L8" s="27">
        <v>57201</v>
      </c>
      <c r="M8" s="27">
        <v>93629</v>
      </c>
      <c r="N8" s="27">
        <v>177</v>
      </c>
      <c r="O8" s="27">
        <v>2822732</v>
      </c>
      <c r="Q8" s="21">
        <v>38803.666666666664</v>
      </c>
      <c r="R8" s="27">
        <v>72448</v>
      </c>
      <c r="S8" s="27">
        <v>62177</v>
      </c>
      <c r="T8" s="27">
        <v>54579</v>
      </c>
      <c r="U8" s="27">
        <v>89545</v>
      </c>
      <c r="V8" s="27">
        <v>177</v>
      </c>
      <c r="W8" s="27">
        <v>2822732</v>
      </c>
      <c r="Y8" s="21">
        <v>38803.666666666664</v>
      </c>
      <c r="Z8" s="27">
        <v>34050</v>
      </c>
      <c r="AA8" s="27">
        <v>29047</v>
      </c>
      <c r="AB8" s="27">
        <v>51622</v>
      </c>
      <c r="AC8" s="27">
        <v>84607</v>
      </c>
      <c r="AD8" s="27">
        <v>177</v>
      </c>
      <c r="AE8" s="3">
        <v>2791463</v>
      </c>
      <c r="AG8" s="3">
        <f t="shared" si="0"/>
        <v>0</v>
      </c>
      <c r="AH8" s="3">
        <f t="shared" si="1"/>
        <v>0</v>
      </c>
      <c r="AJ8" s="27">
        <f t="shared" si="2"/>
        <v>76092</v>
      </c>
      <c r="AK8" s="27">
        <f t="shared" si="3"/>
        <v>65070</v>
      </c>
      <c r="AL8" s="29">
        <f t="shared" si="7"/>
        <v>21.136666666666667</v>
      </c>
      <c r="AM8" s="23">
        <f t="shared" si="8"/>
        <v>38803.666666666664</v>
      </c>
      <c r="AN8" s="28">
        <f t="shared" si="9"/>
        <v>76092</v>
      </c>
      <c r="AO8" s="12">
        <f t="shared" si="10"/>
        <v>4711.1913239999994</v>
      </c>
      <c r="AP8" s="10">
        <f t="shared" si="11"/>
        <v>6.1914410503075216E-2</v>
      </c>
      <c r="AQ8" s="11">
        <f t="shared" si="12"/>
        <v>61.914410503075217</v>
      </c>
      <c r="AR8" s="12">
        <f t="shared" si="13"/>
        <v>4711.1913239999994</v>
      </c>
    </row>
    <row r="9" spans="1:44" s="3" customFormat="1">
      <c r="A9" s="21">
        <v>38803.708333333336</v>
      </c>
      <c r="B9" s="27">
        <v>4010</v>
      </c>
      <c r="C9" s="27">
        <v>3440</v>
      </c>
      <c r="D9" s="27">
        <v>136873</v>
      </c>
      <c r="E9" s="27">
        <v>802041</v>
      </c>
      <c r="F9" s="27">
        <v>364</v>
      </c>
      <c r="G9" s="27">
        <v>18234437</v>
      </c>
      <c r="I9" s="21">
        <v>38803.708333333336</v>
      </c>
      <c r="J9" s="27">
        <v>30620</v>
      </c>
      <c r="K9" s="27">
        <v>25489</v>
      </c>
      <c r="L9" s="27">
        <v>57186</v>
      </c>
      <c r="M9" s="27">
        <v>116786</v>
      </c>
      <c r="N9" s="27">
        <v>177</v>
      </c>
      <c r="O9" s="27">
        <v>2516088</v>
      </c>
      <c r="Q9" s="21">
        <v>38803.708333333336</v>
      </c>
      <c r="R9" s="27">
        <v>64067</v>
      </c>
      <c r="S9" s="27">
        <v>47473</v>
      </c>
      <c r="T9" s="27">
        <v>48366</v>
      </c>
      <c r="U9" s="27">
        <v>105559</v>
      </c>
      <c r="V9" s="27">
        <v>176</v>
      </c>
      <c r="W9" s="27">
        <v>2645667</v>
      </c>
      <c r="Y9" s="21">
        <v>38803.708333333336</v>
      </c>
      <c r="Z9" s="27">
        <v>33447</v>
      </c>
      <c r="AA9" s="27">
        <v>21984</v>
      </c>
      <c r="AB9" s="27">
        <v>40293</v>
      </c>
      <c r="AC9" s="27">
        <v>93389</v>
      </c>
      <c r="AD9" s="27">
        <v>176</v>
      </c>
      <c r="AE9" s="3">
        <v>2645667</v>
      </c>
      <c r="AG9" s="3">
        <f t="shared" si="0"/>
        <v>0</v>
      </c>
      <c r="AH9" s="3">
        <f t="shared" si="1"/>
        <v>0</v>
      </c>
      <c r="AJ9" s="27">
        <f t="shared" si="2"/>
        <v>68077</v>
      </c>
      <c r="AK9" s="27">
        <f t="shared" si="3"/>
        <v>50913</v>
      </c>
      <c r="AL9" s="29">
        <f t="shared" si="7"/>
        <v>18.910277777777779</v>
      </c>
      <c r="AM9" s="23">
        <f t="shared" si="8"/>
        <v>38803.708333333336</v>
      </c>
      <c r="AN9" s="28">
        <f t="shared" si="9"/>
        <v>68077</v>
      </c>
      <c r="AO9" s="12">
        <f t="shared" si="10"/>
        <v>3647.5252519999999</v>
      </c>
      <c r="AP9" s="10">
        <f t="shared" si="11"/>
        <v>5.3579406436828882E-2</v>
      </c>
      <c r="AQ9" s="11">
        <f t="shared" si="12"/>
        <v>53.579406436828883</v>
      </c>
      <c r="AR9" s="12">
        <f t="shared" si="13"/>
        <v>3647.5252519999999</v>
      </c>
    </row>
    <row r="10" spans="1:44" s="3" customFormat="1">
      <c r="A10" s="21">
        <v>38803.75</v>
      </c>
      <c r="B10" s="27">
        <v>1363</v>
      </c>
      <c r="C10" s="27">
        <v>918</v>
      </c>
      <c r="D10" s="27">
        <v>140576</v>
      </c>
      <c r="E10" s="27">
        <v>352115</v>
      </c>
      <c r="F10" s="27">
        <v>376</v>
      </c>
      <c r="G10" s="27">
        <v>8731255</v>
      </c>
      <c r="I10" s="21">
        <v>38803.75</v>
      </c>
      <c r="J10" s="27">
        <v>52624</v>
      </c>
      <c r="K10" s="27">
        <v>46762</v>
      </c>
      <c r="L10" s="27">
        <v>53990</v>
      </c>
      <c r="M10" s="27">
        <v>79504</v>
      </c>
      <c r="N10" s="27">
        <v>197</v>
      </c>
      <c r="O10" s="27">
        <v>2351629</v>
      </c>
      <c r="Q10" s="21">
        <v>38803.75</v>
      </c>
      <c r="R10" s="27">
        <v>91572</v>
      </c>
      <c r="S10" s="27">
        <v>80432</v>
      </c>
      <c r="T10" s="27">
        <v>51973</v>
      </c>
      <c r="U10" s="27">
        <v>83027</v>
      </c>
      <c r="V10" s="27">
        <v>197</v>
      </c>
      <c r="W10" s="27">
        <v>2351629</v>
      </c>
      <c r="Y10" s="21">
        <v>38803.75</v>
      </c>
      <c r="Z10" s="27">
        <v>38948</v>
      </c>
      <c r="AA10" s="27">
        <v>33670</v>
      </c>
      <c r="AB10" s="27">
        <v>49249</v>
      </c>
      <c r="AC10" s="27">
        <v>87490</v>
      </c>
      <c r="AD10" s="27">
        <v>200</v>
      </c>
      <c r="AE10" s="3">
        <v>2129343</v>
      </c>
      <c r="AG10" s="3">
        <f t="shared" si="0"/>
        <v>0</v>
      </c>
      <c r="AH10" s="3">
        <f t="shared" si="1"/>
        <v>0</v>
      </c>
      <c r="AJ10" s="27">
        <f t="shared" si="2"/>
        <v>92935</v>
      </c>
      <c r="AK10" s="27">
        <f t="shared" si="3"/>
        <v>81350</v>
      </c>
      <c r="AL10" s="29">
        <f t="shared" si="7"/>
        <v>25.815277777777776</v>
      </c>
      <c r="AM10" s="23">
        <f t="shared" si="8"/>
        <v>38803.75</v>
      </c>
      <c r="AN10" s="28">
        <f t="shared" si="9"/>
        <v>92935</v>
      </c>
      <c r="AO10" s="12">
        <f t="shared" si="10"/>
        <v>4950.8766439999999</v>
      </c>
      <c r="AP10" s="10">
        <f t="shared" si="11"/>
        <v>5.3272466175283799E-2</v>
      </c>
      <c r="AQ10" s="11">
        <f t="shared" si="12"/>
        <v>53.272466175283796</v>
      </c>
      <c r="AR10" s="12">
        <f t="shared" si="13"/>
        <v>4950.8766439999999</v>
      </c>
    </row>
    <row r="11" spans="1:44" s="3" customFormat="1">
      <c r="A11" s="21">
        <v>38803.791666666664</v>
      </c>
      <c r="B11" s="27">
        <v>304</v>
      </c>
      <c r="C11" s="27">
        <v>188</v>
      </c>
      <c r="D11" s="27">
        <v>236420</v>
      </c>
      <c r="E11" s="27">
        <v>185161</v>
      </c>
      <c r="F11" s="27">
        <v>415</v>
      </c>
      <c r="G11" s="27">
        <v>829938</v>
      </c>
      <c r="I11" s="21">
        <v>38803.791666666664</v>
      </c>
      <c r="J11" s="27">
        <v>51594</v>
      </c>
      <c r="K11" s="27">
        <v>45945</v>
      </c>
      <c r="L11" s="27">
        <v>52664</v>
      </c>
      <c r="M11" s="27">
        <v>79296</v>
      </c>
      <c r="N11" s="27">
        <v>197</v>
      </c>
      <c r="O11" s="27">
        <v>2304302</v>
      </c>
      <c r="Q11" s="21">
        <v>38803.791666666664</v>
      </c>
      <c r="R11" s="27">
        <v>90829</v>
      </c>
      <c r="S11" s="27">
        <v>80054</v>
      </c>
      <c r="T11" s="27">
        <v>52458</v>
      </c>
      <c r="U11" s="27">
        <v>79788</v>
      </c>
      <c r="V11" s="27">
        <v>197</v>
      </c>
      <c r="W11" s="27">
        <v>2304302</v>
      </c>
      <c r="Y11" s="21">
        <v>38803.791666666664</v>
      </c>
      <c r="Z11" s="27">
        <v>39235</v>
      </c>
      <c r="AA11" s="27">
        <v>34109</v>
      </c>
      <c r="AB11" s="27">
        <v>52187</v>
      </c>
      <c r="AC11" s="27">
        <v>80431</v>
      </c>
      <c r="AD11" s="27">
        <v>197</v>
      </c>
      <c r="AE11" s="3">
        <v>899859</v>
      </c>
      <c r="AG11" s="3">
        <f t="shared" si="0"/>
        <v>0</v>
      </c>
      <c r="AH11" s="3">
        <f t="shared" si="1"/>
        <v>0</v>
      </c>
      <c r="AJ11" s="27">
        <f t="shared" si="2"/>
        <v>91133</v>
      </c>
      <c r="AK11" s="27">
        <f t="shared" si="3"/>
        <v>80242</v>
      </c>
      <c r="AL11" s="29">
        <f t="shared" si="7"/>
        <v>25.314722222222223</v>
      </c>
      <c r="AM11" s="23">
        <f t="shared" si="8"/>
        <v>38803.791666666664</v>
      </c>
      <c r="AN11" s="28">
        <f t="shared" si="9"/>
        <v>91133</v>
      </c>
      <c r="AO11" s="12">
        <f t="shared" si="10"/>
        <v>4836.5793619999995</v>
      </c>
      <c r="AP11" s="10">
        <f t="shared" si="11"/>
        <v>5.3071657489603102E-2</v>
      </c>
      <c r="AQ11" s="11">
        <f t="shared" si="12"/>
        <v>53.071657489603105</v>
      </c>
      <c r="AR11" s="12">
        <f t="shared" si="13"/>
        <v>4836.5793619999995</v>
      </c>
    </row>
    <row r="12" spans="1:44" s="3" customFormat="1">
      <c r="A12" s="21">
        <v>38803.833333333336</v>
      </c>
      <c r="B12" s="27">
        <v>601</v>
      </c>
      <c r="C12" s="27">
        <v>459</v>
      </c>
      <c r="D12" s="27">
        <v>107541</v>
      </c>
      <c r="E12" s="27">
        <v>174353</v>
      </c>
      <c r="F12" s="27">
        <v>415</v>
      </c>
      <c r="G12" s="27">
        <v>1565962</v>
      </c>
      <c r="I12" s="21">
        <v>38803.833333333336</v>
      </c>
      <c r="J12" s="27">
        <v>51388</v>
      </c>
      <c r="K12" s="27">
        <v>45663</v>
      </c>
      <c r="L12" s="27">
        <v>54419</v>
      </c>
      <c r="M12" s="27">
        <v>77273</v>
      </c>
      <c r="N12" s="27">
        <v>195</v>
      </c>
      <c r="O12" s="27">
        <v>2279016</v>
      </c>
      <c r="Q12" s="21">
        <v>38803.833333333336</v>
      </c>
      <c r="R12" s="27">
        <v>87203</v>
      </c>
      <c r="S12" s="27">
        <v>76473</v>
      </c>
      <c r="T12" s="27">
        <v>52780</v>
      </c>
      <c r="U12" s="27">
        <v>80084</v>
      </c>
      <c r="V12" s="27">
        <v>195</v>
      </c>
      <c r="W12" s="27">
        <v>2279016</v>
      </c>
      <c r="Y12" s="21">
        <v>38803.833333333336</v>
      </c>
      <c r="Z12" s="27">
        <v>35815</v>
      </c>
      <c r="AA12" s="27">
        <v>30810</v>
      </c>
      <c r="AB12" s="27">
        <v>50427</v>
      </c>
      <c r="AC12" s="27">
        <v>83897</v>
      </c>
      <c r="AD12" s="27">
        <v>198</v>
      </c>
      <c r="AE12" s="3">
        <v>948060</v>
      </c>
      <c r="AG12" s="3">
        <f t="shared" si="0"/>
        <v>0</v>
      </c>
      <c r="AH12" s="3">
        <f t="shared" si="1"/>
        <v>0</v>
      </c>
      <c r="AJ12" s="27">
        <f t="shared" si="2"/>
        <v>87804</v>
      </c>
      <c r="AK12" s="27">
        <f t="shared" si="3"/>
        <v>76932</v>
      </c>
      <c r="AL12" s="29">
        <f t="shared" si="7"/>
        <v>24.39</v>
      </c>
      <c r="AM12" s="23">
        <f t="shared" si="8"/>
        <v>38803.833333333336</v>
      </c>
      <c r="AN12" s="28">
        <f t="shared" si="9"/>
        <v>87804</v>
      </c>
      <c r="AO12" s="12">
        <f t="shared" si="10"/>
        <v>4667.2064810000002</v>
      </c>
      <c r="AP12" s="10">
        <f t="shared" si="11"/>
        <v>5.3154827581886929E-2</v>
      </c>
      <c r="AQ12" s="11">
        <f t="shared" si="12"/>
        <v>53.154827581886927</v>
      </c>
      <c r="AR12" s="12">
        <f t="shared" si="13"/>
        <v>4667.2064810000002</v>
      </c>
    </row>
    <row r="13" spans="1:44" s="3" customFormat="1">
      <c r="A13" s="21">
        <v>38803.875</v>
      </c>
      <c r="B13" s="27">
        <v>1763</v>
      </c>
      <c r="C13" s="27">
        <v>1488</v>
      </c>
      <c r="D13" s="27">
        <v>129799</v>
      </c>
      <c r="E13" s="27">
        <v>493223</v>
      </c>
      <c r="F13" s="27">
        <v>403</v>
      </c>
      <c r="G13" s="27">
        <v>10234724</v>
      </c>
      <c r="I13" s="21">
        <v>38803.875</v>
      </c>
      <c r="J13" s="27">
        <v>48707</v>
      </c>
      <c r="K13" s="27">
        <v>43440</v>
      </c>
      <c r="L13" s="27">
        <v>58937</v>
      </c>
      <c r="M13" s="27">
        <v>86463</v>
      </c>
      <c r="N13" s="27">
        <v>196</v>
      </c>
      <c r="O13" s="27">
        <v>1119937</v>
      </c>
      <c r="Q13" s="21">
        <v>38803.875</v>
      </c>
      <c r="R13" s="27">
        <v>85068</v>
      </c>
      <c r="S13" s="27">
        <v>72925</v>
      </c>
      <c r="T13" s="27">
        <v>53387</v>
      </c>
      <c r="U13" s="27">
        <v>86511</v>
      </c>
      <c r="V13" s="27">
        <v>196</v>
      </c>
      <c r="W13" s="27">
        <v>1119937</v>
      </c>
      <c r="Y13" s="21">
        <v>38803.875</v>
      </c>
      <c r="Z13" s="27">
        <v>36361</v>
      </c>
      <c r="AA13" s="27">
        <v>29485</v>
      </c>
      <c r="AB13" s="27">
        <v>45953</v>
      </c>
      <c r="AC13" s="27">
        <v>86017</v>
      </c>
      <c r="AD13" s="27">
        <v>200</v>
      </c>
      <c r="AE13" s="3">
        <v>1106998</v>
      </c>
      <c r="AG13" s="3">
        <f t="shared" si="0"/>
        <v>0</v>
      </c>
      <c r="AH13" s="3">
        <f t="shared" si="1"/>
        <v>0</v>
      </c>
      <c r="AJ13" s="27">
        <f t="shared" si="2"/>
        <v>86831</v>
      </c>
      <c r="AK13" s="27">
        <f t="shared" si="3"/>
        <v>74413</v>
      </c>
      <c r="AL13" s="29">
        <f t="shared" si="7"/>
        <v>24.119722222222222</v>
      </c>
      <c r="AM13" s="23">
        <f t="shared" si="8"/>
        <v>38803.875</v>
      </c>
      <c r="AN13" s="28">
        <f t="shared" si="9"/>
        <v>86831</v>
      </c>
      <c r="AO13" s="12">
        <f t="shared" si="10"/>
        <v>4770.3609529999994</v>
      </c>
      <c r="AP13" s="10">
        <f t="shared" si="11"/>
        <v>5.4938454618742145E-2</v>
      </c>
      <c r="AQ13" s="11">
        <f t="shared" si="12"/>
        <v>54.938454618742142</v>
      </c>
      <c r="AR13" s="12">
        <f t="shared" si="13"/>
        <v>4770.3609529999994</v>
      </c>
    </row>
    <row r="14" spans="1:44" s="3" customFormat="1">
      <c r="A14" s="21">
        <v>38803.916666666664</v>
      </c>
      <c r="B14" s="27">
        <v>474</v>
      </c>
      <c r="C14" s="27">
        <v>322</v>
      </c>
      <c r="D14" s="27">
        <v>649341</v>
      </c>
      <c r="E14" s="27">
        <v>1896288</v>
      </c>
      <c r="F14" s="27">
        <v>426</v>
      </c>
      <c r="G14" s="27">
        <v>16125354</v>
      </c>
      <c r="I14" s="21">
        <v>38803.916666666664</v>
      </c>
      <c r="J14" s="27">
        <v>46734</v>
      </c>
      <c r="K14" s="27">
        <v>41662</v>
      </c>
      <c r="L14" s="27">
        <v>61368</v>
      </c>
      <c r="M14" s="27">
        <v>94430</v>
      </c>
      <c r="N14" s="27">
        <v>195</v>
      </c>
      <c r="O14" s="27">
        <v>2549332</v>
      </c>
      <c r="Q14" s="21">
        <v>38803.916666666664</v>
      </c>
      <c r="R14" s="27">
        <v>84703</v>
      </c>
      <c r="S14" s="27">
        <v>70396</v>
      </c>
      <c r="T14" s="27">
        <v>55901</v>
      </c>
      <c r="U14" s="27">
        <v>96564</v>
      </c>
      <c r="V14" s="27">
        <v>195</v>
      </c>
      <c r="W14" s="27">
        <v>2549332</v>
      </c>
      <c r="Y14" s="21">
        <v>38803.916666666664</v>
      </c>
      <c r="Z14" s="27">
        <v>37969</v>
      </c>
      <c r="AA14" s="27">
        <v>28734</v>
      </c>
      <c r="AB14" s="27">
        <v>49173</v>
      </c>
      <c r="AC14" s="27">
        <v>98715</v>
      </c>
      <c r="AD14" s="27">
        <v>198</v>
      </c>
      <c r="AE14" s="3">
        <v>1657178</v>
      </c>
      <c r="AG14" s="3">
        <f t="shared" si="0"/>
        <v>0</v>
      </c>
      <c r="AH14" s="3">
        <f t="shared" si="1"/>
        <v>0</v>
      </c>
      <c r="AJ14" s="27">
        <f t="shared" si="2"/>
        <v>85177</v>
      </c>
      <c r="AK14" s="27">
        <f t="shared" si="3"/>
        <v>70718</v>
      </c>
      <c r="AL14" s="29">
        <f t="shared" si="7"/>
        <v>23.660277777777779</v>
      </c>
      <c r="AM14" s="23">
        <f t="shared" si="8"/>
        <v>38803.916666666664</v>
      </c>
      <c r="AN14" s="28">
        <f t="shared" si="9"/>
        <v>85177</v>
      </c>
      <c r="AO14" s="12">
        <f t="shared" si="10"/>
        <v>5042.7700369999993</v>
      </c>
      <c r="AP14" s="10">
        <f t="shared" si="11"/>
        <v>5.9203423893774136E-2</v>
      </c>
      <c r="AQ14" s="11">
        <f t="shared" si="12"/>
        <v>59.203423893774136</v>
      </c>
      <c r="AR14" s="12">
        <f t="shared" si="13"/>
        <v>5042.7700369999993</v>
      </c>
    </row>
    <row r="15" spans="1:44" s="3" customFormat="1">
      <c r="A15" s="21">
        <v>38803.958333333336</v>
      </c>
      <c r="B15" s="27">
        <v>231</v>
      </c>
      <c r="C15" s="27">
        <v>108</v>
      </c>
      <c r="D15" s="27">
        <v>247250</v>
      </c>
      <c r="E15" s="27">
        <v>1013743</v>
      </c>
      <c r="F15" s="27">
        <v>446</v>
      </c>
      <c r="G15" s="27">
        <v>9408160</v>
      </c>
      <c r="I15" s="21">
        <v>38803.958333333336</v>
      </c>
      <c r="J15" s="27">
        <v>48813</v>
      </c>
      <c r="K15" s="27">
        <v>44044</v>
      </c>
      <c r="L15" s="27">
        <v>56458</v>
      </c>
      <c r="M15" s="27">
        <v>82876</v>
      </c>
      <c r="N15" s="27">
        <v>196</v>
      </c>
      <c r="O15" s="27">
        <v>2581418</v>
      </c>
      <c r="Q15" s="21">
        <v>38803.958333333336</v>
      </c>
      <c r="R15" s="27">
        <v>86078</v>
      </c>
      <c r="S15" s="27">
        <v>76066</v>
      </c>
      <c r="T15" s="27">
        <v>58908</v>
      </c>
      <c r="U15" s="27">
        <v>104188</v>
      </c>
      <c r="V15" s="27">
        <v>196</v>
      </c>
      <c r="W15" s="27">
        <v>2581418</v>
      </c>
      <c r="Y15" s="21">
        <v>38803.958333333336</v>
      </c>
      <c r="Z15" s="27">
        <v>37265</v>
      </c>
      <c r="AA15" s="27">
        <v>32022</v>
      </c>
      <c r="AB15" s="27">
        <v>62117</v>
      </c>
      <c r="AC15" s="27">
        <v>126725</v>
      </c>
      <c r="AD15" s="27">
        <v>197</v>
      </c>
      <c r="AE15" s="3">
        <v>2480440</v>
      </c>
      <c r="AG15" s="3">
        <f t="shared" si="0"/>
        <v>0</v>
      </c>
      <c r="AH15" s="3">
        <f t="shared" si="1"/>
        <v>0</v>
      </c>
      <c r="AJ15" s="27">
        <f t="shared" si="2"/>
        <v>86309</v>
      </c>
      <c r="AK15" s="27">
        <f t="shared" si="3"/>
        <v>76174</v>
      </c>
      <c r="AL15" s="29">
        <f t="shared" si="7"/>
        <v>23.974722222222223</v>
      </c>
      <c r="AM15" s="23">
        <f t="shared" si="8"/>
        <v>38803.958333333336</v>
      </c>
      <c r="AN15" s="28">
        <f t="shared" si="9"/>
        <v>86309</v>
      </c>
      <c r="AO15" s="12">
        <f t="shared" si="10"/>
        <v>5127.7975740000002</v>
      </c>
      <c r="AP15" s="10">
        <f t="shared" si="11"/>
        <v>5.9412084185890231E-2</v>
      </c>
      <c r="AQ15" s="11">
        <f t="shared" si="12"/>
        <v>59.41208418589023</v>
      </c>
      <c r="AR15" s="12">
        <f t="shared" si="13"/>
        <v>5127.7975740000002</v>
      </c>
    </row>
    <row r="16" spans="1:44" s="3" customFormat="1">
      <c r="A16" s="21">
        <v>38804</v>
      </c>
      <c r="B16" s="27">
        <v>276</v>
      </c>
      <c r="C16" s="27">
        <v>136</v>
      </c>
      <c r="D16" s="27">
        <v>331112</v>
      </c>
      <c r="E16" s="27">
        <v>1204734</v>
      </c>
      <c r="F16" s="27">
        <v>426</v>
      </c>
      <c r="G16" s="27">
        <v>10133422</v>
      </c>
      <c r="I16" s="21">
        <v>38804</v>
      </c>
      <c r="J16" s="27">
        <v>40352</v>
      </c>
      <c r="K16" s="27">
        <v>35900</v>
      </c>
      <c r="L16" s="27">
        <v>62879</v>
      </c>
      <c r="M16" s="27">
        <v>114959</v>
      </c>
      <c r="N16" s="27">
        <v>173</v>
      </c>
      <c r="O16" s="27">
        <v>2885894</v>
      </c>
      <c r="Q16" s="21">
        <v>38804</v>
      </c>
      <c r="R16" s="27">
        <v>81927</v>
      </c>
      <c r="S16" s="27">
        <v>71920</v>
      </c>
      <c r="T16" s="27">
        <v>58192</v>
      </c>
      <c r="U16" s="27">
        <v>110137</v>
      </c>
      <c r="V16" s="27">
        <v>173</v>
      </c>
      <c r="W16" s="27">
        <v>2885894</v>
      </c>
      <c r="Y16" s="21">
        <v>38804</v>
      </c>
      <c r="Z16" s="27">
        <v>41575</v>
      </c>
      <c r="AA16" s="27">
        <v>36020</v>
      </c>
      <c r="AB16" s="27">
        <v>53642</v>
      </c>
      <c r="AC16" s="27">
        <v>105046</v>
      </c>
      <c r="AD16" s="27">
        <v>174</v>
      </c>
      <c r="AE16" s="3">
        <v>2454489</v>
      </c>
      <c r="AG16" s="3">
        <f t="shared" si="0"/>
        <v>0</v>
      </c>
      <c r="AH16" s="3">
        <f t="shared" si="1"/>
        <v>0</v>
      </c>
      <c r="AJ16" s="27">
        <f t="shared" si="2"/>
        <v>82203</v>
      </c>
      <c r="AK16" s="27">
        <f t="shared" si="3"/>
        <v>72056</v>
      </c>
      <c r="AL16" s="29">
        <f t="shared" si="7"/>
        <v>22.834166666666668</v>
      </c>
      <c r="AM16" s="23">
        <f t="shared" si="8"/>
        <v>38804</v>
      </c>
      <c r="AN16" s="28">
        <f t="shared" si="9"/>
        <v>82203</v>
      </c>
      <c r="AO16" s="12">
        <f t="shared" si="10"/>
        <v>4858.8828960000001</v>
      </c>
      <c r="AP16" s="10">
        <f t="shared" si="11"/>
        <v>5.9108340279551842E-2</v>
      </c>
      <c r="AQ16" s="11">
        <f t="shared" si="12"/>
        <v>59.10834027955184</v>
      </c>
      <c r="AR16" s="12">
        <f t="shared" si="13"/>
        <v>4858.8828960000001</v>
      </c>
    </row>
    <row r="17" spans="1:44" s="3" customFormat="1">
      <c r="A17" s="21">
        <v>38804.041666666664</v>
      </c>
      <c r="B17" s="27">
        <v>489</v>
      </c>
      <c r="C17" s="27">
        <v>264</v>
      </c>
      <c r="D17" s="27">
        <v>649344</v>
      </c>
      <c r="E17" s="27">
        <v>2762502</v>
      </c>
      <c r="F17" s="27">
        <v>420</v>
      </c>
      <c r="G17" s="27">
        <v>31264223</v>
      </c>
      <c r="I17" s="21">
        <v>38804.041666666664</v>
      </c>
      <c r="J17" s="27">
        <v>42118</v>
      </c>
      <c r="K17" s="27">
        <v>37858</v>
      </c>
      <c r="L17" s="27">
        <v>55118</v>
      </c>
      <c r="M17" s="27">
        <v>63175</v>
      </c>
      <c r="N17" s="27">
        <v>198</v>
      </c>
      <c r="O17" s="27">
        <v>1851587</v>
      </c>
      <c r="Q17" s="21">
        <v>38804.041666666664</v>
      </c>
      <c r="R17" s="27">
        <v>95812</v>
      </c>
      <c r="S17" s="27">
        <v>84976</v>
      </c>
      <c r="T17" s="27">
        <v>56503</v>
      </c>
      <c r="U17" s="27">
        <v>71379</v>
      </c>
      <c r="V17" s="27">
        <v>184</v>
      </c>
      <c r="W17" s="27">
        <v>1851587</v>
      </c>
      <c r="Y17" s="21">
        <v>38804.041666666664</v>
      </c>
      <c r="Z17" s="27">
        <v>53694</v>
      </c>
      <c r="AA17" s="27">
        <v>47118</v>
      </c>
      <c r="AB17" s="27">
        <v>57588</v>
      </c>
      <c r="AC17" s="27">
        <v>77189</v>
      </c>
      <c r="AD17" s="27">
        <v>184</v>
      </c>
      <c r="AE17" s="3">
        <v>1518721</v>
      </c>
      <c r="AG17" s="3">
        <f t="shared" si="0"/>
        <v>0</v>
      </c>
      <c r="AH17" s="3">
        <f t="shared" si="1"/>
        <v>0</v>
      </c>
      <c r="AJ17" s="27">
        <f t="shared" si="2"/>
        <v>96301</v>
      </c>
      <c r="AK17" s="27">
        <f t="shared" si="3"/>
        <v>85240</v>
      </c>
      <c r="AL17" s="29">
        <f t="shared" si="7"/>
        <v>26.750277777777779</v>
      </c>
      <c r="AM17" s="23">
        <f t="shared" si="8"/>
        <v>38804.041666666664</v>
      </c>
      <c r="AN17" s="28">
        <f t="shared" si="9"/>
        <v>96301</v>
      </c>
      <c r="AO17" s="12">
        <f t="shared" si="10"/>
        <v>5731.1946520000001</v>
      </c>
      <c r="AP17" s="10">
        <f t="shared" si="11"/>
        <v>5.951334515737116E-2</v>
      </c>
      <c r="AQ17" s="11">
        <f t="shared" si="12"/>
        <v>59.513345157371162</v>
      </c>
      <c r="AR17" s="12">
        <f t="shared" si="13"/>
        <v>5731.1946520000001</v>
      </c>
    </row>
    <row r="18" spans="1:44" s="3" customFormat="1">
      <c r="A18" s="21">
        <v>38804.083333333336</v>
      </c>
      <c r="B18" s="27">
        <v>1281</v>
      </c>
      <c r="C18" s="27">
        <v>1090</v>
      </c>
      <c r="D18" s="27">
        <v>264826</v>
      </c>
      <c r="E18" s="27">
        <v>696381</v>
      </c>
      <c r="F18" s="27">
        <v>404</v>
      </c>
      <c r="G18" s="27">
        <v>10073638</v>
      </c>
      <c r="I18" s="21">
        <v>38804.083333333336</v>
      </c>
      <c r="J18" s="27">
        <v>25910</v>
      </c>
      <c r="K18" s="27">
        <v>21847</v>
      </c>
      <c r="L18" s="27">
        <v>73359</v>
      </c>
      <c r="M18" s="27">
        <v>167021</v>
      </c>
      <c r="N18" s="27">
        <v>172</v>
      </c>
      <c r="O18" s="27">
        <v>2819547</v>
      </c>
      <c r="Q18" s="21">
        <v>38804.083333333336</v>
      </c>
      <c r="R18" s="27">
        <v>58930</v>
      </c>
      <c r="S18" s="27">
        <v>42574</v>
      </c>
      <c r="T18" s="27">
        <v>57265</v>
      </c>
      <c r="U18" s="27">
        <v>142099</v>
      </c>
      <c r="V18" s="27">
        <v>172</v>
      </c>
      <c r="W18" s="27">
        <v>3198045</v>
      </c>
      <c r="Y18" s="21">
        <v>38804.083333333336</v>
      </c>
      <c r="Z18" s="27">
        <v>33020</v>
      </c>
      <c r="AA18" s="27">
        <v>20727</v>
      </c>
      <c r="AB18" s="27">
        <v>44636</v>
      </c>
      <c r="AC18" s="27">
        <v>117411</v>
      </c>
      <c r="AD18" s="27">
        <v>173</v>
      </c>
      <c r="AE18" s="3">
        <v>3198045</v>
      </c>
      <c r="AG18" s="3">
        <f t="shared" si="0"/>
        <v>0</v>
      </c>
      <c r="AH18" s="3">
        <f t="shared" si="1"/>
        <v>0</v>
      </c>
      <c r="AJ18" s="27">
        <f t="shared" si="2"/>
        <v>60211</v>
      </c>
      <c r="AK18" s="27">
        <f t="shared" si="3"/>
        <v>43664</v>
      </c>
      <c r="AL18" s="29">
        <f t="shared" si="7"/>
        <v>16.725277777777777</v>
      </c>
      <c r="AM18" s="23">
        <f t="shared" si="8"/>
        <v>38804.083333333336</v>
      </c>
      <c r="AN18" s="28">
        <f t="shared" si="9"/>
        <v>60211</v>
      </c>
      <c r="AO18" s="12">
        <f t="shared" si="10"/>
        <v>3713.8685559999999</v>
      </c>
      <c r="AP18" s="10">
        <f t="shared" si="11"/>
        <v>6.1680898108319074E-2</v>
      </c>
      <c r="AQ18" s="11">
        <f t="shared" si="12"/>
        <v>61.680898108319077</v>
      </c>
      <c r="AR18" s="12">
        <f t="shared" si="13"/>
        <v>3713.8685559999999</v>
      </c>
    </row>
    <row r="19" spans="1:44" s="3" customFormat="1">
      <c r="A19" s="21">
        <v>38804.125</v>
      </c>
      <c r="B19" s="27">
        <v>255</v>
      </c>
      <c r="C19" s="27">
        <v>62</v>
      </c>
      <c r="D19" s="27">
        <v>459343</v>
      </c>
      <c r="E19" s="27">
        <v>1509967</v>
      </c>
      <c r="F19" s="27">
        <v>411</v>
      </c>
      <c r="G19" s="27">
        <v>9486026</v>
      </c>
      <c r="I19" s="21">
        <v>38804.125</v>
      </c>
      <c r="J19" s="27">
        <v>39748</v>
      </c>
      <c r="K19" s="27">
        <v>35667</v>
      </c>
      <c r="L19" s="27">
        <v>57207</v>
      </c>
      <c r="M19" s="27">
        <v>66909</v>
      </c>
      <c r="N19" s="27">
        <v>198</v>
      </c>
      <c r="O19" s="27">
        <v>2449125</v>
      </c>
      <c r="Q19" s="21">
        <v>38804.125</v>
      </c>
      <c r="R19" s="27">
        <v>82360</v>
      </c>
      <c r="S19" s="27">
        <v>72312</v>
      </c>
      <c r="T19" s="27">
        <v>55244</v>
      </c>
      <c r="U19" s="27">
        <v>71405</v>
      </c>
      <c r="V19" s="27">
        <v>198</v>
      </c>
      <c r="W19" s="27">
        <v>2449125</v>
      </c>
      <c r="Y19" s="21">
        <v>38804.125</v>
      </c>
      <c r="Z19" s="27">
        <v>42612</v>
      </c>
      <c r="AA19" s="27">
        <v>36645</v>
      </c>
      <c r="AB19" s="27">
        <v>53414</v>
      </c>
      <c r="AC19" s="27">
        <v>75312</v>
      </c>
      <c r="AD19" s="27">
        <v>200</v>
      </c>
      <c r="AE19" s="3">
        <v>1005988</v>
      </c>
      <c r="AG19" s="3">
        <f t="shared" si="0"/>
        <v>0</v>
      </c>
      <c r="AH19" s="3">
        <f t="shared" si="1"/>
        <v>0</v>
      </c>
      <c r="AJ19" s="27">
        <f t="shared" si="2"/>
        <v>82615</v>
      </c>
      <c r="AK19" s="27">
        <f t="shared" si="3"/>
        <v>72374</v>
      </c>
      <c r="AL19" s="29">
        <f t="shared" si="7"/>
        <v>22.948611111111113</v>
      </c>
      <c r="AM19" s="23">
        <f t="shared" si="8"/>
        <v>38804.125</v>
      </c>
      <c r="AN19" s="28">
        <f t="shared" si="9"/>
        <v>82615</v>
      </c>
      <c r="AO19" s="12">
        <f t="shared" si="10"/>
        <v>4667.0283049999998</v>
      </c>
      <c r="AP19" s="10">
        <f t="shared" si="11"/>
        <v>5.649129461962113E-2</v>
      </c>
      <c r="AQ19" s="11">
        <f t="shared" si="12"/>
        <v>56.491294619621129</v>
      </c>
      <c r="AR19" s="12">
        <f t="shared" si="13"/>
        <v>4667.0283049999998</v>
      </c>
    </row>
    <row r="20" spans="1:44" s="3" customFormat="1">
      <c r="A20" s="21">
        <v>38804.166666666664</v>
      </c>
      <c r="B20" s="27">
        <v>226</v>
      </c>
      <c r="C20" s="27">
        <v>54</v>
      </c>
      <c r="D20" s="27">
        <v>607310</v>
      </c>
      <c r="E20" s="27">
        <v>1903636</v>
      </c>
      <c r="F20" s="27">
        <v>410</v>
      </c>
      <c r="G20" s="27">
        <v>11995682</v>
      </c>
      <c r="I20" s="21">
        <v>38804.166666666664</v>
      </c>
      <c r="J20" s="27">
        <v>27478</v>
      </c>
      <c r="K20" s="27">
        <v>23617</v>
      </c>
      <c r="L20" s="27">
        <v>66448</v>
      </c>
      <c r="M20" s="27">
        <v>106293</v>
      </c>
      <c r="N20" s="27">
        <v>182</v>
      </c>
      <c r="O20" s="27">
        <v>4200546</v>
      </c>
      <c r="Q20" s="21">
        <v>38804.166666666664</v>
      </c>
      <c r="R20" s="27">
        <v>61578</v>
      </c>
      <c r="S20" s="27">
        <v>51835</v>
      </c>
      <c r="T20" s="27">
        <v>59371</v>
      </c>
      <c r="U20" s="27">
        <v>99206</v>
      </c>
      <c r="V20" s="27">
        <v>174</v>
      </c>
      <c r="W20" s="27">
        <v>4200546</v>
      </c>
      <c r="Y20" s="21">
        <v>38804.166666666664</v>
      </c>
      <c r="Z20" s="27">
        <v>34100</v>
      </c>
      <c r="AA20" s="27">
        <v>28218</v>
      </c>
      <c r="AB20" s="27">
        <v>53667</v>
      </c>
      <c r="AC20" s="27">
        <v>92713</v>
      </c>
      <c r="AD20" s="27">
        <v>174</v>
      </c>
      <c r="AE20" s="3">
        <v>2486069</v>
      </c>
      <c r="AG20" s="3">
        <f t="shared" si="0"/>
        <v>0</v>
      </c>
      <c r="AH20" s="3">
        <f t="shared" si="1"/>
        <v>0</v>
      </c>
      <c r="AJ20" s="27">
        <f t="shared" si="2"/>
        <v>61804</v>
      </c>
      <c r="AK20" s="27">
        <f t="shared" si="3"/>
        <v>51889</v>
      </c>
      <c r="AL20" s="29">
        <f t="shared" si="7"/>
        <v>17.167777777777779</v>
      </c>
      <c r="AM20" s="23">
        <f t="shared" si="8"/>
        <v>38804.166666666664</v>
      </c>
      <c r="AN20" s="28">
        <f t="shared" si="9"/>
        <v>61804</v>
      </c>
      <c r="AO20" s="12">
        <f t="shared" si="10"/>
        <v>3793.1994979999999</v>
      </c>
      <c r="AP20" s="10">
        <f t="shared" si="11"/>
        <v>6.137466018380687E-2</v>
      </c>
      <c r="AQ20" s="11">
        <f t="shared" si="12"/>
        <v>61.374660183806867</v>
      </c>
      <c r="AR20" s="12">
        <f t="shared" si="13"/>
        <v>3793.1994979999999</v>
      </c>
    </row>
    <row r="21" spans="1:44" s="3" customFormat="1">
      <c r="A21" s="21">
        <v>38804.208333333336</v>
      </c>
      <c r="B21" s="27">
        <v>188</v>
      </c>
      <c r="C21" s="27">
        <v>44</v>
      </c>
      <c r="D21" s="27">
        <v>756187</v>
      </c>
      <c r="E21" s="27">
        <v>2495799</v>
      </c>
      <c r="F21" s="27">
        <v>416</v>
      </c>
      <c r="G21" s="27">
        <v>19758607</v>
      </c>
      <c r="I21" s="21">
        <v>38804.208333333336</v>
      </c>
      <c r="J21" s="27">
        <v>34651</v>
      </c>
      <c r="K21" s="27">
        <v>30404</v>
      </c>
      <c r="L21" s="27">
        <v>73054</v>
      </c>
      <c r="M21" s="27">
        <v>162124</v>
      </c>
      <c r="N21" s="27">
        <v>176</v>
      </c>
      <c r="O21" s="27">
        <v>3696244</v>
      </c>
      <c r="Q21" s="21">
        <v>38804.208333333336</v>
      </c>
      <c r="R21" s="27">
        <v>72509</v>
      </c>
      <c r="S21" s="27">
        <v>62347</v>
      </c>
      <c r="T21" s="27">
        <v>64958</v>
      </c>
      <c r="U21" s="27">
        <v>131145</v>
      </c>
      <c r="V21" s="27">
        <v>176</v>
      </c>
      <c r="W21" s="27">
        <v>3696244</v>
      </c>
      <c r="Y21" s="21">
        <v>38804.208333333336</v>
      </c>
      <c r="Z21" s="27">
        <v>37858</v>
      </c>
      <c r="AA21" s="27">
        <v>31943</v>
      </c>
      <c r="AB21" s="27">
        <v>57547</v>
      </c>
      <c r="AC21" s="27">
        <v>93642</v>
      </c>
      <c r="AD21" s="27">
        <v>182</v>
      </c>
      <c r="AE21" s="3">
        <v>2517475</v>
      </c>
      <c r="AG21" s="3">
        <f t="shared" si="0"/>
        <v>0</v>
      </c>
      <c r="AH21" s="3">
        <f t="shared" si="1"/>
        <v>0</v>
      </c>
      <c r="AJ21" s="27">
        <f t="shared" si="2"/>
        <v>72697</v>
      </c>
      <c r="AK21" s="27">
        <f t="shared" si="3"/>
        <v>62391</v>
      </c>
      <c r="AL21" s="29">
        <f t="shared" si="7"/>
        <v>20.19361111111111</v>
      </c>
      <c r="AM21" s="23">
        <f t="shared" si="8"/>
        <v>38804.208333333336</v>
      </c>
      <c r="AN21" s="28">
        <f t="shared" si="9"/>
        <v>72697</v>
      </c>
      <c r="AO21" s="12">
        <f t="shared" si="10"/>
        <v>4852.2027779999999</v>
      </c>
      <c r="AP21" s="10">
        <f t="shared" si="11"/>
        <v>6.6745571041446003E-2</v>
      </c>
      <c r="AQ21" s="11">
        <f t="shared" si="12"/>
        <v>66.745571041445999</v>
      </c>
      <c r="AR21" s="12">
        <f t="shared" si="13"/>
        <v>4852.2027779999999</v>
      </c>
    </row>
    <row r="22" spans="1:44" s="3" customFormat="1">
      <c r="A22" s="21">
        <v>38804.25</v>
      </c>
      <c r="B22" s="27">
        <v>201</v>
      </c>
      <c r="C22" s="27">
        <v>52</v>
      </c>
      <c r="D22" s="27">
        <v>1015313</v>
      </c>
      <c r="E22" s="27">
        <v>2871284</v>
      </c>
      <c r="F22" s="27">
        <v>437</v>
      </c>
      <c r="G22" s="27">
        <v>17689339</v>
      </c>
      <c r="I22" s="21">
        <v>38804.25</v>
      </c>
      <c r="J22" s="27">
        <v>36152</v>
      </c>
      <c r="K22" s="27">
        <v>32011</v>
      </c>
      <c r="L22" s="27">
        <v>61554</v>
      </c>
      <c r="M22" s="27">
        <v>63638</v>
      </c>
      <c r="N22" s="27">
        <v>197</v>
      </c>
      <c r="O22" s="27">
        <v>1025163</v>
      </c>
      <c r="Q22" s="21">
        <v>38804.25</v>
      </c>
      <c r="R22" s="27">
        <v>84050</v>
      </c>
      <c r="S22" s="27">
        <v>67531</v>
      </c>
      <c r="T22" s="27">
        <v>54577</v>
      </c>
      <c r="U22" s="27">
        <v>70721</v>
      </c>
      <c r="V22" s="27">
        <v>197</v>
      </c>
      <c r="W22" s="27">
        <v>1373970</v>
      </c>
      <c r="Y22" s="21">
        <v>38804.25</v>
      </c>
      <c r="Z22" s="27">
        <v>47898</v>
      </c>
      <c r="AA22" s="27">
        <v>35520</v>
      </c>
      <c r="AB22" s="27">
        <v>49311</v>
      </c>
      <c r="AC22" s="27">
        <v>75202</v>
      </c>
      <c r="AD22" s="27">
        <v>198</v>
      </c>
      <c r="AE22" s="3">
        <v>1373970</v>
      </c>
      <c r="AG22" s="3">
        <f t="shared" si="0"/>
        <v>0</v>
      </c>
      <c r="AH22" s="3">
        <f t="shared" si="1"/>
        <v>0</v>
      </c>
      <c r="AJ22" s="27">
        <f t="shared" si="2"/>
        <v>84251</v>
      </c>
      <c r="AK22" s="27">
        <f t="shared" si="3"/>
        <v>67583</v>
      </c>
      <c r="AL22" s="29">
        <f t="shared" si="7"/>
        <v>23.403055555555557</v>
      </c>
      <c r="AM22" s="23">
        <f t="shared" si="8"/>
        <v>38804.25</v>
      </c>
      <c r="AN22" s="28">
        <f t="shared" si="9"/>
        <v>84251</v>
      </c>
      <c r="AO22" s="12">
        <f t="shared" si="10"/>
        <v>4791.2747629999994</v>
      </c>
      <c r="AP22" s="10">
        <f t="shared" si="11"/>
        <v>5.6869055121007456E-2</v>
      </c>
      <c r="AQ22" s="11">
        <f t="shared" si="12"/>
        <v>56.869055121007456</v>
      </c>
      <c r="AR22" s="12">
        <f t="shared" si="13"/>
        <v>4791.2747629999994</v>
      </c>
    </row>
    <row r="23" spans="1:44" s="3" customFormat="1">
      <c r="A23" s="21">
        <v>38804.291666666664</v>
      </c>
      <c r="B23" s="27">
        <v>656</v>
      </c>
      <c r="C23" s="27">
        <v>300</v>
      </c>
      <c r="D23" s="27">
        <v>424870</v>
      </c>
      <c r="E23" s="27">
        <v>1565653</v>
      </c>
      <c r="F23" s="27">
        <v>401</v>
      </c>
      <c r="G23" s="27">
        <v>17067368</v>
      </c>
      <c r="I23" s="21">
        <v>38804.291666666664</v>
      </c>
      <c r="J23" s="27">
        <v>57858</v>
      </c>
      <c r="K23" s="27">
        <v>53407</v>
      </c>
      <c r="L23" s="27">
        <v>51886</v>
      </c>
      <c r="M23" s="27">
        <v>87842</v>
      </c>
      <c r="N23" s="27">
        <v>198</v>
      </c>
      <c r="O23" s="27">
        <v>2494748</v>
      </c>
      <c r="Q23" s="21">
        <v>38804.291666666664</v>
      </c>
      <c r="R23" s="27">
        <v>95672</v>
      </c>
      <c r="S23" s="27">
        <v>86126</v>
      </c>
      <c r="T23" s="27">
        <v>54460</v>
      </c>
      <c r="U23" s="27">
        <v>85140</v>
      </c>
      <c r="V23" s="27">
        <v>197</v>
      </c>
      <c r="W23" s="27">
        <v>2494748</v>
      </c>
      <c r="Y23" s="21">
        <v>38804.291666666664</v>
      </c>
      <c r="Z23" s="27">
        <v>37814</v>
      </c>
      <c r="AA23" s="27">
        <v>32719</v>
      </c>
      <c r="AB23" s="27">
        <v>58398</v>
      </c>
      <c r="AC23" s="27">
        <v>80674</v>
      </c>
      <c r="AD23" s="27">
        <v>197</v>
      </c>
      <c r="AE23" s="3">
        <v>860592</v>
      </c>
      <c r="AG23" s="3">
        <f t="shared" si="0"/>
        <v>0</v>
      </c>
      <c r="AH23" s="3">
        <f t="shared" si="1"/>
        <v>0</v>
      </c>
      <c r="AJ23" s="27">
        <f t="shared" si="2"/>
        <v>96328</v>
      </c>
      <c r="AK23" s="27">
        <f t="shared" si="3"/>
        <v>86426</v>
      </c>
      <c r="AL23" s="29">
        <f t="shared" si="7"/>
        <v>26.757777777777779</v>
      </c>
      <c r="AM23" s="23">
        <f t="shared" si="8"/>
        <v>38804.291666666664</v>
      </c>
      <c r="AN23" s="28">
        <f t="shared" si="9"/>
        <v>96328</v>
      </c>
      <c r="AO23" s="12">
        <f t="shared" si="10"/>
        <v>5489.0118400000001</v>
      </c>
      <c r="AP23" s="10">
        <f t="shared" si="11"/>
        <v>5.6982516402292169E-2</v>
      </c>
      <c r="AQ23" s="11">
        <f t="shared" si="12"/>
        <v>56.98251640229217</v>
      </c>
      <c r="AR23" s="12">
        <f t="shared" si="13"/>
        <v>5489.0118400000001</v>
      </c>
    </row>
    <row r="24" spans="1:44" s="3" customFormat="1">
      <c r="A24" s="21">
        <v>38804.333333333336</v>
      </c>
      <c r="B24" s="27">
        <v>334</v>
      </c>
      <c r="C24" s="27">
        <v>137</v>
      </c>
      <c r="D24" s="27">
        <v>537730</v>
      </c>
      <c r="E24" s="27">
        <v>2111449</v>
      </c>
      <c r="F24" s="27">
        <v>401</v>
      </c>
      <c r="G24" s="27">
        <v>21984536</v>
      </c>
      <c r="I24" s="21">
        <v>38804.333333333336</v>
      </c>
      <c r="J24" s="27">
        <v>37358</v>
      </c>
      <c r="K24" s="27">
        <v>32750</v>
      </c>
      <c r="L24" s="27">
        <v>44248</v>
      </c>
      <c r="M24" s="27">
        <v>59564</v>
      </c>
      <c r="N24" s="27">
        <v>175</v>
      </c>
      <c r="O24" s="27">
        <v>2687075</v>
      </c>
      <c r="Q24" s="21">
        <v>38804.333333333336</v>
      </c>
      <c r="R24" s="27">
        <v>63559</v>
      </c>
      <c r="S24" s="27">
        <v>53810</v>
      </c>
      <c r="T24" s="27">
        <v>48336</v>
      </c>
      <c r="U24" s="27">
        <v>77562</v>
      </c>
      <c r="V24" s="27">
        <v>175</v>
      </c>
      <c r="W24" s="27">
        <v>2687075</v>
      </c>
      <c r="Y24" s="21">
        <v>38804.333333333336</v>
      </c>
      <c r="Z24" s="27">
        <v>26201</v>
      </c>
      <c r="AA24" s="27">
        <v>21060</v>
      </c>
      <c r="AB24" s="27">
        <v>54165</v>
      </c>
      <c r="AC24" s="27">
        <v>97351</v>
      </c>
      <c r="AD24" s="27">
        <v>176</v>
      </c>
      <c r="AE24" s="3">
        <v>2547413</v>
      </c>
      <c r="AG24" s="3">
        <f t="shared" si="0"/>
        <v>0</v>
      </c>
      <c r="AH24" s="3">
        <f t="shared" si="1"/>
        <v>0</v>
      </c>
      <c r="AJ24" s="27">
        <f t="shared" si="2"/>
        <v>63893</v>
      </c>
      <c r="AK24" s="27">
        <f t="shared" si="3"/>
        <v>53947</v>
      </c>
      <c r="AL24" s="29">
        <f t="shared" si="7"/>
        <v>17.748055555555556</v>
      </c>
      <c r="AM24" s="23">
        <f t="shared" si="8"/>
        <v>38804.333333333336</v>
      </c>
      <c r="AN24" s="28">
        <f t="shared" si="9"/>
        <v>63893</v>
      </c>
      <c r="AO24" s="12">
        <f t="shared" si="10"/>
        <v>3251.789644</v>
      </c>
      <c r="AP24" s="10">
        <f t="shared" si="11"/>
        <v>5.0894302098821467E-2</v>
      </c>
      <c r="AQ24" s="11">
        <f t="shared" si="12"/>
        <v>50.89430209882147</v>
      </c>
      <c r="AR24" s="12">
        <f t="shared" si="13"/>
        <v>3251.789644</v>
      </c>
    </row>
    <row r="25" spans="1:44" s="3" customFormat="1">
      <c r="A25" s="21">
        <v>38804.375</v>
      </c>
      <c r="B25" s="27">
        <v>3827</v>
      </c>
      <c r="C25" s="27">
        <v>3089</v>
      </c>
      <c r="D25" s="27">
        <v>170859</v>
      </c>
      <c r="E25" s="27">
        <v>961404</v>
      </c>
      <c r="F25" s="27">
        <v>295</v>
      </c>
      <c r="G25" s="27">
        <v>28448307</v>
      </c>
      <c r="I25" s="21">
        <v>38804.375</v>
      </c>
      <c r="J25" s="27">
        <v>26650</v>
      </c>
      <c r="K25" s="27">
        <v>21783</v>
      </c>
      <c r="L25" s="27">
        <v>64642</v>
      </c>
      <c r="M25" s="27">
        <v>109016</v>
      </c>
      <c r="N25" s="27">
        <v>178</v>
      </c>
      <c r="O25" s="27">
        <v>2590786</v>
      </c>
      <c r="Q25" s="21">
        <v>38804.375</v>
      </c>
      <c r="R25" s="27">
        <v>58767</v>
      </c>
      <c r="S25" s="27">
        <v>47963</v>
      </c>
      <c r="T25" s="27">
        <v>55684</v>
      </c>
      <c r="U25" s="27">
        <v>99726</v>
      </c>
      <c r="V25" s="27">
        <v>175</v>
      </c>
      <c r="W25" s="27">
        <v>3150022</v>
      </c>
      <c r="Y25" s="21">
        <v>38804.375</v>
      </c>
      <c r="Z25" s="27">
        <v>32117</v>
      </c>
      <c r="AA25" s="27">
        <v>26180</v>
      </c>
      <c r="AB25" s="27">
        <v>48252</v>
      </c>
      <c r="AC25" s="27">
        <v>90635</v>
      </c>
      <c r="AD25" s="27">
        <v>175</v>
      </c>
      <c r="AE25" s="3">
        <v>3150022</v>
      </c>
      <c r="AG25" s="3">
        <f t="shared" si="0"/>
        <v>0</v>
      </c>
      <c r="AH25" s="3">
        <f t="shared" si="1"/>
        <v>0</v>
      </c>
      <c r="AJ25" s="27">
        <f t="shared" si="2"/>
        <v>62594</v>
      </c>
      <c r="AK25" s="27">
        <f t="shared" si="3"/>
        <v>51052</v>
      </c>
      <c r="AL25" s="29">
        <f t="shared" si="7"/>
        <v>17.387222222222221</v>
      </c>
      <c r="AM25" s="23">
        <f t="shared" si="8"/>
        <v>38804.375</v>
      </c>
      <c r="AN25" s="28">
        <f t="shared" si="9"/>
        <v>62594</v>
      </c>
      <c r="AO25" s="12">
        <f t="shared" si="10"/>
        <v>3926.2590209999998</v>
      </c>
      <c r="AP25" s="10">
        <f t="shared" si="11"/>
        <v>6.2725804725692558E-2</v>
      </c>
      <c r="AQ25" s="11">
        <f t="shared" si="12"/>
        <v>62.725804725692555</v>
      </c>
      <c r="AR25" s="12">
        <f t="shared" si="13"/>
        <v>3926.2590209999998</v>
      </c>
    </row>
    <row r="26" spans="1:44" s="3" customFormat="1">
      <c r="A26" s="21">
        <v>38804.416666666664</v>
      </c>
      <c r="B26" s="27">
        <v>2913</v>
      </c>
      <c r="C26" s="27">
        <v>2230</v>
      </c>
      <c r="D26" s="27">
        <v>248666</v>
      </c>
      <c r="E26" s="27">
        <v>930552</v>
      </c>
      <c r="F26" s="27">
        <v>372</v>
      </c>
      <c r="G26" s="27">
        <v>18712289</v>
      </c>
      <c r="I26" s="21">
        <v>38804.416666666664</v>
      </c>
      <c r="J26" s="27">
        <v>46981</v>
      </c>
      <c r="K26" s="27">
        <v>41649</v>
      </c>
      <c r="L26" s="27">
        <v>61477</v>
      </c>
      <c r="M26" s="27">
        <v>115650</v>
      </c>
      <c r="N26" s="27">
        <v>175</v>
      </c>
      <c r="O26" s="27">
        <v>3638566</v>
      </c>
      <c r="Q26" s="21">
        <v>38804.416666666664</v>
      </c>
      <c r="R26" s="27">
        <v>94676</v>
      </c>
      <c r="S26" s="27">
        <v>77444</v>
      </c>
      <c r="T26" s="27">
        <v>52905</v>
      </c>
      <c r="U26" s="27">
        <v>122490</v>
      </c>
      <c r="V26" s="27">
        <v>174</v>
      </c>
      <c r="W26" s="27">
        <v>5429046</v>
      </c>
      <c r="Y26" s="21">
        <v>38804.416666666664</v>
      </c>
      <c r="Z26" s="27">
        <v>47695</v>
      </c>
      <c r="AA26" s="27">
        <v>35795</v>
      </c>
      <c r="AB26" s="27">
        <v>44462</v>
      </c>
      <c r="AC26" s="27">
        <v>128315</v>
      </c>
      <c r="AD26" s="27">
        <v>174</v>
      </c>
      <c r="AE26" s="3">
        <v>5429046</v>
      </c>
      <c r="AG26" s="3">
        <f t="shared" si="0"/>
        <v>0</v>
      </c>
      <c r="AH26" s="3">
        <f t="shared" si="1"/>
        <v>0</v>
      </c>
      <c r="AJ26" s="27">
        <f t="shared" si="2"/>
        <v>97589</v>
      </c>
      <c r="AK26" s="27">
        <f t="shared" si="3"/>
        <v>79674</v>
      </c>
      <c r="AL26" s="29">
        <f t="shared" si="7"/>
        <v>27.108055555555556</v>
      </c>
      <c r="AM26" s="23">
        <f t="shared" si="8"/>
        <v>38804.416666666664</v>
      </c>
      <c r="AN26" s="28">
        <f t="shared" si="9"/>
        <v>97589</v>
      </c>
      <c r="AO26" s="12">
        <f t="shared" si="10"/>
        <v>5733.197838</v>
      </c>
      <c r="AP26" s="10">
        <f t="shared" si="11"/>
        <v>5.8748402360921825E-2</v>
      </c>
      <c r="AQ26" s="11">
        <f t="shared" si="12"/>
        <v>58.748402360921823</v>
      </c>
      <c r="AR26" s="12">
        <f t="shared" si="13"/>
        <v>5733.197838</v>
      </c>
    </row>
    <row r="27" spans="1:44" s="3" customFormat="1">
      <c r="A27" s="21">
        <v>38804.458333333336</v>
      </c>
      <c r="B27" s="27">
        <v>3028</v>
      </c>
      <c r="C27" s="27">
        <v>2073</v>
      </c>
      <c r="D27" s="27">
        <v>218420</v>
      </c>
      <c r="E27" s="27">
        <v>832148</v>
      </c>
      <c r="F27" s="27">
        <v>300</v>
      </c>
      <c r="G27" s="27">
        <v>20870724</v>
      </c>
      <c r="I27" s="21">
        <v>38804.458333333336</v>
      </c>
      <c r="J27" s="27">
        <v>29732</v>
      </c>
      <c r="K27" s="27">
        <v>24965</v>
      </c>
      <c r="L27" s="27">
        <v>49836</v>
      </c>
      <c r="M27" s="27">
        <v>84003</v>
      </c>
      <c r="N27" s="27">
        <v>175</v>
      </c>
      <c r="O27" s="27">
        <v>2837456</v>
      </c>
      <c r="Q27" s="21">
        <v>38804.458333333336</v>
      </c>
      <c r="R27" s="27">
        <v>66826</v>
      </c>
      <c r="S27" s="27">
        <v>56098</v>
      </c>
      <c r="T27" s="27">
        <v>52024</v>
      </c>
      <c r="U27" s="27">
        <v>93593</v>
      </c>
      <c r="V27" s="27">
        <v>175</v>
      </c>
      <c r="W27" s="27">
        <v>2853845</v>
      </c>
      <c r="Y27" s="21">
        <v>38804.458333333336</v>
      </c>
      <c r="Z27" s="27">
        <v>37094</v>
      </c>
      <c r="AA27" s="27">
        <v>31133</v>
      </c>
      <c r="AB27" s="27">
        <v>53779</v>
      </c>
      <c r="AC27" s="27">
        <v>100589</v>
      </c>
      <c r="AD27" s="27">
        <v>177</v>
      </c>
      <c r="AE27" s="3">
        <v>2853845</v>
      </c>
      <c r="AG27" s="3">
        <f t="shared" si="0"/>
        <v>0</v>
      </c>
      <c r="AH27" s="3">
        <f t="shared" si="1"/>
        <v>0</v>
      </c>
      <c r="AJ27" s="27">
        <f t="shared" si="2"/>
        <v>69854</v>
      </c>
      <c r="AK27" s="27">
        <f t="shared" si="3"/>
        <v>58171</v>
      </c>
      <c r="AL27" s="29">
        <f t="shared" si="7"/>
        <v>19.40388888888889</v>
      </c>
      <c r="AM27" s="23">
        <f t="shared" si="8"/>
        <v>38804.458333333336</v>
      </c>
      <c r="AN27" s="28">
        <f t="shared" si="9"/>
        <v>69854</v>
      </c>
      <c r="AO27" s="12">
        <f t="shared" si="10"/>
        <v>4137.9315839999999</v>
      </c>
      <c r="AP27" s="10">
        <f t="shared" si="11"/>
        <v>5.9236859506971683E-2</v>
      </c>
      <c r="AQ27" s="11">
        <f t="shared" si="12"/>
        <v>59.236859506971683</v>
      </c>
      <c r="AR27" s="12">
        <f t="shared" si="13"/>
        <v>4137.9315839999999</v>
      </c>
    </row>
    <row r="28" spans="1:44" s="3" customFormat="1">
      <c r="A28" s="21">
        <v>38804.5</v>
      </c>
      <c r="B28" s="27">
        <v>2171</v>
      </c>
      <c r="C28" s="27">
        <v>1350</v>
      </c>
      <c r="D28" s="27">
        <v>261574</v>
      </c>
      <c r="E28" s="27">
        <v>1485920</v>
      </c>
      <c r="F28" s="27">
        <v>373</v>
      </c>
      <c r="G28" s="27">
        <v>35994139</v>
      </c>
      <c r="I28" s="21">
        <v>38804.5</v>
      </c>
      <c r="J28" s="27">
        <v>19422</v>
      </c>
      <c r="K28" s="27">
        <v>15110</v>
      </c>
      <c r="L28" s="27">
        <v>62669</v>
      </c>
      <c r="M28" s="27">
        <v>121528</v>
      </c>
      <c r="N28" s="27">
        <v>177</v>
      </c>
      <c r="O28" s="27">
        <v>2685293</v>
      </c>
      <c r="Q28" s="21">
        <v>38804.5</v>
      </c>
      <c r="R28" s="27">
        <v>58637</v>
      </c>
      <c r="S28" s="27">
        <v>48679</v>
      </c>
      <c r="T28" s="27">
        <v>57565</v>
      </c>
      <c r="U28" s="27">
        <v>105766</v>
      </c>
      <c r="V28" s="27">
        <v>173</v>
      </c>
      <c r="W28" s="27">
        <v>3374896</v>
      </c>
      <c r="Y28" s="21">
        <v>38804.5</v>
      </c>
      <c r="Z28" s="27">
        <v>39215</v>
      </c>
      <c r="AA28" s="27">
        <v>33569</v>
      </c>
      <c r="AB28" s="27">
        <v>55037</v>
      </c>
      <c r="AC28" s="27">
        <v>96918</v>
      </c>
      <c r="AD28" s="27">
        <v>173</v>
      </c>
      <c r="AE28" s="3">
        <v>3374896</v>
      </c>
      <c r="AG28" s="3">
        <f t="shared" si="0"/>
        <v>0</v>
      </c>
      <c r="AH28" s="3">
        <f t="shared" si="1"/>
        <v>0</v>
      </c>
      <c r="AJ28" s="27">
        <f t="shared" si="2"/>
        <v>60808</v>
      </c>
      <c r="AK28" s="27">
        <f t="shared" si="3"/>
        <v>50029</v>
      </c>
      <c r="AL28" s="29">
        <f t="shared" si="7"/>
        <v>16.891111111111112</v>
      </c>
      <c r="AM28" s="23">
        <f t="shared" si="8"/>
        <v>38804.5</v>
      </c>
      <c r="AN28" s="28">
        <f t="shared" si="9"/>
        <v>60808</v>
      </c>
      <c r="AO28" s="12">
        <f t="shared" si="10"/>
        <v>3943.3160589999998</v>
      </c>
      <c r="AP28" s="10">
        <f t="shared" si="11"/>
        <v>6.4848639307327982E-2</v>
      </c>
      <c r="AQ28" s="11">
        <f t="shared" si="12"/>
        <v>64.848639307327986</v>
      </c>
      <c r="AR28" s="12">
        <f t="shared" si="13"/>
        <v>3943.3160589999998</v>
      </c>
    </row>
    <row r="29" spans="1:44" s="3" customFormat="1">
      <c r="A29" s="21">
        <v>38804.541666666664</v>
      </c>
      <c r="B29" s="27">
        <v>1056</v>
      </c>
      <c r="C29" s="27">
        <v>629</v>
      </c>
      <c r="D29" s="27">
        <v>155931</v>
      </c>
      <c r="E29" s="27">
        <v>636073</v>
      </c>
      <c r="F29" s="27">
        <v>412</v>
      </c>
      <c r="G29" s="27">
        <v>10362030</v>
      </c>
      <c r="I29" s="21">
        <v>38804.541666666664</v>
      </c>
      <c r="J29" s="27">
        <v>9507</v>
      </c>
      <c r="K29" s="27">
        <v>4429</v>
      </c>
      <c r="L29" s="27">
        <v>40069</v>
      </c>
      <c r="M29" s="27">
        <v>116687</v>
      </c>
      <c r="N29" s="27">
        <v>173</v>
      </c>
      <c r="O29" s="27">
        <v>5238575</v>
      </c>
      <c r="Q29" s="21">
        <v>38804.541666666664</v>
      </c>
      <c r="R29" s="27">
        <v>25059</v>
      </c>
      <c r="S29" s="27">
        <v>14676</v>
      </c>
      <c r="T29" s="27">
        <v>40403</v>
      </c>
      <c r="U29" s="27">
        <v>100696</v>
      </c>
      <c r="V29" s="27">
        <v>173</v>
      </c>
      <c r="W29" s="27">
        <v>5238575</v>
      </c>
      <c r="Y29" s="21">
        <v>38804.541666666664</v>
      </c>
      <c r="Z29" s="27">
        <v>15552</v>
      </c>
      <c r="AA29" s="27">
        <v>10247</v>
      </c>
      <c r="AB29" s="27">
        <v>40608</v>
      </c>
      <c r="AC29" s="27">
        <v>89527</v>
      </c>
      <c r="AD29" s="27">
        <v>175</v>
      </c>
      <c r="AE29" s="3">
        <v>2889302</v>
      </c>
      <c r="AG29" s="3">
        <f t="shared" si="0"/>
        <v>0</v>
      </c>
      <c r="AH29" s="3">
        <f t="shared" si="1"/>
        <v>0</v>
      </c>
      <c r="AJ29" s="27">
        <f t="shared" si="2"/>
        <v>26115</v>
      </c>
      <c r="AK29" s="27">
        <f t="shared" si="3"/>
        <v>15305</v>
      </c>
      <c r="AL29" s="29">
        <f t="shared" si="7"/>
        <v>7.2541666666666664</v>
      </c>
      <c r="AM29" s="23">
        <f t="shared" si="8"/>
        <v>38804.541666666664</v>
      </c>
      <c r="AN29" s="28">
        <f t="shared" si="9"/>
        <v>26115</v>
      </c>
      <c r="AO29" s="12">
        <f t="shared" si="10"/>
        <v>1177.1219129999999</v>
      </c>
      <c r="AP29" s="10">
        <f t="shared" si="11"/>
        <v>4.5074551522113725E-2</v>
      </c>
      <c r="AQ29" s="11">
        <f t="shared" si="12"/>
        <v>45.074551522113723</v>
      </c>
      <c r="AR29" s="12">
        <f t="shared" si="13"/>
        <v>1177.1219129999999</v>
      </c>
    </row>
    <row r="30" spans="1:44" s="3" customFormat="1">
      <c r="A30" s="21">
        <v>38804.583333333336</v>
      </c>
      <c r="B30" s="27">
        <v>2801</v>
      </c>
      <c r="C30" s="27">
        <v>2031</v>
      </c>
      <c r="D30" s="27">
        <v>286094</v>
      </c>
      <c r="E30" s="27">
        <v>2122167</v>
      </c>
      <c r="F30" s="27">
        <v>290</v>
      </c>
      <c r="G30" s="27">
        <v>54497809</v>
      </c>
      <c r="I30" s="21">
        <v>38804.583333333336</v>
      </c>
      <c r="J30" s="27">
        <v>18043</v>
      </c>
      <c r="K30" s="27">
        <v>12823</v>
      </c>
      <c r="L30" s="27">
        <v>66007</v>
      </c>
      <c r="M30" s="27">
        <v>154785</v>
      </c>
      <c r="N30" s="27">
        <v>177</v>
      </c>
      <c r="O30" s="27">
        <v>2751750</v>
      </c>
      <c r="Q30" s="21">
        <v>38804.583333333336</v>
      </c>
      <c r="R30" s="27">
        <v>66542</v>
      </c>
      <c r="S30" s="27">
        <v>48576</v>
      </c>
      <c r="T30" s="27">
        <v>50133</v>
      </c>
      <c r="U30" s="27">
        <v>111854</v>
      </c>
      <c r="V30" s="27">
        <v>177</v>
      </c>
      <c r="W30" s="27">
        <v>3086514</v>
      </c>
      <c r="Y30" s="21">
        <v>38804.583333333336</v>
      </c>
      <c r="Z30" s="27">
        <v>48499</v>
      </c>
      <c r="AA30" s="27">
        <v>35753</v>
      </c>
      <c r="AB30" s="27">
        <v>44228</v>
      </c>
      <c r="AC30" s="27">
        <v>90136</v>
      </c>
      <c r="AD30" s="27">
        <v>178</v>
      </c>
      <c r="AE30" s="3">
        <v>3086514</v>
      </c>
      <c r="AG30" s="3">
        <f t="shared" si="0"/>
        <v>0</v>
      </c>
      <c r="AH30" s="3">
        <f t="shared" si="1"/>
        <v>0</v>
      </c>
      <c r="AJ30" s="27">
        <f t="shared" si="2"/>
        <v>69343</v>
      </c>
      <c r="AK30" s="27">
        <f t="shared" si="3"/>
        <v>50607</v>
      </c>
      <c r="AL30" s="29">
        <f t="shared" si="7"/>
        <v>19.261944444444445</v>
      </c>
      <c r="AM30" s="23">
        <f t="shared" si="8"/>
        <v>38804.583333333336</v>
      </c>
      <c r="AN30" s="28">
        <f t="shared" si="9"/>
        <v>69343</v>
      </c>
      <c r="AO30" s="12">
        <f t="shared" si="10"/>
        <v>4137.2993799999995</v>
      </c>
      <c r="AP30" s="10">
        <f t="shared" si="11"/>
        <v>5.9664268635622908E-2</v>
      </c>
      <c r="AQ30" s="11">
        <f t="shared" si="12"/>
        <v>59.664268635622911</v>
      </c>
      <c r="AR30" s="12">
        <f t="shared" si="13"/>
        <v>4137.2993799999995</v>
      </c>
    </row>
    <row r="31" spans="1:44" s="3" customFormat="1">
      <c r="A31" s="21">
        <v>38804.625</v>
      </c>
      <c r="B31" s="27">
        <v>5699</v>
      </c>
      <c r="C31" s="27">
        <v>4601</v>
      </c>
      <c r="D31" s="27">
        <v>194719</v>
      </c>
      <c r="E31" s="27">
        <v>556720</v>
      </c>
      <c r="F31" s="27">
        <v>287</v>
      </c>
      <c r="G31" s="27">
        <v>13515248</v>
      </c>
      <c r="I31" s="21">
        <v>38804.625</v>
      </c>
      <c r="J31" s="27">
        <v>29091</v>
      </c>
      <c r="K31" s="27">
        <v>24135</v>
      </c>
      <c r="L31" s="27">
        <v>62977</v>
      </c>
      <c r="M31" s="27">
        <v>118827</v>
      </c>
      <c r="N31" s="27">
        <v>177</v>
      </c>
      <c r="O31" s="27">
        <v>2854470</v>
      </c>
      <c r="Q31" s="21">
        <v>38804.625</v>
      </c>
      <c r="R31" s="27">
        <v>91216</v>
      </c>
      <c r="S31" s="27">
        <v>80171</v>
      </c>
      <c r="T31" s="27">
        <v>57072</v>
      </c>
      <c r="U31" s="27">
        <v>100154</v>
      </c>
      <c r="V31" s="27">
        <v>177</v>
      </c>
      <c r="W31" s="27">
        <v>2867890</v>
      </c>
      <c r="Y31" s="21">
        <v>38804.625</v>
      </c>
      <c r="Z31" s="27">
        <v>62125</v>
      </c>
      <c r="AA31" s="27">
        <v>56036</v>
      </c>
      <c r="AB31" s="27">
        <v>54306</v>
      </c>
      <c r="AC31" s="27">
        <v>89956</v>
      </c>
      <c r="AD31" s="27">
        <v>182</v>
      </c>
      <c r="AE31" s="3">
        <v>2867890</v>
      </c>
      <c r="AG31" s="3">
        <f t="shared" si="0"/>
        <v>0</v>
      </c>
      <c r="AH31" s="3">
        <f t="shared" si="1"/>
        <v>0</v>
      </c>
      <c r="AJ31" s="27">
        <f t="shared" si="2"/>
        <v>96915</v>
      </c>
      <c r="AK31" s="27">
        <f t="shared" si="3"/>
        <v>84772</v>
      </c>
      <c r="AL31" s="29">
        <f t="shared" si="7"/>
        <v>26.920833333333334</v>
      </c>
      <c r="AM31" s="23">
        <f t="shared" si="8"/>
        <v>38804.625</v>
      </c>
      <c r="AN31" s="28">
        <f t="shared" si="9"/>
        <v>96915</v>
      </c>
      <c r="AO31" s="12">
        <f t="shared" si="10"/>
        <v>6315.5831330000001</v>
      </c>
      <c r="AP31" s="10">
        <f t="shared" si="11"/>
        <v>6.5166208873755349E-2</v>
      </c>
      <c r="AQ31" s="11">
        <f t="shared" si="12"/>
        <v>65.166208873755352</v>
      </c>
      <c r="AR31" s="12">
        <f t="shared" si="13"/>
        <v>6315.5831330000001</v>
      </c>
    </row>
    <row r="32" spans="1:44" s="3" customFormat="1">
      <c r="A32" s="21">
        <v>38804.666666666664</v>
      </c>
      <c r="B32" s="27">
        <v>2677</v>
      </c>
      <c r="C32" s="27">
        <v>2005</v>
      </c>
      <c r="D32" s="27">
        <v>201109</v>
      </c>
      <c r="E32" s="27">
        <v>558967</v>
      </c>
      <c r="F32" s="27">
        <v>411</v>
      </c>
      <c r="G32" s="27">
        <v>13840899</v>
      </c>
      <c r="I32" s="21">
        <v>38804.666666666664</v>
      </c>
      <c r="J32" s="27">
        <v>25910</v>
      </c>
      <c r="K32" s="27">
        <v>20532</v>
      </c>
      <c r="L32" s="27">
        <v>51790</v>
      </c>
      <c r="M32" s="27">
        <v>97439</v>
      </c>
      <c r="N32" s="27">
        <v>173</v>
      </c>
      <c r="O32" s="27">
        <v>2545069</v>
      </c>
      <c r="Q32" s="21">
        <v>38804.666666666664</v>
      </c>
      <c r="R32" s="27">
        <v>80660</v>
      </c>
      <c r="S32" s="27">
        <v>69063</v>
      </c>
      <c r="T32" s="27">
        <v>57555</v>
      </c>
      <c r="U32" s="27">
        <v>95559</v>
      </c>
      <c r="V32" s="27">
        <v>173</v>
      </c>
      <c r="W32" s="27">
        <v>3182961</v>
      </c>
      <c r="Y32" s="21">
        <v>38804.666666666664</v>
      </c>
      <c r="Z32" s="27">
        <v>54750</v>
      </c>
      <c r="AA32" s="27">
        <v>48531</v>
      </c>
      <c r="AB32" s="27">
        <v>60283</v>
      </c>
      <c r="AC32" s="27">
        <v>94534</v>
      </c>
      <c r="AD32" s="27">
        <v>180</v>
      </c>
      <c r="AE32" s="3">
        <v>3182961</v>
      </c>
      <c r="AG32" s="3">
        <f t="shared" si="0"/>
        <v>0</v>
      </c>
      <c r="AH32" s="3">
        <f t="shared" si="1"/>
        <v>0</v>
      </c>
      <c r="AJ32" s="27">
        <f t="shared" si="2"/>
        <v>83337</v>
      </c>
      <c r="AK32" s="27">
        <f t="shared" si="3"/>
        <v>71068</v>
      </c>
      <c r="AL32" s="29">
        <f t="shared" si="7"/>
        <v>23.149166666666666</v>
      </c>
      <c r="AM32" s="23">
        <f t="shared" si="8"/>
        <v>38804.666666666664</v>
      </c>
      <c r="AN32" s="28">
        <f t="shared" si="9"/>
        <v>83337</v>
      </c>
      <c r="AO32" s="12">
        <f t="shared" si="10"/>
        <v>5180.7550929999998</v>
      </c>
      <c r="AP32" s="10">
        <f t="shared" si="11"/>
        <v>6.2166325797664901E-2</v>
      </c>
      <c r="AQ32" s="11">
        <f t="shared" si="12"/>
        <v>62.166325797664904</v>
      </c>
      <c r="AR32" s="12">
        <f t="shared" si="13"/>
        <v>5180.7550929999998</v>
      </c>
    </row>
    <row r="33" spans="1:44" s="3" customFormat="1">
      <c r="A33" s="21">
        <v>38804.708333333336</v>
      </c>
      <c r="B33" s="27">
        <v>2577</v>
      </c>
      <c r="C33" s="27">
        <v>1862</v>
      </c>
      <c r="D33" s="27">
        <v>125402</v>
      </c>
      <c r="E33" s="27">
        <v>617441</v>
      </c>
      <c r="F33" s="27">
        <v>373</v>
      </c>
      <c r="G33" s="27">
        <v>15134453</v>
      </c>
      <c r="I33" s="21">
        <v>38804.708333333336</v>
      </c>
      <c r="J33" s="27">
        <v>31890</v>
      </c>
      <c r="K33" s="27">
        <v>26563</v>
      </c>
      <c r="L33" s="27">
        <v>49874</v>
      </c>
      <c r="M33" s="27">
        <v>84168</v>
      </c>
      <c r="N33" s="27">
        <v>192</v>
      </c>
      <c r="O33" s="27">
        <v>2800085</v>
      </c>
      <c r="Q33" s="21">
        <v>38804.708333333336</v>
      </c>
      <c r="R33" s="27">
        <v>101800</v>
      </c>
      <c r="S33" s="27">
        <v>89669</v>
      </c>
      <c r="T33" s="27">
        <v>53827</v>
      </c>
      <c r="U33" s="27">
        <v>72232</v>
      </c>
      <c r="V33" s="27">
        <v>192</v>
      </c>
      <c r="W33" s="27">
        <v>2800085</v>
      </c>
      <c r="Y33" s="21">
        <v>38804.708333333336</v>
      </c>
      <c r="Z33" s="27">
        <v>69910</v>
      </c>
      <c r="AA33" s="27">
        <v>63106</v>
      </c>
      <c r="AB33" s="27">
        <v>55630</v>
      </c>
      <c r="AC33" s="27">
        <v>65998</v>
      </c>
      <c r="AD33" s="27">
        <v>202</v>
      </c>
      <c r="AE33" s="3">
        <v>2488823</v>
      </c>
      <c r="AG33" s="3">
        <f t="shared" si="0"/>
        <v>0</v>
      </c>
      <c r="AH33" s="3">
        <f t="shared" si="1"/>
        <v>0</v>
      </c>
      <c r="AJ33" s="27">
        <f t="shared" si="2"/>
        <v>104377</v>
      </c>
      <c r="AK33" s="27">
        <f t="shared" si="3"/>
        <v>91531</v>
      </c>
      <c r="AL33" s="29">
        <f t="shared" si="7"/>
        <v>28.993611111111111</v>
      </c>
      <c r="AM33" s="23">
        <f t="shared" si="8"/>
        <v>38804.708333333336</v>
      </c>
      <c r="AN33" s="28">
        <f t="shared" si="9"/>
        <v>104377</v>
      </c>
      <c r="AO33" s="12">
        <f t="shared" si="10"/>
        <v>5802.749554</v>
      </c>
      <c r="AP33" s="10">
        <f t="shared" si="11"/>
        <v>5.5594140030849705E-2</v>
      </c>
      <c r="AQ33" s="11">
        <f t="shared" si="12"/>
        <v>55.594140030849708</v>
      </c>
      <c r="AR33" s="12">
        <f t="shared" si="13"/>
        <v>5802.749554</v>
      </c>
    </row>
    <row r="34" spans="1:44" s="3" customFormat="1">
      <c r="A34" s="21">
        <v>38804.75</v>
      </c>
      <c r="B34" s="27">
        <v>1807</v>
      </c>
      <c r="C34" s="27">
        <v>1291</v>
      </c>
      <c r="D34" s="27">
        <v>170412</v>
      </c>
      <c r="E34" s="27">
        <v>572909</v>
      </c>
      <c r="F34" s="27">
        <v>402</v>
      </c>
      <c r="G34" s="27">
        <v>9877268</v>
      </c>
      <c r="I34" s="21">
        <v>38804.75</v>
      </c>
      <c r="J34" s="27">
        <v>25723</v>
      </c>
      <c r="K34" s="27">
        <v>20688</v>
      </c>
      <c r="L34" s="27">
        <v>54414</v>
      </c>
      <c r="M34" s="27">
        <v>133261</v>
      </c>
      <c r="N34" s="27">
        <v>168</v>
      </c>
      <c r="O34" s="27">
        <v>3073746</v>
      </c>
      <c r="Q34" s="21">
        <v>38804.75</v>
      </c>
      <c r="R34" s="27">
        <v>117372</v>
      </c>
      <c r="S34" s="27">
        <v>60404</v>
      </c>
      <c r="T34" s="27">
        <v>33938</v>
      </c>
      <c r="U34" s="27">
        <v>86094</v>
      </c>
      <c r="V34" s="27">
        <v>168</v>
      </c>
      <c r="W34" s="27">
        <v>5417527</v>
      </c>
      <c r="Y34" s="21">
        <v>38804.75</v>
      </c>
      <c r="Z34" s="27">
        <v>91649</v>
      </c>
      <c r="AA34" s="27">
        <v>39716</v>
      </c>
      <c r="AB34" s="27">
        <v>28191</v>
      </c>
      <c r="AC34" s="27">
        <v>66014</v>
      </c>
      <c r="AD34" s="27">
        <v>176</v>
      </c>
      <c r="AE34" s="3">
        <v>5417527</v>
      </c>
      <c r="AG34" s="3">
        <f t="shared" si="0"/>
        <v>0</v>
      </c>
      <c r="AH34" s="3">
        <f t="shared" si="1"/>
        <v>0</v>
      </c>
      <c r="AJ34" s="27">
        <f t="shared" si="2"/>
        <v>119179</v>
      </c>
      <c r="AK34" s="27">
        <f t="shared" si="3"/>
        <v>61695</v>
      </c>
      <c r="AL34" s="29">
        <f t="shared" si="7"/>
        <v>33.105277777777779</v>
      </c>
      <c r="AM34" s="23">
        <f t="shared" si="8"/>
        <v>38804.75</v>
      </c>
      <c r="AN34" s="28">
        <f t="shared" si="9"/>
        <v>119179</v>
      </c>
      <c r="AO34" s="12">
        <f t="shared" si="10"/>
        <v>4291.3054199999997</v>
      </c>
      <c r="AP34" s="10">
        <f t="shared" si="11"/>
        <v>3.6007227951233019E-2</v>
      </c>
      <c r="AQ34" s="11">
        <f t="shared" si="12"/>
        <v>36.00722795123302</v>
      </c>
      <c r="AR34" s="12">
        <f t="shared" si="13"/>
        <v>4291.3054199999997</v>
      </c>
    </row>
    <row r="35" spans="1:44" s="3" customFormat="1">
      <c r="A35" s="21">
        <v>38804.791666666664</v>
      </c>
      <c r="B35" s="27">
        <v>1926</v>
      </c>
      <c r="C35" s="27">
        <v>1406</v>
      </c>
      <c r="D35" s="27">
        <v>222635</v>
      </c>
      <c r="E35" s="27">
        <v>931037</v>
      </c>
      <c r="F35" s="27">
        <v>398</v>
      </c>
      <c r="G35" s="27">
        <v>18625294</v>
      </c>
      <c r="I35" s="21">
        <v>38804.791666666664</v>
      </c>
      <c r="J35" s="27">
        <v>29671</v>
      </c>
      <c r="K35" s="27">
        <v>24557</v>
      </c>
      <c r="L35" s="27">
        <v>51048</v>
      </c>
      <c r="M35" s="27">
        <v>90526</v>
      </c>
      <c r="N35" s="27">
        <v>197</v>
      </c>
      <c r="O35" s="27">
        <v>2601968</v>
      </c>
      <c r="Q35" s="21">
        <v>38804.791666666664</v>
      </c>
      <c r="R35" s="27">
        <v>82528</v>
      </c>
      <c r="S35" s="27">
        <v>71697</v>
      </c>
      <c r="T35" s="27">
        <v>55280</v>
      </c>
      <c r="U35" s="27">
        <v>79303</v>
      </c>
      <c r="V35" s="27">
        <v>197</v>
      </c>
      <c r="W35" s="27">
        <v>2601968</v>
      </c>
      <c r="Y35" s="21">
        <v>38804.791666666664</v>
      </c>
      <c r="Z35" s="27">
        <v>52857</v>
      </c>
      <c r="AA35" s="27">
        <v>47140</v>
      </c>
      <c r="AB35" s="27">
        <v>57656</v>
      </c>
      <c r="AC35" s="27">
        <v>72135</v>
      </c>
      <c r="AD35" s="27">
        <v>201</v>
      </c>
      <c r="AE35" s="3">
        <v>2194085</v>
      </c>
      <c r="AG35" s="3">
        <f t="shared" si="0"/>
        <v>0</v>
      </c>
      <c r="AH35" s="3">
        <f t="shared" si="1"/>
        <v>0</v>
      </c>
      <c r="AJ35" s="27">
        <f t="shared" si="2"/>
        <v>84454</v>
      </c>
      <c r="AK35" s="27">
        <f t="shared" si="3"/>
        <v>73103</v>
      </c>
      <c r="AL35" s="29">
        <f t="shared" si="7"/>
        <v>23.459444444444443</v>
      </c>
      <c r="AM35" s="23">
        <f t="shared" si="8"/>
        <v>38804.791666666664</v>
      </c>
      <c r="AN35" s="28">
        <f t="shared" si="9"/>
        <v>84454</v>
      </c>
      <c r="AO35" s="12">
        <f t="shared" si="10"/>
        <v>4990.9428499999995</v>
      </c>
      <c r="AP35" s="10">
        <f t="shared" si="11"/>
        <v>5.9096583347147555E-2</v>
      </c>
      <c r="AQ35" s="11">
        <f t="shared" si="12"/>
        <v>59.096583347147558</v>
      </c>
      <c r="AR35" s="12">
        <f t="shared" si="13"/>
        <v>4990.9428499999995</v>
      </c>
    </row>
    <row r="36" spans="1:44" s="3" customFormat="1">
      <c r="A36" s="21">
        <v>38804.833333333336</v>
      </c>
      <c r="B36" s="27">
        <v>1298</v>
      </c>
      <c r="C36" s="27">
        <v>778</v>
      </c>
      <c r="D36" s="27">
        <v>323088</v>
      </c>
      <c r="E36" s="27">
        <v>1424076</v>
      </c>
      <c r="F36" s="27">
        <v>326</v>
      </c>
      <c r="G36" s="27">
        <v>22709451</v>
      </c>
      <c r="I36" s="21">
        <v>38804.833333333336</v>
      </c>
      <c r="J36" s="27">
        <v>25020</v>
      </c>
      <c r="K36" s="27">
        <v>19996</v>
      </c>
      <c r="L36" s="27">
        <v>53299</v>
      </c>
      <c r="M36" s="27">
        <v>102160</v>
      </c>
      <c r="N36" s="27">
        <v>172</v>
      </c>
      <c r="O36" s="27">
        <v>2707733</v>
      </c>
      <c r="Q36" s="21">
        <v>38804.833333333336</v>
      </c>
      <c r="R36" s="27">
        <v>70610</v>
      </c>
      <c r="S36" s="27">
        <v>59948</v>
      </c>
      <c r="T36" s="27">
        <v>54627</v>
      </c>
      <c r="U36" s="27">
        <v>92535</v>
      </c>
      <c r="V36" s="27">
        <v>172</v>
      </c>
      <c r="W36" s="27">
        <v>2707733</v>
      </c>
      <c r="Y36" s="21">
        <v>38804.833333333336</v>
      </c>
      <c r="Z36" s="27">
        <v>45590</v>
      </c>
      <c r="AA36" s="27">
        <v>39952</v>
      </c>
      <c r="AB36" s="27">
        <v>55356</v>
      </c>
      <c r="AC36" s="27">
        <v>86792</v>
      </c>
      <c r="AD36" s="27">
        <v>177</v>
      </c>
      <c r="AE36" s="3">
        <v>2471764</v>
      </c>
      <c r="AG36" s="3">
        <f t="shared" ref="AG36:AG67" si="14">R36-J36-Z36</f>
        <v>0</v>
      </c>
      <c r="AH36" s="3">
        <f t="shared" ref="AH36:AH67" si="15">S36-K36-AA36</f>
        <v>0</v>
      </c>
      <c r="AJ36" s="27">
        <f t="shared" ref="AJ36:AJ67" si="16">R36+B36</f>
        <v>71908</v>
      </c>
      <c r="AK36" s="27">
        <f t="shared" ref="AK36:AK67" si="17">S36+C36</f>
        <v>60726</v>
      </c>
      <c r="AL36" s="29">
        <f t="shared" si="7"/>
        <v>19.974444444444444</v>
      </c>
      <c r="AM36" s="23">
        <f t="shared" si="8"/>
        <v>38804.833333333336</v>
      </c>
      <c r="AN36" s="28">
        <f t="shared" si="9"/>
        <v>71908</v>
      </c>
      <c r="AO36" s="12">
        <f t="shared" si="10"/>
        <v>4276.5806940000002</v>
      </c>
      <c r="AP36" s="10">
        <f t="shared" si="11"/>
        <v>5.9472947293764254E-2</v>
      </c>
      <c r="AQ36" s="11">
        <f t="shared" si="12"/>
        <v>59.472947293764257</v>
      </c>
      <c r="AR36" s="12">
        <f t="shared" si="13"/>
        <v>4276.5806940000002</v>
      </c>
    </row>
    <row r="37" spans="1:44" s="3" customFormat="1">
      <c r="A37" s="21">
        <v>38804.875</v>
      </c>
      <c r="B37" s="27">
        <v>1192</v>
      </c>
      <c r="C37" s="27">
        <v>735</v>
      </c>
      <c r="D37" s="27">
        <v>190525</v>
      </c>
      <c r="E37" s="27">
        <v>928628</v>
      </c>
      <c r="F37" s="27">
        <v>325</v>
      </c>
      <c r="G37" s="27">
        <v>13064431</v>
      </c>
      <c r="I37" s="21">
        <v>38804.875</v>
      </c>
      <c r="J37" s="27">
        <v>29764</v>
      </c>
      <c r="K37" s="27">
        <v>25277</v>
      </c>
      <c r="L37" s="27">
        <v>53374</v>
      </c>
      <c r="M37" s="27">
        <v>77735</v>
      </c>
      <c r="N37" s="27">
        <v>195</v>
      </c>
      <c r="O37" s="27">
        <v>2576355</v>
      </c>
      <c r="Q37" s="21">
        <v>38804.875</v>
      </c>
      <c r="R37" s="27">
        <v>87837</v>
      </c>
      <c r="S37" s="27">
        <v>77435</v>
      </c>
      <c r="T37" s="27">
        <v>55565</v>
      </c>
      <c r="U37" s="27">
        <v>74633</v>
      </c>
      <c r="V37" s="27">
        <v>195</v>
      </c>
      <c r="W37" s="27">
        <v>2576355</v>
      </c>
      <c r="Y37" s="21">
        <v>38804.875</v>
      </c>
      <c r="Z37" s="27">
        <v>58073</v>
      </c>
      <c r="AA37" s="27">
        <v>52158</v>
      </c>
      <c r="AB37" s="27">
        <v>56688</v>
      </c>
      <c r="AC37" s="27">
        <v>72967</v>
      </c>
      <c r="AD37" s="27">
        <v>200</v>
      </c>
      <c r="AE37" s="3">
        <v>1795393</v>
      </c>
      <c r="AG37" s="3">
        <f t="shared" si="14"/>
        <v>0</v>
      </c>
      <c r="AH37" s="3">
        <f t="shared" si="15"/>
        <v>0</v>
      </c>
      <c r="AJ37" s="27">
        <f t="shared" si="16"/>
        <v>89029</v>
      </c>
      <c r="AK37" s="27">
        <f t="shared" si="17"/>
        <v>78170</v>
      </c>
      <c r="AL37" s="29">
        <f t="shared" si="7"/>
        <v>24.730277777777779</v>
      </c>
      <c r="AM37" s="23">
        <f t="shared" si="8"/>
        <v>38804.875</v>
      </c>
      <c r="AN37" s="28">
        <f t="shared" si="9"/>
        <v>89029</v>
      </c>
      <c r="AO37" s="12">
        <f t="shared" si="10"/>
        <v>5107.7687049999995</v>
      </c>
      <c r="AP37" s="10">
        <f t="shared" si="11"/>
        <v>5.7371965370834214E-2</v>
      </c>
      <c r="AQ37" s="11">
        <f t="shared" si="12"/>
        <v>57.371965370834218</v>
      </c>
      <c r="AR37" s="12">
        <f t="shared" si="13"/>
        <v>5107.7687049999995</v>
      </c>
    </row>
    <row r="38" spans="1:44" s="3" customFormat="1">
      <c r="A38" s="21">
        <v>38804.916666666664</v>
      </c>
      <c r="B38" s="27">
        <v>999</v>
      </c>
      <c r="C38" s="27">
        <v>672</v>
      </c>
      <c r="D38" s="27">
        <v>322085</v>
      </c>
      <c r="E38" s="27">
        <v>1467985</v>
      </c>
      <c r="F38" s="27">
        <v>412</v>
      </c>
      <c r="G38" s="27">
        <v>22368380</v>
      </c>
      <c r="I38" s="21">
        <v>38804.916666666664</v>
      </c>
      <c r="J38" s="27">
        <v>28016</v>
      </c>
      <c r="K38" s="27">
        <v>23774</v>
      </c>
      <c r="L38" s="27">
        <v>51431</v>
      </c>
      <c r="M38" s="27">
        <v>73802</v>
      </c>
      <c r="N38" s="27">
        <v>197</v>
      </c>
      <c r="O38" s="27">
        <v>1021328</v>
      </c>
      <c r="Q38" s="21">
        <v>38804.916666666664</v>
      </c>
      <c r="R38" s="27">
        <v>90028</v>
      </c>
      <c r="S38" s="27">
        <v>73674</v>
      </c>
      <c r="T38" s="27">
        <v>53216</v>
      </c>
      <c r="U38" s="27">
        <v>74121</v>
      </c>
      <c r="V38" s="27">
        <v>197</v>
      </c>
      <c r="W38" s="27">
        <v>3522341</v>
      </c>
      <c r="Y38" s="21">
        <v>38804.916666666664</v>
      </c>
      <c r="Z38" s="27">
        <v>62012</v>
      </c>
      <c r="AA38" s="27">
        <v>49900</v>
      </c>
      <c r="AB38" s="27">
        <v>54023</v>
      </c>
      <c r="AC38" s="27">
        <v>74250</v>
      </c>
      <c r="AD38" s="27">
        <v>200</v>
      </c>
      <c r="AE38" s="3">
        <v>3522341</v>
      </c>
      <c r="AG38" s="3">
        <f t="shared" si="14"/>
        <v>0</v>
      </c>
      <c r="AH38" s="3">
        <f t="shared" si="15"/>
        <v>0</v>
      </c>
      <c r="AJ38" s="27">
        <f t="shared" si="16"/>
        <v>91027</v>
      </c>
      <c r="AK38" s="27">
        <f t="shared" si="17"/>
        <v>74346</v>
      </c>
      <c r="AL38" s="29">
        <f t="shared" si="7"/>
        <v>25.285277777777779</v>
      </c>
      <c r="AM38" s="23">
        <f t="shared" si="8"/>
        <v>38804.916666666664</v>
      </c>
      <c r="AN38" s="28">
        <f t="shared" si="9"/>
        <v>91027</v>
      </c>
      <c r="AO38" s="12">
        <f t="shared" si="10"/>
        <v>5112.6929629999995</v>
      </c>
      <c r="AP38" s="10">
        <f t="shared" si="11"/>
        <v>5.6166774286750078E-2</v>
      </c>
      <c r="AQ38" s="11">
        <f t="shared" si="12"/>
        <v>56.166774286750076</v>
      </c>
      <c r="AR38" s="12">
        <f t="shared" si="13"/>
        <v>5112.6929629999995</v>
      </c>
    </row>
    <row r="39" spans="1:44" s="3" customFormat="1">
      <c r="A39" s="21">
        <v>38804.958333333336</v>
      </c>
      <c r="B39" s="27">
        <v>997</v>
      </c>
      <c r="C39" s="27">
        <v>672</v>
      </c>
      <c r="D39" s="27">
        <v>215771</v>
      </c>
      <c r="E39" s="27">
        <v>1120920</v>
      </c>
      <c r="F39" s="27">
        <v>406</v>
      </c>
      <c r="G39" s="27">
        <v>16506197</v>
      </c>
      <c r="I39" s="21">
        <v>38804.958333333336</v>
      </c>
      <c r="J39" s="27">
        <v>27562</v>
      </c>
      <c r="K39" s="27">
        <v>23099</v>
      </c>
      <c r="L39" s="27">
        <v>60663</v>
      </c>
      <c r="M39" s="27">
        <v>122004</v>
      </c>
      <c r="N39" s="27">
        <v>174</v>
      </c>
      <c r="O39" s="27">
        <v>2660184</v>
      </c>
      <c r="Q39" s="21">
        <v>38804.958333333336</v>
      </c>
      <c r="R39" s="27">
        <v>84324</v>
      </c>
      <c r="S39" s="27">
        <v>73626</v>
      </c>
      <c r="T39" s="27">
        <v>57611</v>
      </c>
      <c r="U39" s="27">
        <v>101149</v>
      </c>
      <c r="V39" s="27">
        <v>174</v>
      </c>
      <c r="W39" s="27">
        <v>2660184</v>
      </c>
      <c r="Y39" s="21">
        <v>38804.958333333336</v>
      </c>
      <c r="Z39" s="27">
        <v>56762</v>
      </c>
      <c r="AA39" s="27">
        <v>50527</v>
      </c>
      <c r="AB39" s="27">
        <v>56129</v>
      </c>
      <c r="AC39" s="27">
        <v>89246</v>
      </c>
      <c r="AD39" s="27">
        <v>178</v>
      </c>
      <c r="AE39" s="3">
        <v>2518017</v>
      </c>
      <c r="AG39" s="3">
        <f t="shared" si="14"/>
        <v>0</v>
      </c>
      <c r="AH39" s="3">
        <f t="shared" si="15"/>
        <v>0</v>
      </c>
      <c r="AJ39" s="27">
        <f t="shared" si="16"/>
        <v>85321</v>
      </c>
      <c r="AK39" s="27">
        <f t="shared" si="17"/>
        <v>74298</v>
      </c>
      <c r="AL39" s="29">
        <f t="shared" si="7"/>
        <v>23.700277777777778</v>
      </c>
      <c r="AM39" s="23">
        <f t="shared" si="8"/>
        <v>38804.958333333336</v>
      </c>
      <c r="AN39" s="28">
        <f t="shared" si="9"/>
        <v>85321</v>
      </c>
      <c r="AO39" s="12">
        <f t="shared" si="10"/>
        <v>5073.1136509999997</v>
      </c>
      <c r="AP39" s="10">
        <f t="shared" si="11"/>
        <v>5.9459144302106158E-2</v>
      </c>
      <c r="AQ39" s="11">
        <f t="shared" si="12"/>
        <v>59.459144302106161</v>
      </c>
      <c r="AR39" s="12">
        <f t="shared" si="13"/>
        <v>5073.1136509999997</v>
      </c>
    </row>
    <row r="40" spans="1:44" s="3" customFormat="1">
      <c r="A40" s="21">
        <v>38805</v>
      </c>
      <c r="B40" s="27">
        <v>1126</v>
      </c>
      <c r="C40" s="27">
        <v>758</v>
      </c>
      <c r="D40" s="27">
        <v>201531</v>
      </c>
      <c r="E40" s="27">
        <v>1003614</v>
      </c>
      <c r="F40" s="27">
        <v>428</v>
      </c>
      <c r="G40" s="27">
        <v>15738099</v>
      </c>
      <c r="I40" s="21">
        <v>38805</v>
      </c>
      <c r="J40" s="27">
        <v>34328</v>
      </c>
      <c r="K40" s="27">
        <v>28816</v>
      </c>
      <c r="L40" s="27">
        <v>48970</v>
      </c>
      <c r="M40" s="27">
        <v>81660</v>
      </c>
      <c r="N40" s="27">
        <v>168</v>
      </c>
      <c r="O40" s="27">
        <v>3320887</v>
      </c>
      <c r="Q40" s="21">
        <v>38805</v>
      </c>
      <c r="R40" s="27">
        <v>103045</v>
      </c>
      <c r="S40" s="27">
        <v>89113</v>
      </c>
      <c r="T40" s="27">
        <v>54456</v>
      </c>
      <c r="U40" s="27">
        <v>82123</v>
      </c>
      <c r="V40" s="27">
        <v>168</v>
      </c>
      <c r="W40" s="27">
        <v>3320887</v>
      </c>
      <c r="Y40" s="21">
        <v>38805</v>
      </c>
      <c r="Z40" s="27">
        <v>68717</v>
      </c>
      <c r="AA40" s="27">
        <v>60297</v>
      </c>
      <c r="AB40" s="27">
        <v>57196</v>
      </c>
      <c r="AC40" s="27">
        <v>82216</v>
      </c>
      <c r="AD40" s="27">
        <v>186</v>
      </c>
      <c r="AE40" s="3">
        <v>2558726</v>
      </c>
      <c r="AG40" s="3">
        <f t="shared" si="14"/>
        <v>0</v>
      </c>
      <c r="AH40" s="3">
        <f t="shared" si="15"/>
        <v>0</v>
      </c>
      <c r="AJ40" s="27">
        <f t="shared" si="16"/>
        <v>104171</v>
      </c>
      <c r="AK40" s="27">
        <f t="shared" si="17"/>
        <v>89871</v>
      </c>
      <c r="AL40" s="29">
        <f t="shared" si="7"/>
        <v>28.936388888888889</v>
      </c>
      <c r="AM40" s="23">
        <f t="shared" si="8"/>
        <v>38805</v>
      </c>
      <c r="AN40" s="28">
        <f t="shared" si="9"/>
        <v>104171</v>
      </c>
      <c r="AO40" s="12">
        <f t="shared" si="10"/>
        <v>5838.3424260000002</v>
      </c>
      <c r="AP40" s="10">
        <f t="shared" si="11"/>
        <v>5.60457557861593E-2</v>
      </c>
      <c r="AQ40" s="11">
        <f t="shared" si="12"/>
        <v>56.045755786159297</v>
      </c>
      <c r="AR40" s="12">
        <f t="shared" si="13"/>
        <v>5838.3424260000002</v>
      </c>
    </row>
    <row r="41" spans="1:44" s="3" customFormat="1">
      <c r="A41" s="21">
        <v>38805.041666666664</v>
      </c>
      <c r="B41" s="27">
        <v>971</v>
      </c>
      <c r="C41" s="27">
        <v>656</v>
      </c>
      <c r="D41" s="27">
        <v>154777</v>
      </c>
      <c r="E41" s="27">
        <v>787981</v>
      </c>
      <c r="F41" s="27">
        <v>412</v>
      </c>
      <c r="G41" s="27">
        <v>9995650</v>
      </c>
      <c r="I41" s="21">
        <v>38805.041666666664</v>
      </c>
      <c r="J41" s="27">
        <v>26499</v>
      </c>
      <c r="K41" s="27">
        <v>20754</v>
      </c>
      <c r="L41" s="27">
        <v>57856</v>
      </c>
      <c r="M41" s="27">
        <v>99251</v>
      </c>
      <c r="N41" s="27">
        <v>171</v>
      </c>
      <c r="O41" s="27">
        <v>2707236</v>
      </c>
      <c r="Q41" s="21">
        <v>38805.041666666664</v>
      </c>
      <c r="R41" s="27">
        <v>74625</v>
      </c>
      <c r="S41" s="27">
        <v>60479</v>
      </c>
      <c r="T41" s="27">
        <v>57906</v>
      </c>
      <c r="U41" s="27">
        <v>104386</v>
      </c>
      <c r="V41" s="27">
        <v>171</v>
      </c>
      <c r="W41" s="27">
        <v>2707236</v>
      </c>
      <c r="Y41" s="21">
        <v>38805.041666666664</v>
      </c>
      <c r="Z41" s="27">
        <v>48126</v>
      </c>
      <c r="AA41" s="27">
        <v>39725</v>
      </c>
      <c r="AB41" s="27">
        <v>57933</v>
      </c>
      <c r="AC41" s="27">
        <v>107109</v>
      </c>
      <c r="AD41" s="27">
        <v>177</v>
      </c>
      <c r="AE41" s="3">
        <v>2514154</v>
      </c>
      <c r="AG41" s="3">
        <f t="shared" si="14"/>
        <v>0</v>
      </c>
      <c r="AH41" s="3">
        <f t="shared" si="15"/>
        <v>0</v>
      </c>
      <c r="AJ41" s="27">
        <f t="shared" si="16"/>
        <v>75596</v>
      </c>
      <c r="AK41" s="27">
        <f t="shared" si="17"/>
        <v>61135</v>
      </c>
      <c r="AL41" s="29">
        <f t="shared" si="7"/>
        <v>20.998888888888889</v>
      </c>
      <c r="AM41" s="23">
        <f t="shared" si="8"/>
        <v>38805.041666666664</v>
      </c>
      <c r="AN41" s="28">
        <f t="shared" si="9"/>
        <v>75596</v>
      </c>
      <c r="AO41" s="12">
        <f t="shared" si="10"/>
        <v>4471.523717</v>
      </c>
      <c r="AP41" s="10">
        <f t="shared" si="11"/>
        <v>5.915026875760622E-2</v>
      </c>
      <c r="AQ41" s="11">
        <f t="shared" si="12"/>
        <v>59.15026875760622</v>
      </c>
      <c r="AR41" s="12">
        <f t="shared" si="13"/>
        <v>4471.523717</v>
      </c>
    </row>
    <row r="42" spans="1:44" s="3" customFormat="1">
      <c r="A42" s="21">
        <v>38805.083333333336</v>
      </c>
      <c r="B42" s="27">
        <v>989</v>
      </c>
      <c r="C42" s="27">
        <v>672</v>
      </c>
      <c r="D42" s="27">
        <v>220341</v>
      </c>
      <c r="E42" s="27">
        <v>1005699</v>
      </c>
      <c r="F42" s="27">
        <v>405</v>
      </c>
      <c r="G42" s="27">
        <v>12318718</v>
      </c>
      <c r="I42" s="21">
        <v>38805.083333333336</v>
      </c>
      <c r="J42" s="27">
        <v>48046</v>
      </c>
      <c r="K42" s="27">
        <v>41914</v>
      </c>
      <c r="L42" s="27">
        <v>72478</v>
      </c>
      <c r="M42" s="27">
        <v>115322</v>
      </c>
      <c r="N42" s="27">
        <v>188</v>
      </c>
      <c r="O42" s="27">
        <v>2973382</v>
      </c>
      <c r="Q42" s="21">
        <v>38805.083333333336</v>
      </c>
      <c r="R42" s="27">
        <v>129931</v>
      </c>
      <c r="S42" s="27">
        <v>108536</v>
      </c>
      <c r="T42" s="27">
        <v>58664</v>
      </c>
      <c r="U42" s="27">
        <v>90800</v>
      </c>
      <c r="V42" s="27">
        <v>188</v>
      </c>
      <c r="W42" s="27">
        <v>2973382</v>
      </c>
      <c r="Y42" s="21">
        <v>38805.083333333336</v>
      </c>
      <c r="Z42" s="27">
        <v>81885</v>
      </c>
      <c r="AA42" s="27">
        <v>66622</v>
      </c>
      <c r="AB42" s="27">
        <v>50559</v>
      </c>
      <c r="AC42" s="27">
        <v>71425</v>
      </c>
      <c r="AD42" s="27">
        <v>191</v>
      </c>
      <c r="AE42" s="3">
        <v>2157682</v>
      </c>
      <c r="AG42" s="3">
        <f t="shared" si="14"/>
        <v>0</v>
      </c>
      <c r="AH42" s="3">
        <f t="shared" si="15"/>
        <v>0</v>
      </c>
      <c r="AJ42" s="27">
        <f t="shared" si="16"/>
        <v>130920</v>
      </c>
      <c r="AK42" s="27">
        <f t="shared" si="17"/>
        <v>109208</v>
      </c>
      <c r="AL42" s="29">
        <f t="shared" si="7"/>
        <v>36.366666666666667</v>
      </c>
      <c r="AM42" s="23">
        <f t="shared" si="8"/>
        <v>38805.083333333336</v>
      </c>
      <c r="AN42" s="28">
        <f t="shared" si="9"/>
        <v>130920</v>
      </c>
      <c r="AO42" s="12">
        <f t="shared" si="10"/>
        <v>7840.1894329999996</v>
      </c>
      <c r="AP42" s="10">
        <f t="shared" si="11"/>
        <v>5.9885345501069352E-2</v>
      </c>
      <c r="AQ42" s="11">
        <f t="shared" si="12"/>
        <v>59.885345501069352</v>
      </c>
      <c r="AR42" s="12">
        <f t="shared" si="13"/>
        <v>7840.1894329999996</v>
      </c>
    </row>
    <row r="43" spans="1:44" s="3" customFormat="1">
      <c r="A43" s="21">
        <v>38805.125</v>
      </c>
      <c r="B43" s="27">
        <v>998</v>
      </c>
      <c r="C43" s="27">
        <v>672</v>
      </c>
      <c r="D43" s="27">
        <v>279055</v>
      </c>
      <c r="E43" s="27">
        <v>1196422</v>
      </c>
      <c r="F43" s="27">
        <v>413</v>
      </c>
      <c r="G43" s="27">
        <v>14302999</v>
      </c>
      <c r="I43" s="21">
        <v>38805.125</v>
      </c>
      <c r="J43" s="27">
        <v>33298</v>
      </c>
      <c r="K43" s="27">
        <v>27280</v>
      </c>
      <c r="L43" s="27">
        <v>73394</v>
      </c>
      <c r="M43" s="27">
        <v>158352</v>
      </c>
      <c r="N43" s="27">
        <v>173</v>
      </c>
      <c r="O43" s="27">
        <v>3216466</v>
      </c>
      <c r="Q43" s="21">
        <v>38805.125</v>
      </c>
      <c r="R43" s="27">
        <v>78019</v>
      </c>
      <c r="S43" s="27">
        <v>63561</v>
      </c>
      <c r="T43" s="27">
        <v>63957</v>
      </c>
      <c r="U43" s="27">
        <v>131161</v>
      </c>
      <c r="V43" s="27">
        <v>173</v>
      </c>
      <c r="W43" s="27">
        <v>3216466</v>
      </c>
      <c r="Y43" s="21">
        <v>38805.125</v>
      </c>
      <c r="Z43" s="27">
        <v>44721</v>
      </c>
      <c r="AA43" s="27">
        <v>36281</v>
      </c>
      <c r="AB43" s="27">
        <v>56931</v>
      </c>
      <c r="AC43" s="27">
        <v>105955</v>
      </c>
      <c r="AD43" s="27">
        <v>175</v>
      </c>
      <c r="AE43" s="3">
        <v>2855560</v>
      </c>
      <c r="AG43" s="3">
        <f t="shared" si="14"/>
        <v>0</v>
      </c>
      <c r="AH43" s="3">
        <f t="shared" si="15"/>
        <v>0</v>
      </c>
      <c r="AJ43" s="27">
        <f t="shared" si="16"/>
        <v>79017</v>
      </c>
      <c r="AK43" s="27">
        <f t="shared" si="17"/>
        <v>64233</v>
      </c>
      <c r="AL43" s="29">
        <f t="shared" si="7"/>
        <v>21.949166666666667</v>
      </c>
      <c r="AM43" s="23">
        <f t="shared" si="8"/>
        <v>38805.125</v>
      </c>
      <c r="AN43" s="28">
        <f t="shared" si="9"/>
        <v>79017</v>
      </c>
      <c r="AO43" s="12">
        <f t="shared" si="10"/>
        <v>5268.3580729999994</v>
      </c>
      <c r="AP43" s="10">
        <f t="shared" si="11"/>
        <v>6.6673729362036013E-2</v>
      </c>
      <c r="AQ43" s="11">
        <f t="shared" si="12"/>
        <v>66.673729362036013</v>
      </c>
      <c r="AR43" s="12">
        <f t="shared" si="13"/>
        <v>5268.3580729999994</v>
      </c>
    </row>
    <row r="44" spans="1:44" s="3" customFormat="1">
      <c r="A44" s="21">
        <v>38805.166666666664</v>
      </c>
      <c r="B44" s="27">
        <v>2267</v>
      </c>
      <c r="C44" s="27">
        <v>1713</v>
      </c>
      <c r="D44" s="27">
        <v>176368</v>
      </c>
      <c r="E44" s="27">
        <v>480354</v>
      </c>
      <c r="F44" s="27">
        <v>302</v>
      </c>
      <c r="G44" s="27">
        <v>8748081</v>
      </c>
      <c r="I44" s="21">
        <v>38805.166666666664</v>
      </c>
      <c r="J44" s="27">
        <v>35109</v>
      </c>
      <c r="K44" s="27">
        <v>29618</v>
      </c>
      <c r="L44" s="27">
        <v>58201</v>
      </c>
      <c r="M44" s="27">
        <v>101886</v>
      </c>
      <c r="N44" s="27">
        <v>176</v>
      </c>
      <c r="O44" s="27">
        <v>2584700</v>
      </c>
      <c r="Q44" s="21">
        <v>38805.166666666664</v>
      </c>
      <c r="R44" s="27">
        <v>94991</v>
      </c>
      <c r="S44" s="27">
        <v>80616</v>
      </c>
      <c r="T44" s="27">
        <v>57015</v>
      </c>
      <c r="U44" s="27">
        <v>181679</v>
      </c>
      <c r="V44" s="27">
        <v>176</v>
      </c>
      <c r="W44" s="27">
        <v>14147377</v>
      </c>
      <c r="Y44" s="21">
        <v>38805.166666666664</v>
      </c>
      <c r="Z44" s="27">
        <v>59882</v>
      </c>
      <c r="AA44" s="27">
        <v>50998</v>
      </c>
      <c r="AB44" s="27">
        <v>56319</v>
      </c>
      <c r="AC44" s="27">
        <v>215110</v>
      </c>
      <c r="AD44" s="27">
        <v>177</v>
      </c>
      <c r="AE44" s="3">
        <v>14147377</v>
      </c>
      <c r="AG44" s="3">
        <f t="shared" si="14"/>
        <v>0</v>
      </c>
      <c r="AH44" s="3">
        <f t="shared" si="15"/>
        <v>0</v>
      </c>
      <c r="AJ44" s="27">
        <f t="shared" si="16"/>
        <v>97258</v>
      </c>
      <c r="AK44" s="27">
        <f t="shared" si="17"/>
        <v>82329</v>
      </c>
      <c r="AL44" s="29">
        <f t="shared" si="7"/>
        <v>27.016111111111112</v>
      </c>
      <c r="AM44" s="23">
        <f t="shared" si="8"/>
        <v>38805.166666666664</v>
      </c>
      <c r="AN44" s="28">
        <f t="shared" si="9"/>
        <v>97258</v>
      </c>
      <c r="AO44" s="12">
        <f t="shared" si="10"/>
        <v>5815.7381209999994</v>
      </c>
      <c r="AP44" s="10">
        <f t="shared" si="11"/>
        <v>5.9797015371486142E-2</v>
      </c>
      <c r="AQ44" s="11">
        <f t="shared" si="12"/>
        <v>59.79701537148614</v>
      </c>
      <c r="AR44" s="12">
        <f t="shared" si="13"/>
        <v>5815.7381209999994</v>
      </c>
    </row>
    <row r="45" spans="1:44" s="3" customFormat="1">
      <c r="A45" s="21">
        <v>38805.208333333336</v>
      </c>
      <c r="B45" s="27">
        <v>2324</v>
      </c>
      <c r="C45" s="27">
        <v>1486</v>
      </c>
      <c r="D45" s="27">
        <v>262715</v>
      </c>
      <c r="E45" s="27">
        <v>1259370</v>
      </c>
      <c r="F45" s="27">
        <v>332</v>
      </c>
      <c r="G45" s="27">
        <v>24845737</v>
      </c>
      <c r="I45" s="21">
        <v>38805.208333333336</v>
      </c>
      <c r="J45" s="27">
        <v>38468</v>
      </c>
      <c r="K45" s="27">
        <v>32949</v>
      </c>
      <c r="L45" s="27">
        <v>64417</v>
      </c>
      <c r="M45" s="27">
        <v>108287</v>
      </c>
      <c r="N45" s="27">
        <v>195</v>
      </c>
      <c r="O45" s="27">
        <v>2879992</v>
      </c>
      <c r="Q45" s="21">
        <v>38805.208333333336</v>
      </c>
      <c r="R45" s="27">
        <v>104837</v>
      </c>
      <c r="S45" s="27">
        <v>89143</v>
      </c>
      <c r="T45" s="27">
        <v>66480</v>
      </c>
      <c r="U45" s="27">
        <v>312549</v>
      </c>
      <c r="V45" s="27">
        <v>176</v>
      </c>
      <c r="W45" s="27">
        <v>14367347</v>
      </c>
      <c r="Y45" s="21">
        <v>38805.208333333336</v>
      </c>
      <c r="Z45" s="27">
        <v>66369</v>
      </c>
      <c r="AA45" s="27">
        <v>56194</v>
      </c>
      <c r="AB45" s="27">
        <v>67675</v>
      </c>
      <c r="AC45" s="27">
        <v>384067</v>
      </c>
      <c r="AD45" s="27">
        <v>176</v>
      </c>
      <c r="AE45" s="3">
        <v>14367347</v>
      </c>
      <c r="AG45" s="3">
        <f t="shared" si="14"/>
        <v>0</v>
      </c>
      <c r="AH45" s="3">
        <f t="shared" si="15"/>
        <v>0</v>
      </c>
      <c r="AJ45" s="27">
        <f t="shared" si="16"/>
        <v>107161</v>
      </c>
      <c r="AK45" s="27">
        <f t="shared" si="17"/>
        <v>90629</v>
      </c>
      <c r="AL45" s="29">
        <f t="shared" si="7"/>
        <v>29.766944444444444</v>
      </c>
      <c r="AM45" s="23">
        <f t="shared" si="8"/>
        <v>38805.208333333336</v>
      </c>
      <c r="AN45" s="28">
        <f t="shared" si="9"/>
        <v>107161</v>
      </c>
      <c r="AO45" s="12">
        <f t="shared" si="10"/>
        <v>7580.1134199999997</v>
      </c>
      <c r="AP45" s="10">
        <f t="shared" si="11"/>
        <v>7.0735747333451532E-2</v>
      </c>
      <c r="AQ45" s="11">
        <f t="shared" si="12"/>
        <v>70.735747333451528</v>
      </c>
      <c r="AR45" s="12">
        <f t="shared" si="13"/>
        <v>7580.1134199999997</v>
      </c>
    </row>
    <row r="46" spans="1:44" s="3" customFormat="1">
      <c r="A46" s="21">
        <v>38805.25</v>
      </c>
      <c r="B46" s="27">
        <v>2812</v>
      </c>
      <c r="C46" s="27">
        <v>2001</v>
      </c>
      <c r="D46" s="27">
        <v>215936</v>
      </c>
      <c r="E46" s="27">
        <v>857690</v>
      </c>
      <c r="F46" s="27">
        <v>315</v>
      </c>
      <c r="G46" s="27">
        <v>19771369</v>
      </c>
      <c r="I46" s="21">
        <v>38805.25</v>
      </c>
      <c r="J46" s="27">
        <v>28205</v>
      </c>
      <c r="K46" s="27">
        <v>22886</v>
      </c>
      <c r="L46" s="27">
        <v>60844</v>
      </c>
      <c r="M46" s="27">
        <v>120853</v>
      </c>
      <c r="N46" s="27">
        <v>178</v>
      </c>
      <c r="O46" s="27">
        <v>3482353</v>
      </c>
      <c r="Q46" s="21">
        <v>38805.25</v>
      </c>
      <c r="R46" s="27">
        <v>108561</v>
      </c>
      <c r="S46" s="27">
        <v>85164</v>
      </c>
      <c r="T46" s="27">
        <v>50112</v>
      </c>
      <c r="U46" s="27">
        <v>94938</v>
      </c>
      <c r="V46" s="27">
        <v>175</v>
      </c>
      <c r="W46" s="27">
        <v>3482353</v>
      </c>
      <c r="Y46" s="21">
        <v>38805.25</v>
      </c>
      <c r="Z46" s="27">
        <v>80356</v>
      </c>
      <c r="AA46" s="27">
        <v>62278</v>
      </c>
      <c r="AB46" s="27">
        <v>46345</v>
      </c>
      <c r="AC46" s="27">
        <v>83641</v>
      </c>
      <c r="AD46" s="27">
        <v>175</v>
      </c>
      <c r="AE46" s="3">
        <v>2494470</v>
      </c>
      <c r="AG46" s="3">
        <f t="shared" si="14"/>
        <v>0</v>
      </c>
      <c r="AH46" s="3">
        <f t="shared" si="15"/>
        <v>0</v>
      </c>
      <c r="AJ46" s="27">
        <f t="shared" si="16"/>
        <v>111373</v>
      </c>
      <c r="AK46" s="27">
        <f t="shared" si="17"/>
        <v>87165</v>
      </c>
      <c r="AL46" s="29">
        <f t="shared" si="7"/>
        <v>30.936944444444446</v>
      </c>
      <c r="AM46" s="23">
        <f t="shared" si="8"/>
        <v>38805.25</v>
      </c>
      <c r="AN46" s="28">
        <f t="shared" si="9"/>
        <v>111373</v>
      </c>
      <c r="AO46" s="12">
        <f t="shared" si="10"/>
        <v>6047.4208639999997</v>
      </c>
      <c r="AP46" s="10">
        <f t="shared" si="11"/>
        <v>5.4298805491456631E-2</v>
      </c>
      <c r="AQ46" s="11">
        <f t="shared" si="12"/>
        <v>54.298805491456633</v>
      </c>
      <c r="AR46" s="12">
        <f t="shared" si="13"/>
        <v>6047.4208639999997</v>
      </c>
    </row>
    <row r="47" spans="1:44" s="3" customFormat="1">
      <c r="A47" s="21">
        <v>38805.291666666664</v>
      </c>
      <c r="B47" s="27">
        <v>4254</v>
      </c>
      <c r="C47" s="27">
        <v>3189</v>
      </c>
      <c r="D47" s="27">
        <v>158926</v>
      </c>
      <c r="E47" s="27">
        <v>539097</v>
      </c>
      <c r="F47" s="27">
        <v>292</v>
      </c>
      <c r="G47" s="27">
        <v>17925756</v>
      </c>
      <c r="I47" s="21">
        <v>38805.291666666664</v>
      </c>
      <c r="J47" s="27">
        <v>25486</v>
      </c>
      <c r="K47" s="27">
        <v>19319</v>
      </c>
      <c r="L47" s="27">
        <v>62756</v>
      </c>
      <c r="M47" s="27">
        <v>107946</v>
      </c>
      <c r="N47" s="27">
        <v>176</v>
      </c>
      <c r="O47" s="27">
        <v>2793947</v>
      </c>
      <c r="Q47" s="21">
        <v>38805.291666666664</v>
      </c>
      <c r="R47" s="27">
        <v>91115</v>
      </c>
      <c r="S47" s="27">
        <v>73298</v>
      </c>
      <c r="T47" s="27">
        <v>52859</v>
      </c>
      <c r="U47" s="27">
        <v>88583</v>
      </c>
      <c r="V47" s="27">
        <v>176</v>
      </c>
      <c r="W47" s="27">
        <v>3058029</v>
      </c>
      <c r="Y47" s="21">
        <v>38805.291666666664</v>
      </c>
      <c r="Z47" s="27">
        <v>65629</v>
      </c>
      <c r="AA47" s="27">
        <v>53979</v>
      </c>
      <c r="AB47" s="27">
        <v>49015</v>
      </c>
      <c r="AC47" s="27">
        <v>79476</v>
      </c>
      <c r="AD47" s="27">
        <v>176</v>
      </c>
      <c r="AE47" s="3">
        <v>3058029</v>
      </c>
      <c r="AG47" s="3">
        <f t="shared" si="14"/>
        <v>0</v>
      </c>
      <c r="AH47" s="3">
        <f t="shared" si="15"/>
        <v>0</v>
      </c>
      <c r="AJ47" s="27">
        <f t="shared" si="16"/>
        <v>95369</v>
      </c>
      <c r="AK47" s="27">
        <f t="shared" si="17"/>
        <v>76487</v>
      </c>
      <c r="AL47" s="29">
        <f t="shared" si="7"/>
        <v>26.491388888888888</v>
      </c>
      <c r="AM47" s="23">
        <f t="shared" si="8"/>
        <v>38805.291666666664</v>
      </c>
      <c r="AN47" s="28">
        <f t="shared" si="9"/>
        <v>95369</v>
      </c>
      <c r="AO47" s="12">
        <f t="shared" si="10"/>
        <v>5492.3189889999994</v>
      </c>
      <c r="AP47" s="10">
        <f t="shared" si="11"/>
        <v>5.7590191666055002E-2</v>
      </c>
      <c r="AQ47" s="11">
        <f t="shared" si="12"/>
        <v>57.590191666054999</v>
      </c>
      <c r="AR47" s="12">
        <f t="shared" si="13"/>
        <v>5492.3189889999994</v>
      </c>
    </row>
    <row r="48" spans="1:44" s="3" customFormat="1">
      <c r="A48" s="21">
        <v>38805.333333333336</v>
      </c>
      <c r="B48" s="27">
        <v>3029</v>
      </c>
      <c r="C48" s="27">
        <v>1995</v>
      </c>
      <c r="D48" s="27">
        <v>171410</v>
      </c>
      <c r="E48" s="27">
        <v>787957</v>
      </c>
      <c r="F48" s="27">
        <v>298</v>
      </c>
      <c r="G48" s="27">
        <v>18664611</v>
      </c>
      <c r="I48" s="21">
        <v>38805.333333333336</v>
      </c>
      <c r="J48" s="27">
        <v>39539</v>
      </c>
      <c r="K48" s="27">
        <v>34341</v>
      </c>
      <c r="L48" s="27">
        <v>75075</v>
      </c>
      <c r="M48" s="27">
        <v>127990</v>
      </c>
      <c r="N48" s="27">
        <v>173</v>
      </c>
      <c r="O48" s="27">
        <v>2818971</v>
      </c>
      <c r="Q48" s="21">
        <v>38805.333333333336</v>
      </c>
      <c r="R48" s="27">
        <v>117812</v>
      </c>
      <c r="S48" s="27">
        <v>100059</v>
      </c>
      <c r="T48" s="27">
        <v>58912</v>
      </c>
      <c r="U48" s="27">
        <v>106408</v>
      </c>
      <c r="V48" s="27">
        <v>173</v>
      </c>
      <c r="W48" s="27">
        <v>2904868</v>
      </c>
      <c r="Y48" s="21">
        <v>38805.333333333336</v>
      </c>
      <c r="Z48" s="27">
        <v>78273</v>
      </c>
      <c r="AA48" s="27">
        <v>65718</v>
      </c>
      <c r="AB48" s="27">
        <v>50747</v>
      </c>
      <c r="AC48" s="27">
        <v>92567</v>
      </c>
      <c r="AD48" s="27">
        <v>176</v>
      </c>
      <c r="AE48" s="3">
        <v>2904868</v>
      </c>
      <c r="AG48" s="3">
        <f t="shared" si="14"/>
        <v>0</v>
      </c>
      <c r="AH48" s="3">
        <f t="shared" si="15"/>
        <v>0</v>
      </c>
      <c r="AJ48" s="27">
        <f t="shared" si="16"/>
        <v>120841</v>
      </c>
      <c r="AK48" s="27">
        <f t="shared" si="17"/>
        <v>102054</v>
      </c>
      <c r="AL48" s="29">
        <f t="shared" si="7"/>
        <v>33.566944444444445</v>
      </c>
      <c r="AM48" s="23">
        <f t="shared" si="8"/>
        <v>38805.333333333336</v>
      </c>
      <c r="AN48" s="28">
        <f t="shared" si="9"/>
        <v>120841</v>
      </c>
      <c r="AO48" s="12">
        <f t="shared" si="10"/>
        <v>7459.7414339999996</v>
      </c>
      <c r="AP48" s="10">
        <f t="shared" si="11"/>
        <v>6.173187439693481E-2</v>
      </c>
      <c r="AQ48" s="11">
        <f t="shared" si="12"/>
        <v>61.731874396934813</v>
      </c>
      <c r="AR48" s="12">
        <f t="shared" si="13"/>
        <v>7459.7414339999996</v>
      </c>
    </row>
    <row r="49" spans="1:44" s="3" customFormat="1">
      <c r="A49" s="21">
        <v>38805.375</v>
      </c>
      <c r="B49" s="27">
        <v>2042</v>
      </c>
      <c r="C49" s="27">
        <v>1416</v>
      </c>
      <c r="D49" s="27">
        <v>148726</v>
      </c>
      <c r="E49" s="27">
        <v>505918</v>
      </c>
      <c r="F49" s="27">
        <v>334</v>
      </c>
      <c r="G49" s="27">
        <v>14669836</v>
      </c>
      <c r="I49" s="21">
        <v>38805.375</v>
      </c>
      <c r="J49" s="27">
        <v>31355</v>
      </c>
      <c r="K49" s="27">
        <v>26086</v>
      </c>
      <c r="L49" s="27">
        <v>52487</v>
      </c>
      <c r="M49" s="27">
        <v>84047</v>
      </c>
      <c r="N49" s="27">
        <v>181</v>
      </c>
      <c r="O49" s="27">
        <v>2671165</v>
      </c>
      <c r="Q49" s="21">
        <v>38805.375</v>
      </c>
      <c r="R49" s="27">
        <v>129193</v>
      </c>
      <c r="S49" s="27">
        <v>112259</v>
      </c>
      <c r="T49" s="27">
        <v>50995</v>
      </c>
      <c r="U49" s="27">
        <v>73962</v>
      </c>
      <c r="V49" s="27">
        <v>178</v>
      </c>
      <c r="W49" s="27">
        <v>2671165</v>
      </c>
      <c r="Y49" s="21">
        <v>38805.375</v>
      </c>
      <c r="Z49" s="27">
        <v>97838</v>
      </c>
      <c r="AA49" s="27">
        <v>86173</v>
      </c>
      <c r="AB49" s="27">
        <v>50516</v>
      </c>
      <c r="AC49" s="27">
        <v>70419</v>
      </c>
      <c r="AD49" s="27">
        <v>178</v>
      </c>
      <c r="AE49" s="3">
        <v>2544111</v>
      </c>
      <c r="AG49" s="3">
        <f t="shared" si="14"/>
        <v>0</v>
      </c>
      <c r="AH49" s="3">
        <f t="shared" si="15"/>
        <v>0</v>
      </c>
      <c r="AJ49" s="27">
        <f t="shared" si="16"/>
        <v>131235</v>
      </c>
      <c r="AK49" s="27">
        <f t="shared" si="17"/>
        <v>113675</v>
      </c>
      <c r="AL49" s="29">
        <f t="shared" si="7"/>
        <v>36.454166666666666</v>
      </c>
      <c r="AM49" s="23">
        <f t="shared" si="8"/>
        <v>38805.375</v>
      </c>
      <c r="AN49" s="28">
        <f t="shared" si="9"/>
        <v>131235</v>
      </c>
      <c r="AO49" s="12">
        <f t="shared" si="10"/>
        <v>6891.8955269999997</v>
      </c>
      <c r="AP49" s="10">
        <f t="shared" si="11"/>
        <v>5.2515681997942619E-2</v>
      </c>
      <c r="AQ49" s="11">
        <f t="shared" si="12"/>
        <v>52.515681997942622</v>
      </c>
      <c r="AR49" s="12">
        <f t="shared" si="13"/>
        <v>6891.8955269999997</v>
      </c>
    </row>
    <row r="50" spans="1:44" s="3" customFormat="1">
      <c r="A50" s="21">
        <v>38805.416666666664</v>
      </c>
      <c r="B50" s="27">
        <v>2815</v>
      </c>
      <c r="C50" s="27">
        <v>1895</v>
      </c>
      <c r="D50" s="27">
        <v>155933</v>
      </c>
      <c r="E50" s="27">
        <v>600248</v>
      </c>
      <c r="F50" s="27">
        <v>411</v>
      </c>
      <c r="G50" s="27">
        <v>18239598</v>
      </c>
      <c r="I50" s="21">
        <v>38805.416666666664</v>
      </c>
      <c r="J50" s="27">
        <v>27769</v>
      </c>
      <c r="K50" s="27">
        <v>22864</v>
      </c>
      <c r="L50" s="27">
        <v>62416</v>
      </c>
      <c r="M50" s="27">
        <v>141410</v>
      </c>
      <c r="N50" s="27">
        <v>174</v>
      </c>
      <c r="O50" s="27">
        <v>2999718</v>
      </c>
      <c r="Q50" s="21">
        <v>38805.416666666664</v>
      </c>
      <c r="R50" s="27">
        <v>113208</v>
      </c>
      <c r="S50" s="27">
        <v>90148</v>
      </c>
      <c r="T50" s="27">
        <v>53276</v>
      </c>
      <c r="U50" s="27">
        <v>112551</v>
      </c>
      <c r="V50" s="27">
        <v>174</v>
      </c>
      <c r="W50" s="27">
        <v>3141017</v>
      </c>
      <c r="Y50" s="21">
        <v>38805.416666666664</v>
      </c>
      <c r="Z50" s="27">
        <v>85439</v>
      </c>
      <c r="AA50" s="27">
        <v>67284</v>
      </c>
      <c r="AB50" s="27">
        <v>50306</v>
      </c>
      <c r="AC50" s="27">
        <v>101242</v>
      </c>
      <c r="AD50" s="27">
        <v>175</v>
      </c>
      <c r="AE50" s="3">
        <v>3141017</v>
      </c>
      <c r="AG50" s="3">
        <f t="shared" si="14"/>
        <v>0</v>
      </c>
      <c r="AH50" s="3">
        <f t="shared" si="15"/>
        <v>0</v>
      </c>
      <c r="AJ50" s="27">
        <f t="shared" si="16"/>
        <v>116023</v>
      </c>
      <c r="AK50" s="27">
        <f t="shared" si="17"/>
        <v>92043</v>
      </c>
      <c r="AL50" s="29">
        <f t="shared" si="7"/>
        <v>32.228611111111114</v>
      </c>
      <c r="AM50" s="23">
        <f t="shared" si="8"/>
        <v>38805.416666666664</v>
      </c>
      <c r="AN50" s="28">
        <f t="shared" si="9"/>
        <v>116023</v>
      </c>
      <c r="AO50" s="12">
        <f t="shared" si="10"/>
        <v>6470.2208030000002</v>
      </c>
      <c r="AP50" s="10">
        <f t="shared" si="11"/>
        <v>5.5766708350930422E-2</v>
      </c>
      <c r="AQ50" s="11">
        <f t="shared" si="12"/>
        <v>55.766708350930422</v>
      </c>
      <c r="AR50" s="12">
        <f t="shared" si="13"/>
        <v>6470.2208030000002</v>
      </c>
    </row>
    <row r="51" spans="1:44" s="3" customFormat="1">
      <c r="A51" s="21">
        <v>38805.458333333336</v>
      </c>
      <c r="B51" s="27">
        <v>1720</v>
      </c>
      <c r="C51" s="27">
        <v>973</v>
      </c>
      <c r="D51" s="27">
        <v>223782</v>
      </c>
      <c r="E51" s="27">
        <v>1168266</v>
      </c>
      <c r="F51" s="27">
        <v>375</v>
      </c>
      <c r="G51" s="27">
        <v>23657349</v>
      </c>
      <c r="I51" s="21">
        <v>38805.458333333336</v>
      </c>
      <c r="J51" s="27">
        <v>44913</v>
      </c>
      <c r="K51" s="27">
        <v>39626</v>
      </c>
      <c r="L51" s="27">
        <v>59895</v>
      </c>
      <c r="M51" s="27">
        <v>114825</v>
      </c>
      <c r="N51" s="27">
        <v>173</v>
      </c>
      <c r="O51" s="27">
        <v>3844919</v>
      </c>
      <c r="Q51" s="21">
        <v>38805.458333333336</v>
      </c>
      <c r="R51" s="27">
        <v>155132</v>
      </c>
      <c r="S51" s="27">
        <v>138432</v>
      </c>
      <c r="T51" s="27">
        <v>56494</v>
      </c>
      <c r="U51" s="27">
        <v>94207</v>
      </c>
      <c r="V51" s="27">
        <v>173</v>
      </c>
      <c r="W51" s="27">
        <v>3844919</v>
      </c>
      <c r="Y51" s="21">
        <v>38805.458333333336</v>
      </c>
      <c r="Z51" s="27">
        <v>110219</v>
      </c>
      <c r="AA51" s="27">
        <v>98806</v>
      </c>
      <c r="AB51" s="27">
        <v>55108</v>
      </c>
      <c r="AC51" s="27">
        <v>84334</v>
      </c>
      <c r="AD51" s="27">
        <v>178</v>
      </c>
      <c r="AE51" s="3">
        <v>2804330</v>
      </c>
      <c r="AG51" s="3">
        <f t="shared" si="14"/>
        <v>0</v>
      </c>
      <c r="AH51" s="3">
        <f t="shared" si="15"/>
        <v>0</v>
      </c>
      <c r="AJ51" s="27">
        <f t="shared" si="16"/>
        <v>156852</v>
      </c>
      <c r="AK51" s="27">
        <f t="shared" si="17"/>
        <v>139405</v>
      </c>
      <c r="AL51" s="29">
        <f t="shared" si="7"/>
        <v>43.57</v>
      </c>
      <c r="AM51" s="23">
        <f t="shared" si="8"/>
        <v>38805.458333333336</v>
      </c>
      <c r="AN51" s="28">
        <f t="shared" si="9"/>
        <v>156852</v>
      </c>
      <c r="AO51" s="12">
        <f t="shared" si="10"/>
        <v>9148.9322479999992</v>
      </c>
      <c r="AP51" s="10">
        <f t="shared" si="11"/>
        <v>5.8328438579042657E-2</v>
      </c>
      <c r="AQ51" s="11">
        <f t="shared" si="12"/>
        <v>58.328438579042654</v>
      </c>
      <c r="AR51" s="12">
        <f t="shared" si="13"/>
        <v>9148.9322479999992</v>
      </c>
    </row>
    <row r="52" spans="1:44" s="3" customFormat="1">
      <c r="A52" s="21">
        <v>38805.5</v>
      </c>
      <c r="B52" s="27">
        <v>2355</v>
      </c>
      <c r="C52" s="27">
        <v>1521</v>
      </c>
      <c r="D52" s="27">
        <v>265000</v>
      </c>
      <c r="E52" s="27">
        <v>1720455</v>
      </c>
      <c r="F52" s="27">
        <v>372</v>
      </c>
      <c r="G52" s="27">
        <v>32044050</v>
      </c>
      <c r="I52" s="21">
        <v>38805.5</v>
      </c>
      <c r="J52" s="27">
        <v>64366</v>
      </c>
      <c r="K52" s="27">
        <v>58169</v>
      </c>
      <c r="L52" s="27">
        <v>59318</v>
      </c>
      <c r="M52" s="27">
        <v>109438</v>
      </c>
      <c r="N52" s="27">
        <v>169</v>
      </c>
      <c r="O52" s="27">
        <v>2837710</v>
      </c>
      <c r="Q52" s="21">
        <v>38805.5</v>
      </c>
      <c r="R52" s="27">
        <v>219528</v>
      </c>
      <c r="S52" s="27">
        <v>198838</v>
      </c>
      <c r="T52" s="27">
        <v>61308</v>
      </c>
      <c r="U52" s="27">
        <v>99215</v>
      </c>
      <c r="V52" s="27">
        <v>169</v>
      </c>
      <c r="W52" s="27">
        <v>2981796</v>
      </c>
      <c r="Y52" s="21">
        <v>38805.5</v>
      </c>
      <c r="Z52" s="27">
        <v>155162</v>
      </c>
      <c r="AA52" s="27">
        <v>140669</v>
      </c>
      <c r="AB52" s="27">
        <v>62133</v>
      </c>
      <c r="AC52" s="27">
        <v>94639</v>
      </c>
      <c r="AD52" s="27">
        <v>181</v>
      </c>
      <c r="AE52" s="3">
        <v>2981796</v>
      </c>
      <c r="AG52" s="3">
        <f t="shared" si="14"/>
        <v>0</v>
      </c>
      <c r="AH52" s="3">
        <f t="shared" si="15"/>
        <v>0</v>
      </c>
      <c r="AJ52" s="27">
        <f t="shared" si="16"/>
        <v>221883</v>
      </c>
      <c r="AK52" s="27">
        <f t="shared" si="17"/>
        <v>200359</v>
      </c>
      <c r="AL52" s="29">
        <f t="shared" si="7"/>
        <v>61.634166666666665</v>
      </c>
      <c r="AM52" s="23">
        <f t="shared" si="8"/>
        <v>38805.5</v>
      </c>
      <c r="AN52" s="28">
        <f t="shared" si="9"/>
        <v>221883</v>
      </c>
      <c r="AO52" s="12">
        <f t="shared" si="10"/>
        <v>14082.897623999999</v>
      </c>
      <c r="AP52" s="10">
        <f t="shared" si="11"/>
        <v>6.3469926150268377E-2</v>
      </c>
      <c r="AQ52" s="11">
        <f t="shared" si="12"/>
        <v>63.469926150268378</v>
      </c>
      <c r="AR52" s="12">
        <f t="shared" si="13"/>
        <v>14082.897623999997</v>
      </c>
    </row>
    <row r="53" spans="1:44" s="3" customFormat="1">
      <c r="A53" s="21">
        <v>38805.541666666664</v>
      </c>
      <c r="B53" s="27">
        <v>7231</v>
      </c>
      <c r="C53" s="27">
        <v>5210</v>
      </c>
      <c r="D53" s="27">
        <v>153947</v>
      </c>
      <c r="E53" s="27">
        <v>507259</v>
      </c>
      <c r="F53" s="27">
        <v>309</v>
      </c>
      <c r="G53" s="27">
        <v>19472950</v>
      </c>
      <c r="I53" s="21">
        <v>38805.541666666664</v>
      </c>
      <c r="J53" s="27">
        <v>159529</v>
      </c>
      <c r="K53" s="27">
        <v>151344</v>
      </c>
      <c r="L53" s="27">
        <v>57102</v>
      </c>
      <c r="M53" s="27">
        <v>71673</v>
      </c>
      <c r="N53" s="27">
        <v>178</v>
      </c>
      <c r="O53" s="27">
        <v>3417030</v>
      </c>
      <c r="Q53" s="21">
        <v>38805.541666666664</v>
      </c>
      <c r="R53" s="27">
        <v>505390</v>
      </c>
      <c r="S53" s="27">
        <v>468934</v>
      </c>
      <c r="T53" s="27">
        <v>89666</v>
      </c>
      <c r="U53" s="27">
        <v>110717</v>
      </c>
      <c r="V53" s="27">
        <v>178</v>
      </c>
      <c r="W53" s="27">
        <v>3584326</v>
      </c>
      <c r="Y53" s="21">
        <v>38805.541666666664</v>
      </c>
      <c r="Z53" s="27">
        <v>345861</v>
      </c>
      <c r="AA53" s="27">
        <v>317590</v>
      </c>
      <c r="AB53" s="27">
        <v>104686</v>
      </c>
      <c r="AC53" s="27">
        <v>121771</v>
      </c>
      <c r="AD53" s="27">
        <v>204</v>
      </c>
      <c r="AE53" s="3">
        <v>3584326</v>
      </c>
      <c r="AG53" s="3">
        <f t="shared" si="14"/>
        <v>0</v>
      </c>
      <c r="AH53" s="3">
        <f t="shared" si="15"/>
        <v>0</v>
      </c>
      <c r="AJ53" s="27">
        <f t="shared" si="16"/>
        <v>512621</v>
      </c>
      <c r="AK53" s="27">
        <f t="shared" si="17"/>
        <v>474144</v>
      </c>
      <c r="AL53" s="29">
        <f t="shared" si="7"/>
        <v>142.39472222222221</v>
      </c>
      <c r="AM53" s="23">
        <f t="shared" si="8"/>
        <v>38805.541666666664</v>
      </c>
      <c r="AN53" s="28">
        <f t="shared" si="9"/>
        <v>512621</v>
      </c>
      <c r="AO53" s="12">
        <f t="shared" si="10"/>
        <v>46429.490496999999</v>
      </c>
      <c r="AP53" s="10">
        <f t="shared" si="11"/>
        <v>9.0572743795123492E-2</v>
      </c>
      <c r="AQ53" s="11">
        <f t="shared" si="12"/>
        <v>90.572743795123486</v>
      </c>
      <c r="AR53" s="12">
        <f t="shared" si="13"/>
        <v>46429.490496999999</v>
      </c>
    </row>
    <row r="54" spans="1:44" s="3" customFormat="1">
      <c r="A54" s="21">
        <v>38805.583333333336</v>
      </c>
      <c r="B54" s="27">
        <v>13334</v>
      </c>
      <c r="C54" s="27">
        <v>10683</v>
      </c>
      <c r="D54" s="27">
        <v>209419</v>
      </c>
      <c r="E54" s="27">
        <v>439556</v>
      </c>
      <c r="F54" s="27">
        <v>336</v>
      </c>
      <c r="G54" s="27">
        <v>13799577</v>
      </c>
      <c r="I54" s="21">
        <v>38805.583333333336</v>
      </c>
      <c r="J54" s="27">
        <v>120495</v>
      </c>
      <c r="K54" s="27">
        <v>112940</v>
      </c>
      <c r="L54" s="27">
        <v>58628</v>
      </c>
      <c r="M54" s="27">
        <v>86639</v>
      </c>
      <c r="N54" s="27">
        <v>173</v>
      </c>
      <c r="O54" s="27">
        <v>3219927</v>
      </c>
      <c r="Q54" s="21">
        <v>38805.583333333336</v>
      </c>
      <c r="R54" s="27">
        <v>374226</v>
      </c>
      <c r="S54" s="27">
        <v>333424</v>
      </c>
      <c r="T54" s="27">
        <v>91412</v>
      </c>
      <c r="U54" s="27">
        <v>123280</v>
      </c>
      <c r="V54" s="27">
        <v>173</v>
      </c>
      <c r="W54" s="27">
        <v>3828905</v>
      </c>
      <c r="Y54" s="21">
        <v>38805.583333333336</v>
      </c>
      <c r="Z54" s="27">
        <v>253731</v>
      </c>
      <c r="AA54" s="27">
        <v>220484</v>
      </c>
      <c r="AB54" s="27">
        <v>106981</v>
      </c>
      <c r="AC54" s="27">
        <v>134529</v>
      </c>
      <c r="AD54" s="27">
        <v>175</v>
      </c>
      <c r="AE54" s="3">
        <v>3828905</v>
      </c>
      <c r="AG54" s="3">
        <f t="shared" si="14"/>
        <v>0</v>
      </c>
      <c r="AH54" s="3">
        <f t="shared" si="15"/>
        <v>0</v>
      </c>
      <c r="AJ54" s="27">
        <f t="shared" si="16"/>
        <v>387560</v>
      </c>
      <c r="AK54" s="27">
        <f t="shared" si="17"/>
        <v>344107</v>
      </c>
      <c r="AL54" s="29">
        <f t="shared" si="7"/>
        <v>107.65555555555555</v>
      </c>
      <c r="AM54" s="23">
        <f t="shared" si="8"/>
        <v>38805.583333333336</v>
      </c>
      <c r="AN54" s="28">
        <f t="shared" si="9"/>
        <v>387560</v>
      </c>
      <c r="AO54" s="12">
        <f t="shared" si="10"/>
        <v>37001.140057999997</v>
      </c>
      <c r="AP54" s="10">
        <f t="shared" si="11"/>
        <v>9.5472030286923304E-2</v>
      </c>
      <c r="AQ54" s="11">
        <f t="shared" si="12"/>
        <v>95.4720302869233</v>
      </c>
      <c r="AR54" s="12">
        <f t="shared" si="13"/>
        <v>37001.140057999997</v>
      </c>
    </row>
    <row r="55" spans="1:44" s="3" customFormat="1">
      <c r="A55" s="21">
        <v>38805.625</v>
      </c>
      <c r="B55" s="27">
        <v>9384</v>
      </c>
      <c r="C55" s="27">
        <v>7264</v>
      </c>
      <c r="D55" s="27">
        <v>179094</v>
      </c>
      <c r="E55" s="27">
        <v>347861</v>
      </c>
      <c r="F55" s="27">
        <v>377</v>
      </c>
      <c r="G55" s="27">
        <v>11470816</v>
      </c>
      <c r="I55" s="21">
        <v>38805.625</v>
      </c>
      <c r="J55" s="27">
        <v>113021</v>
      </c>
      <c r="K55" s="27">
        <v>106012</v>
      </c>
      <c r="L55" s="27">
        <v>59792</v>
      </c>
      <c r="M55" s="27">
        <v>79491</v>
      </c>
      <c r="N55" s="27">
        <v>176</v>
      </c>
      <c r="O55" s="27">
        <v>3159921</v>
      </c>
      <c r="Q55" s="21">
        <v>38805.625</v>
      </c>
      <c r="R55" s="27">
        <v>387354</v>
      </c>
      <c r="S55" s="27">
        <v>356125</v>
      </c>
      <c r="T55" s="27">
        <v>72101</v>
      </c>
      <c r="U55" s="27">
        <v>90639</v>
      </c>
      <c r="V55" s="27">
        <v>176</v>
      </c>
      <c r="W55" s="27">
        <v>3159921</v>
      </c>
      <c r="Y55" s="21">
        <v>38805.625</v>
      </c>
      <c r="Z55" s="27">
        <v>274333</v>
      </c>
      <c r="AA55" s="27">
        <v>250113</v>
      </c>
      <c r="AB55" s="27">
        <v>77171</v>
      </c>
      <c r="AC55" s="27">
        <v>94386</v>
      </c>
      <c r="AD55" s="27">
        <v>187</v>
      </c>
      <c r="AE55" s="3">
        <v>2847769</v>
      </c>
      <c r="AG55" s="3">
        <f t="shared" si="14"/>
        <v>0</v>
      </c>
      <c r="AH55" s="3">
        <f t="shared" si="15"/>
        <v>0</v>
      </c>
      <c r="AJ55" s="27">
        <f t="shared" si="16"/>
        <v>396738</v>
      </c>
      <c r="AK55" s="27">
        <f t="shared" si="17"/>
        <v>363389</v>
      </c>
      <c r="AL55" s="29">
        <f t="shared" si="7"/>
        <v>110.205</v>
      </c>
      <c r="AM55" s="23">
        <f t="shared" si="8"/>
        <v>38805.625</v>
      </c>
      <c r="AN55" s="28">
        <f t="shared" si="9"/>
        <v>396738</v>
      </c>
      <c r="AO55" s="12">
        <f t="shared" si="10"/>
        <v>29609.22885</v>
      </c>
      <c r="AP55" s="10">
        <f t="shared" si="11"/>
        <v>7.4631693586195424E-2</v>
      </c>
      <c r="AQ55" s="11">
        <f t="shared" si="12"/>
        <v>74.631693586195425</v>
      </c>
      <c r="AR55" s="12">
        <f t="shared" si="13"/>
        <v>29609.22885</v>
      </c>
    </row>
    <row r="56" spans="1:44" s="3" customFormat="1">
      <c r="A56" s="21">
        <v>38805.666666666664</v>
      </c>
      <c r="B56" s="27">
        <v>9006</v>
      </c>
      <c r="C56" s="27">
        <v>7063</v>
      </c>
      <c r="D56" s="27">
        <v>123671</v>
      </c>
      <c r="E56" s="27">
        <v>303862</v>
      </c>
      <c r="F56" s="27">
        <v>354</v>
      </c>
      <c r="G56" s="27">
        <v>11005043</v>
      </c>
      <c r="I56" s="21">
        <v>38805.666666666664</v>
      </c>
      <c r="J56" s="27">
        <v>48143</v>
      </c>
      <c r="K56" s="27">
        <v>39644</v>
      </c>
      <c r="L56" s="27">
        <v>59873</v>
      </c>
      <c r="M56" s="27">
        <v>85480</v>
      </c>
      <c r="N56" s="27">
        <v>175</v>
      </c>
      <c r="O56" s="27">
        <v>3023311</v>
      </c>
      <c r="Q56" s="21">
        <v>38805.666666666664</v>
      </c>
      <c r="R56" s="27">
        <v>189127</v>
      </c>
      <c r="S56" s="27">
        <v>158271</v>
      </c>
      <c r="T56" s="27">
        <v>65437</v>
      </c>
      <c r="U56" s="27">
        <v>91510</v>
      </c>
      <c r="V56" s="27">
        <v>175</v>
      </c>
      <c r="W56" s="27">
        <v>3395879</v>
      </c>
      <c r="Y56" s="21">
        <v>38805.666666666664</v>
      </c>
      <c r="Z56" s="27">
        <v>140984</v>
      </c>
      <c r="AA56" s="27">
        <v>118627</v>
      </c>
      <c r="AB56" s="27">
        <v>67338</v>
      </c>
      <c r="AC56" s="27">
        <v>93405</v>
      </c>
      <c r="AD56" s="27">
        <v>175</v>
      </c>
      <c r="AE56" s="3">
        <v>3395879</v>
      </c>
      <c r="AG56" s="3">
        <f t="shared" si="14"/>
        <v>0</v>
      </c>
      <c r="AH56" s="3">
        <f t="shared" si="15"/>
        <v>0</v>
      </c>
      <c r="AJ56" s="27">
        <f t="shared" si="16"/>
        <v>198133</v>
      </c>
      <c r="AK56" s="27">
        <f t="shared" si="17"/>
        <v>165334</v>
      </c>
      <c r="AL56" s="29">
        <f t="shared" si="7"/>
        <v>55.036944444444444</v>
      </c>
      <c r="AM56" s="23">
        <f t="shared" si="8"/>
        <v>38805.666666666664</v>
      </c>
      <c r="AN56" s="28">
        <f t="shared" si="9"/>
        <v>198133</v>
      </c>
      <c r="AO56" s="12">
        <f t="shared" si="10"/>
        <v>13489.684524999999</v>
      </c>
      <c r="AP56" s="10">
        <f t="shared" si="11"/>
        <v>6.8083986640287072E-2</v>
      </c>
      <c r="AQ56" s="11">
        <f t="shared" si="12"/>
        <v>68.083986640287065</v>
      </c>
      <c r="AR56" s="12">
        <f t="shared" si="13"/>
        <v>13489.684524999999</v>
      </c>
    </row>
    <row r="57" spans="1:44" s="3" customFormat="1">
      <c r="A57" s="21">
        <v>38805.708333333336</v>
      </c>
      <c r="B57" s="27">
        <v>6006</v>
      </c>
      <c r="C57" s="27">
        <v>4578</v>
      </c>
      <c r="D57" s="27">
        <v>164345</v>
      </c>
      <c r="E57" s="27">
        <v>383887</v>
      </c>
      <c r="F57" s="27">
        <v>342</v>
      </c>
      <c r="G57" s="27">
        <v>9961999</v>
      </c>
      <c r="I57" s="21">
        <v>38805.708333333336</v>
      </c>
      <c r="J57" s="27">
        <v>7168</v>
      </c>
      <c r="K57" s="27">
        <v>206</v>
      </c>
      <c r="L57" s="27">
        <v>9490</v>
      </c>
      <c r="M57" s="27">
        <v>30766</v>
      </c>
      <c r="N57" s="27">
        <v>201</v>
      </c>
      <c r="O57" s="27">
        <v>519192</v>
      </c>
      <c r="Q57" s="21">
        <v>38805.708333333336</v>
      </c>
      <c r="R57" s="27">
        <v>25719</v>
      </c>
      <c r="S57" s="27">
        <v>3459</v>
      </c>
      <c r="T57" s="27">
        <v>12754</v>
      </c>
      <c r="U57" s="27">
        <v>40152</v>
      </c>
      <c r="V57" s="27">
        <v>174</v>
      </c>
      <c r="W57" s="27">
        <v>1276544</v>
      </c>
      <c r="Y57" s="21">
        <v>38805.708333333336</v>
      </c>
      <c r="Z57" s="27">
        <v>18551</v>
      </c>
      <c r="AA57" s="27">
        <v>3253</v>
      </c>
      <c r="AB57" s="27">
        <v>14015</v>
      </c>
      <c r="AC57" s="27">
        <v>43171</v>
      </c>
      <c r="AD57" s="27">
        <v>174</v>
      </c>
      <c r="AE57" s="3">
        <v>1276544</v>
      </c>
      <c r="AG57" s="3">
        <f t="shared" si="14"/>
        <v>0</v>
      </c>
      <c r="AH57" s="3">
        <f t="shared" si="15"/>
        <v>0</v>
      </c>
      <c r="AJ57" s="27">
        <f t="shared" si="16"/>
        <v>31725</v>
      </c>
      <c r="AK57" s="27">
        <f t="shared" si="17"/>
        <v>8037</v>
      </c>
      <c r="AL57" s="29">
        <f t="shared" si="7"/>
        <v>8.8125</v>
      </c>
      <c r="AM57" s="23">
        <f t="shared" si="8"/>
        <v>38805.708333333336</v>
      </c>
      <c r="AN57" s="28">
        <f t="shared" si="9"/>
        <v>31725</v>
      </c>
      <c r="AO57" s="12">
        <f t="shared" si="10"/>
        <v>1315.076196</v>
      </c>
      <c r="AP57" s="10">
        <f t="shared" si="11"/>
        <v>4.1452362364066193E-2</v>
      </c>
      <c r="AQ57" s="11">
        <f t="shared" si="12"/>
        <v>41.452362364066197</v>
      </c>
      <c r="AR57" s="12">
        <f t="shared" si="13"/>
        <v>1315.076196</v>
      </c>
    </row>
    <row r="58" spans="1:44" s="3" customFormat="1">
      <c r="A58" s="21">
        <v>38805.75</v>
      </c>
      <c r="B58" s="27">
        <v>3517</v>
      </c>
      <c r="C58" s="27">
        <v>2631</v>
      </c>
      <c r="D58" s="27">
        <v>162668</v>
      </c>
      <c r="E58" s="27">
        <v>218472</v>
      </c>
      <c r="F58" s="27">
        <v>397</v>
      </c>
      <c r="G58" s="27">
        <v>3008939</v>
      </c>
      <c r="I58" s="21">
        <v>38805.75</v>
      </c>
      <c r="J58" s="27">
        <v>7263</v>
      </c>
      <c r="K58" s="27">
        <v>150</v>
      </c>
      <c r="L58" s="27">
        <v>9129</v>
      </c>
      <c r="M58" s="27">
        <v>29049</v>
      </c>
      <c r="N58" s="27">
        <v>212</v>
      </c>
      <c r="O58" s="27">
        <v>636079</v>
      </c>
      <c r="Q58" s="21">
        <v>38805.75</v>
      </c>
      <c r="R58" s="27">
        <v>28886</v>
      </c>
      <c r="S58" s="27">
        <v>3264</v>
      </c>
      <c r="T58" s="27">
        <v>9500</v>
      </c>
      <c r="U58" s="27">
        <v>34910</v>
      </c>
      <c r="V58" s="27">
        <v>175</v>
      </c>
      <c r="W58" s="27">
        <v>1206715</v>
      </c>
      <c r="Y58" s="21">
        <v>38805.75</v>
      </c>
      <c r="Z58" s="27">
        <v>21623</v>
      </c>
      <c r="AA58" s="27">
        <v>3114</v>
      </c>
      <c r="AB58" s="27">
        <v>9624</v>
      </c>
      <c r="AC58" s="27">
        <v>36669</v>
      </c>
      <c r="AD58" s="27">
        <v>175</v>
      </c>
      <c r="AE58" s="3">
        <v>1206715</v>
      </c>
      <c r="AG58" s="3">
        <f t="shared" si="14"/>
        <v>0</v>
      </c>
      <c r="AH58" s="3">
        <f t="shared" si="15"/>
        <v>0</v>
      </c>
      <c r="AJ58" s="27">
        <f t="shared" si="16"/>
        <v>32403</v>
      </c>
      <c r="AK58" s="27">
        <f t="shared" si="17"/>
        <v>5895</v>
      </c>
      <c r="AL58" s="29">
        <f t="shared" si="7"/>
        <v>9.0008333333333326</v>
      </c>
      <c r="AM58" s="23">
        <f t="shared" si="8"/>
        <v>38805.75</v>
      </c>
      <c r="AN58" s="28">
        <f t="shared" si="9"/>
        <v>32403</v>
      </c>
      <c r="AO58" s="12">
        <f t="shared" si="10"/>
        <v>846.52035599999999</v>
      </c>
      <c r="AP58" s="10">
        <f t="shared" si="11"/>
        <v>2.6124752522914546E-2</v>
      </c>
      <c r="AQ58" s="11">
        <f t="shared" si="12"/>
        <v>26.124752522914545</v>
      </c>
      <c r="AR58" s="12">
        <f t="shared" si="13"/>
        <v>846.52035599999999</v>
      </c>
    </row>
    <row r="59" spans="1:44" s="3" customFormat="1">
      <c r="A59" s="21">
        <v>38805.791666666664</v>
      </c>
      <c r="B59" s="27">
        <v>2374</v>
      </c>
      <c r="C59" s="27">
        <v>1723</v>
      </c>
      <c r="D59" s="27">
        <v>127643</v>
      </c>
      <c r="E59" s="27">
        <v>187509</v>
      </c>
      <c r="F59" s="27">
        <v>409</v>
      </c>
      <c r="G59" s="27">
        <v>1131176</v>
      </c>
      <c r="I59" s="21">
        <v>38805.791666666664</v>
      </c>
      <c r="J59" s="27">
        <v>6031</v>
      </c>
      <c r="K59" s="27">
        <v>76</v>
      </c>
      <c r="L59" s="27">
        <v>9125</v>
      </c>
      <c r="M59" s="27">
        <v>29167</v>
      </c>
      <c r="N59" s="27">
        <v>231</v>
      </c>
      <c r="O59" s="27">
        <v>630962</v>
      </c>
      <c r="Q59" s="21">
        <v>38805.791666666664</v>
      </c>
      <c r="R59" s="27">
        <v>16123</v>
      </c>
      <c r="S59" s="27">
        <v>2019</v>
      </c>
      <c r="T59" s="27">
        <v>9996</v>
      </c>
      <c r="U59" s="27">
        <v>35118</v>
      </c>
      <c r="V59" s="27">
        <v>175</v>
      </c>
      <c r="W59" s="27">
        <v>654554</v>
      </c>
      <c r="Y59" s="21">
        <v>38805.791666666664</v>
      </c>
      <c r="Z59" s="27">
        <v>10092</v>
      </c>
      <c r="AA59" s="27">
        <v>1943</v>
      </c>
      <c r="AB59" s="27">
        <v>10516</v>
      </c>
      <c r="AC59" s="27">
        <v>38227</v>
      </c>
      <c r="AD59" s="27">
        <v>175</v>
      </c>
      <c r="AE59" s="3">
        <v>654554</v>
      </c>
      <c r="AG59" s="3">
        <f t="shared" si="14"/>
        <v>0</v>
      </c>
      <c r="AH59" s="3">
        <f t="shared" si="15"/>
        <v>0</v>
      </c>
      <c r="AJ59" s="27">
        <f t="shared" si="16"/>
        <v>18497</v>
      </c>
      <c r="AK59" s="27">
        <f t="shared" si="17"/>
        <v>3742</v>
      </c>
      <c r="AL59" s="29">
        <f t="shared" si="7"/>
        <v>5.1380555555555558</v>
      </c>
      <c r="AM59" s="23">
        <f t="shared" si="8"/>
        <v>38805.791666666664</v>
      </c>
      <c r="AN59" s="28">
        <f t="shared" si="9"/>
        <v>18497</v>
      </c>
      <c r="AO59" s="12">
        <f t="shared" si="10"/>
        <v>464.18998999999997</v>
      </c>
      <c r="AP59" s="10">
        <f t="shared" si="11"/>
        <v>2.5095420338433257E-2</v>
      </c>
      <c r="AQ59" s="11">
        <f t="shared" si="12"/>
        <v>25.095420338433257</v>
      </c>
      <c r="AR59" s="12">
        <f t="shared" si="13"/>
        <v>464.18998999999997</v>
      </c>
    </row>
    <row r="60" spans="1:44" s="3" customFormat="1">
      <c r="A60" s="21">
        <v>38805.833333333336</v>
      </c>
      <c r="B60" s="27">
        <v>1427</v>
      </c>
      <c r="C60" s="27">
        <v>990</v>
      </c>
      <c r="D60" s="27">
        <v>161513</v>
      </c>
      <c r="E60" s="27">
        <v>618181</v>
      </c>
      <c r="F60" s="27">
        <v>418</v>
      </c>
      <c r="G60" s="27">
        <v>12143329</v>
      </c>
      <c r="I60" s="21">
        <v>38805.833333333336</v>
      </c>
      <c r="J60" s="27">
        <v>28908</v>
      </c>
      <c r="K60" s="27">
        <v>21840</v>
      </c>
      <c r="L60" s="27">
        <v>68952</v>
      </c>
      <c r="M60" s="27">
        <v>124438</v>
      </c>
      <c r="N60" s="27">
        <v>177</v>
      </c>
      <c r="O60" s="27">
        <v>3011078</v>
      </c>
      <c r="Q60" s="21">
        <v>38805.833333333336</v>
      </c>
      <c r="R60" s="27">
        <v>69123</v>
      </c>
      <c r="S60" s="27">
        <v>53880</v>
      </c>
      <c r="T60" s="27">
        <v>60404</v>
      </c>
      <c r="U60" s="27">
        <v>111064</v>
      </c>
      <c r="V60" s="27">
        <v>175</v>
      </c>
      <c r="W60" s="27">
        <v>3011078</v>
      </c>
      <c r="Y60" s="21">
        <v>38805.833333333336</v>
      </c>
      <c r="Z60" s="27">
        <v>40215</v>
      </c>
      <c r="AA60" s="27">
        <v>32040</v>
      </c>
      <c r="AB60" s="27">
        <v>54260</v>
      </c>
      <c r="AC60" s="27">
        <v>99906</v>
      </c>
      <c r="AD60" s="27">
        <v>175</v>
      </c>
      <c r="AE60" s="3">
        <v>2958233</v>
      </c>
      <c r="AG60" s="3">
        <f t="shared" si="14"/>
        <v>0</v>
      </c>
      <c r="AH60" s="3">
        <f t="shared" si="15"/>
        <v>0</v>
      </c>
      <c r="AJ60" s="27">
        <f t="shared" si="16"/>
        <v>70550</v>
      </c>
      <c r="AK60" s="27">
        <f t="shared" si="17"/>
        <v>54870</v>
      </c>
      <c r="AL60" s="29">
        <f t="shared" si="7"/>
        <v>19.597222222222221</v>
      </c>
      <c r="AM60" s="23">
        <f t="shared" si="8"/>
        <v>38805.833333333336</v>
      </c>
      <c r="AN60" s="28">
        <f t="shared" si="9"/>
        <v>70550</v>
      </c>
      <c r="AO60" s="12">
        <f t="shared" si="10"/>
        <v>4405.7847430000002</v>
      </c>
      <c r="AP60" s="10">
        <f t="shared" si="11"/>
        <v>6.2449110460666195E-2</v>
      </c>
      <c r="AQ60" s="11">
        <f t="shared" si="12"/>
        <v>62.449110460666198</v>
      </c>
      <c r="AR60" s="12">
        <f t="shared" si="13"/>
        <v>4405.7847430000002</v>
      </c>
    </row>
    <row r="61" spans="1:44" s="3" customFormat="1">
      <c r="A61" s="21">
        <v>38805.875</v>
      </c>
      <c r="B61" s="27">
        <v>1489</v>
      </c>
      <c r="C61" s="27">
        <v>973</v>
      </c>
      <c r="D61" s="27">
        <v>218477</v>
      </c>
      <c r="E61" s="27">
        <v>905636</v>
      </c>
      <c r="F61" s="27">
        <v>340</v>
      </c>
      <c r="G61" s="27">
        <v>12115454</v>
      </c>
      <c r="I61" s="21">
        <v>38805.875</v>
      </c>
      <c r="J61" s="27">
        <v>35511</v>
      </c>
      <c r="K61" s="27">
        <v>28198</v>
      </c>
      <c r="L61" s="27">
        <v>64616</v>
      </c>
      <c r="M61" s="27">
        <v>91348</v>
      </c>
      <c r="N61" s="27">
        <v>184</v>
      </c>
      <c r="O61" s="27">
        <v>1823974</v>
      </c>
      <c r="Q61" s="21">
        <v>38805.875</v>
      </c>
      <c r="R61" s="27">
        <v>100162</v>
      </c>
      <c r="S61" s="27">
        <v>82210</v>
      </c>
      <c r="T61" s="27">
        <v>56630</v>
      </c>
      <c r="U61" s="27">
        <v>79002</v>
      </c>
      <c r="V61" s="27">
        <v>184</v>
      </c>
      <c r="W61" s="27">
        <v>1823974</v>
      </c>
      <c r="Y61" s="21">
        <v>38805.875</v>
      </c>
      <c r="Z61" s="27">
        <v>64651</v>
      </c>
      <c r="AA61" s="27">
        <v>54012</v>
      </c>
      <c r="AB61" s="27">
        <v>52243</v>
      </c>
      <c r="AC61" s="27">
        <v>70937</v>
      </c>
      <c r="AD61" s="27">
        <v>197</v>
      </c>
      <c r="AE61" s="3">
        <v>948138</v>
      </c>
      <c r="AG61" s="3">
        <f t="shared" si="14"/>
        <v>0</v>
      </c>
      <c r="AH61" s="3">
        <f t="shared" si="15"/>
        <v>0</v>
      </c>
      <c r="AJ61" s="27">
        <f t="shared" si="16"/>
        <v>101651</v>
      </c>
      <c r="AK61" s="27">
        <f t="shared" si="17"/>
        <v>83183</v>
      </c>
      <c r="AL61" s="29">
        <f t="shared" si="7"/>
        <v>28.236388888888889</v>
      </c>
      <c r="AM61" s="23">
        <f t="shared" si="8"/>
        <v>38805.875</v>
      </c>
      <c r="AN61" s="28">
        <f t="shared" si="9"/>
        <v>101651</v>
      </c>
      <c r="AO61" s="12">
        <f t="shared" si="10"/>
        <v>5997.4863129999994</v>
      </c>
      <c r="AP61" s="10">
        <f t="shared" si="11"/>
        <v>5.9000760572940743E-2</v>
      </c>
      <c r="AQ61" s="11">
        <f t="shared" si="12"/>
        <v>59.000760572940742</v>
      </c>
      <c r="AR61" s="12">
        <f t="shared" si="13"/>
        <v>5997.4863129999994</v>
      </c>
    </row>
    <row r="62" spans="1:44" s="3" customFormat="1">
      <c r="A62" s="21">
        <v>38805.916666666664</v>
      </c>
      <c r="B62" s="27">
        <v>1401</v>
      </c>
      <c r="C62" s="27">
        <v>869</v>
      </c>
      <c r="D62" s="27">
        <v>149209</v>
      </c>
      <c r="E62" s="27">
        <v>728908</v>
      </c>
      <c r="F62" s="27">
        <v>359</v>
      </c>
      <c r="G62" s="27">
        <v>15008404</v>
      </c>
      <c r="I62" s="21">
        <v>38805.916666666664</v>
      </c>
      <c r="J62" s="27">
        <v>16613</v>
      </c>
      <c r="K62" s="27">
        <v>10425</v>
      </c>
      <c r="L62" s="27">
        <v>51947</v>
      </c>
      <c r="M62" s="27">
        <v>102072</v>
      </c>
      <c r="N62" s="27">
        <v>175</v>
      </c>
      <c r="O62" s="27">
        <v>3225264</v>
      </c>
      <c r="Q62" s="21">
        <v>38805.916666666664</v>
      </c>
      <c r="R62" s="27">
        <v>58215</v>
      </c>
      <c r="S62" s="27">
        <v>35185</v>
      </c>
      <c r="T62" s="27">
        <v>41023</v>
      </c>
      <c r="U62" s="27">
        <v>89714</v>
      </c>
      <c r="V62" s="27">
        <v>175</v>
      </c>
      <c r="W62" s="27">
        <v>3225264</v>
      </c>
      <c r="Y62" s="21">
        <v>38805.916666666664</v>
      </c>
      <c r="Z62" s="27">
        <v>41602</v>
      </c>
      <c r="AA62" s="27">
        <v>24760</v>
      </c>
      <c r="AB62" s="27">
        <v>36661</v>
      </c>
      <c r="AC62" s="27">
        <v>83880</v>
      </c>
      <c r="AD62" s="27">
        <v>175</v>
      </c>
      <c r="AE62" s="3">
        <v>2872280</v>
      </c>
      <c r="AG62" s="3">
        <f t="shared" si="14"/>
        <v>0</v>
      </c>
      <c r="AH62" s="3">
        <f t="shared" si="15"/>
        <v>0</v>
      </c>
      <c r="AJ62" s="27">
        <f t="shared" si="16"/>
        <v>59616</v>
      </c>
      <c r="AK62" s="27">
        <f t="shared" si="17"/>
        <v>36054</v>
      </c>
      <c r="AL62" s="29">
        <f t="shared" si="7"/>
        <v>16.559999999999999</v>
      </c>
      <c r="AM62" s="23">
        <f t="shared" si="8"/>
        <v>38805.916666666664</v>
      </c>
      <c r="AN62" s="28">
        <f t="shared" si="9"/>
        <v>59616</v>
      </c>
      <c r="AO62" s="12">
        <f t="shared" si="10"/>
        <v>2597.1957539999999</v>
      </c>
      <c r="AP62" s="10">
        <f t="shared" si="11"/>
        <v>4.3565414553140093E-2</v>
      </c>
      <c r="AQ62" s="11">
        <f t="shared" si="12"/>
        <v>43.565414553140094</v>
      </c>
      <c r="AR62" s="12">
        <f t="shared" si="13"/>
        <v>2597.1957539999999</v>
      </c>
    </row>
    <row r="63" spans="1:44" s="3" customFormat="1">
      <c r="A63" s="21">
        <v>38805.958333333336</v>
      </c>
      <c r="B63" s="27">
        <v>1020</v>
      </c>
      <c r="C63" s="27">
        <v>678</v>
      </c>
      <c r="D63" s="27">
        <v>67646</v>
      </c>
      <c r="E63" s="27">
        <v>157670</v>
      </c>
      <c r="F63" s="27">
        <v>447</v>
      </c>
      <c r="G63" s="27">
        <v>790791</v>
      </c>
      <c r="I63" s="21">
        <v>38805.958333333336</v>
      </c>
      <c r="J63" s="27">
        <v>5955</v>
      </c>
      <c r="K63" s="27">
        <v>1151</v>
      </c>
      <c r="L63" s="27">
        <v>32153</v>
      </c>
      <c r="M63" s="27">
        <v>99258</v>
      </c>
      <c r="N63" s="27">
        <v>208</v>
      </c>
      <c r="O63" s="27">
        <v>1626707</v>
      </c>
      <c r="Q63" s="21">
        <v>38805.958333333336</v>
      </c>
      <c r="R63" s="27">
        <v>20414</v>
      </c>
      <c r="S63" s="27">
        <v>7075</v>
      </c>
      <c r="T63" s="27">
        <v>29471</v>
      </c>
      <c r="U63" s="27">
        <v>87811</v>
      </c>
      <c r="V63" s="27">
        <v>174</v>
      </c>
      <c r="W63" s="27">
        <v>2082040</v>
      </c>
      <c r="Y63" s="21">
        <v>38805.958333333336</v>
      </c>
      <c r="Z63" s="27">
        <v>14459</v>
      </c>
      <c r="AA63" s="27">
        <v>5924</v>
      </c>
      <c r="AB63" s="27">
        <v>28366</v>
      </c>
      <c r="AC63" s="27">
        <v>82615</v>
      </c>
      <c r="AD63" s="27">
        <v>174</v>
      </c>
      <c r="AE63" s="3">
        <v>2082040</v>
      </c>
      <c r="AG63" s="3">
        <f t="shared" si="14"/>
        <v>0</v>
      </c>
      <c r="AH63" s="3">
        <f t="shared" si="15"/>
        <v>0</v>
      </c>
      <c r="AJ63" s="27">
        <f t="shared" si="16"/>
        <v>21434</v>
      </c>
      <c r="AK63" s="27">
        <f t="shared" si="17"/>
        <v>7753</v>
      </c>
      <c r="AL63" s="29">
        <f t="shared" si="7"/>
        <v>5.9538888888888888</v>
      </c>
      <c r="AM63" s="23">
        <f t="shared" si="8"/>
        <v>38805.958333333336</v>
      </c>
      <c r="AN63" s="28">
        <f t="shared" si="9"/>
        <v>21434</v>
      </c>
      <c r="AO63" s="12">
        <f t="shared" si="10"/>
        <v>670.61991399999999</v>
      </c>
      <c r="AP63" s="10">
        <f t="shared" si="11"/>
        <v>3.1287669776989831E-2</v>
      </c>
      <c r="AQ63" s="11">
        <f t="shared" si="12"/>
        <v>31.28766977698983</v>
      </c>
      <c r="AR63" s="12">
        <f t="shared" si="13"/>
        <v>670.61991399999999</v>
      </c>
    </row>
    <row r="64" spans="1:44" s="3" customFormat="1">
      <c r="A64" s="21">
        <v>38806</v>
      </c>
      <c r="B64" s="27">
        <v>1607</v>
      </c>
      <c r="C64" s="27">
        <v>1219</v>
      </c>
      <c r="D64" s="27">
        <v>177561</v>
      </c>
      <c r="E64" s="27">
        <v>705195</v>
      </c>
      <c r="F64" s="27">
        <v>413</v>
      </c>
      <c r="G64" s="27">
        <v>16778273</v>
      </c>
      <c r="I64" s="21">
        <v>38806</v>
      </c>
      <c r="J64" s="27">
        <v>20477</v>
      </c>
      <c r="K64" s="27">
        <v>15547</v>
      </c>
      <c r="L64" s="27">
        <v>66184</v>
      </c>
      <c r="M64" s="27">
        <v>94697</v>
      </c>
      <c r="N64" s="27">
        <v>200</v>
      </c>
      <c r="O64" s="27">
        <v>2064509</v>
      </c>
      <c r="Q64" s="21">
        <v>38806</v>
      </c>
      <c r="R64" s="27">
        <v>72991</v>
      </c>
      <c r="S64" s="27">
        <v>60449</v>
      </c>
      <c r="T64" s="27">
        <v>52429</v>
      </c>
      <c r="U64" s="27">
        <v>82133</v>
      </c>
      <c r="V64" s="27">
        <v>177</v>
      </c>
      <c r="W64" s="27">
        <v>2453251</v>
      </c>
      <c r="Y64" s="21">
        <v>38806</v>
      </c>
      <c r="Z64" s="27">
        <v>52514</v>
      </c>
      <c r="AA64" s="27">
        <v>44902</v>
      </c>
      <c r="AB64" s="27">
        <v>47066</v>
      </c>
      <c r="AC64" s="27">
        <v>76007</v>
      </c>
      <c r="AD64" s="27">
        <v>177</v>
      </c>
      <c r="AE64" s="3">
        <v>2453251</v>
      </c>
      <c r="AG64" s="3">
        <f t="shared" si="14"/>
        <v>0</v>
      </c>
      <c r="AH64" s="3">
        <f t="shared" si="15"/>
        <v>0</v>
      </c>
      <c r="AJ64" s="27">
        <f t="shared" si="16"/>
        <v>74598</v>
      </c>
      <c r="AK64" s="27">
        <f t="shared" si="17"/>
        <v>61668</v>
      </c>
      <c r="AL64" s="29">
        <f t="shared" si="7"/>
        <v>20.721666666666668</v>
      </c>
      <c r="AM64" s="23">
        <f t="shared" si="8"/>
        <v>38806</v>
      </c>
      <c r="AN64" s="28">
        <f t="shared" si="9"/>
        <v>74598</v>
      </c>
      <c r="AO64" s="12">
        <f t="shared" si="10"/>
        <v>4112.1856659999994</v>
      </c>
      <c r="AP64" s="10">
        <f t="shared" si="11"/>
        <v>5.5124610123595798E-2</v>
      </c>
      <c r="AQ64" s="11">
        <f t="shared" si="12"/>
        <v>55.124610123595801</v>
      </c>
      <c r="AR64" s="12">
        <f t="shared" si="13"/>
        <v>4112.1856659999994</v>
      </c>
    </row>
    <row r="65" spans="1:44" s="3" customFormat="1">
      <c r="A65" s="21">
        <v>38806.041666666664</v>
      </c>
      <c r="B65" s="27">
        <v>1244</v>
      </c>
      <c r="C65" s="27">
        <v>936</v>
      </c>
      <c r="D65" s="27">
        <v>114210</v>
      </c>
      <c r="E65" s="27">
        <v>422071</v>
      </c>
      <c r="F65" s="27">
        <v>429</v>
      </c>
      <c r="G65" s="27">
        <v>8764605</v>
      </c>
      <c r="I65" s="21">
        <v>38806.041666666664</v>
      </c>
      <c r="J65" s="27">
        <v>25960</v>
      </c>
      <c r="K65" s="27">
        <v>19966</v>
      </c>
      <c r="L65" s="27">
        <v>62258</v>
      </c>
      <c r="M65" s="27">
        <v>92562</v>
      </c>
      <c r="N65" s="27">
        <v>186</v>
      </c>
      <c r="O65" s="27">
        <v>2131163</v>
      </c>
      <c r="Q65" s="21">
        <v>38806.041666666664</v>
      </c>
      <c r="R65" s="27">
        <v>66366</v>
      </c>
      <c r="S65" s="27">
        <v>55131</v>
      </c>
      <c r="T65" s="27">
        <v>52673</v>
      </c>
      <c r="U65" s="27">
        <v>74997</v>
      </c>
      <c r="V65" s="27">
        <v>186</v>
      </c>
      <c r="W65" s="27">
        <v>2131163</v>
      </c>
      <c r="Y65" s="21">
        <v>38806.041666666664</v>
      </c>
      <c r="Z65" s="27">
        <v>40406</v>
      </c>
      <c r="AA65" s="27">
        <v>35165</v>
      </c>
      <c r="AB65" s="27">
        <v>46515</v>
      </c>
      <c r="AC65" s="27">
        <v>60305</v>
      </c>
      <c r="AD65" s="27">
        <v>194</v>
      </c>
      <c r="AE65" s="3">
        <v>1069709</v>
      </c>
      <c r="AG65" s="3">
        <f t="shared" si="14"/>
        <v>0</v>
      </c>
      <c r="AH65" s="3">
        <f t="shared" si="15"/>
        <v>0</v>
      </c>
      <c r="AJ65" s="27">
        <f t="shared" si="16"/>
        <v>67610</v>
      </c>
      <c r="AK65" s="27">
        <f t="shared" si="17"/>
        <v>56067</v>
      </c>
      <c r="AL65" s="29">
        <f t="shared" si="7"/>
        <v>18.780555555555555</v>
      </c>
      <c r="AM65" s="23">
        <f t="shared" si="8"/>
        <v>38806.041666666664</v>
      </c>
      <c r="AN65" s="28">
        <f t="shared" si="9"/>
        <v>67610</v>
      </c>
      <c r="AO65" s="12">
        <f t="shared" si="10"/>
        <v>3637.7735579999999</v>
      </c>
      <c r="AP65" s="10">
        <f t="shared" si="11"/>
        <v>5.3805258955775773E-2</v>
      </c>
      <c r="AQ65" s="11">
        <f t="shared" si="12"/>
        <v>53.80525895577577</v>
      </c>
      <c r="AR65" s="12">
        <f t="shared" si="13"/>
        <v>3637.7735579999999</v>
      </c>
    </row>
    <row r="66" spans="1:44" s="3" customFormat="1">
      <c r="A66" s="21">
        <v>38806.083333333336</v>
      </c>
      <c r="B66" s="27">
        <v>871</v>
      </c>
      <c r="C66" s="27">
        <v>636</v>
      </c>
      <c r="D66" s="27">
        <v>48946</v>
      </c>
      <c r="E66" s="27">
        <v>134706</v>
      </c>
      <c r="F66" s="27">
        <v>434</v>
      </c>
      <c r="G66" s="27">
        <v>750478</v>
      </c>
      <c r="I66" s="21">
        <v>38806.083333333336</v>
      </c>
      <c r="J66" s="27">
        <v>26973</v>
      </c>
      <c r="K66" s="27">
        <v>20661</v>
      </c>
      <c r="L66" s="27">
        <v>59885</v>
      </c>
      <c r="M66" s="27">
        <v>80189</v>
      </c>
      <c r="N66" s="27">
        <v>199</v>
      </c>
      <c r="O66" s="27">
        <v>969369</v>
      </c>
      <c r="Q66" s="21">
        <v>38806.083333333336</v>
      </c>
      <c r="R66" s="27">
        <v>73876</v>
      </c>
      <c r="S66" s="27">
        <v>57094</v>
      </c>
      <c r="T66" s="27">
        <v>50815</v>
      </c>
      <c r="U66" s="27">
        <v>77437</v>
      </c>
      <c r="V66" s="27">
        <v>197</v>
      </c>
      <c r="W66" s="27">
        <v>5431500</v>
      </c>
      <c r="Y66" s="21">
        <v>38806.083333333336</v>
      </c>
      <c r="Z66" s="27">
        <v>46903</v>
      </c>
      <c r="AA66" s="27">
        <v>36433</v>
      </c>
      <c r="AB66" s="27">
        <v>45599</v>
      </c>
      <c r="AC66" s="27">
        <v>75318</v>
      </c>
      <c r="AD66" s="27">
        <v>197</v>
      </c>
      <c r="AE66" s="3">
        <v>5431500</v>
      </c>
      <c r="AG66" s="3">
        <f t="shared" si="14"/>
        <v>0</v>
      </c>
      <c r="AH66" s="3">
        <f t="shared" si="15"/>
        <v>0</v>
      </c>
      <c r="AJ66" s="27">
        <f t="shared" si="16"/>
        <v>74747</v>
      </c>
      <c r="AK66" s="27">
        <f t="shared" si="17"/>
        <v>57730</v>
      </c>
      <c r="AL66" s="29">
        <f t="shared" si="7"/>
        <v>20.763055555555557</v>
      </c>
      <c r="AM66" s="23">
        <f t="shared" si="8"/>
        <v>38806.083333333336</v>
      </c>
      <c r="AN66" s="28">
        <f t="shared" si="9"/>
        <v>74747</v>
      </c>
      <c r="AO66" s="12">
        <f t="shared" si="10"/>
        <v>3796.6409059999996</v>
      </c>
      <c r="AP66" s="10">
        <f t="shared" si="11"/>
        <v>5.0793221212891482E-2</v>
      </c>
      <c r="AQ66" s="11">
        <f t="shared" si="12"/>
        <v>50.793221212891481</v>
      </c>
      <c r="AR66" s="12">
        <f t="shared" si="13"/>
        <v>3796.6409059999996</v>
      </c>
    </row>
    <row r="67" spans="1:44" s="3" customFormat="1">
      <c r="A67" s="21">
        <v>38806.125</v>
      </c>
      <c r="B67" s="27">
        <v>980</v>
      </c>
      <c r="C67" s="27">
        <v>706</v>
      </c>
      <c r="D67" s="27">
        <v>102495</v>
      </c>
      <c r="E67" s="27">
        <v>518313</v>
      </c>
      <c r="F67" s="27">
        <v>431</v>
      </c>
      <c r="G67" s="27">
        <v>9168266</v>
      </c>
      <c r="I67" s="21">
        <v>38806.125</v>
      </c>
      <c r="J67" s="27">
        <v>25508</v>
      </c>
      <c r="K67" s="27">
        <v>18959</v>
      </c>
      <c r="L67" s="27">
        <v>58098</v>
      </c>
      <c r="M67" s="27">
        <v>95315</v>
      </c>
      <c r="N67" s="27">
        <v>175</v>
      </c>
      <c r="O67" s="27">
        <v>2632172</v>
      </c>
      <c r="Q67" s="21">
        <v>38806.125</v>
      </c>
      <c r="R67" s="27">
        <v>104472</v>
      </c>
      <c r="S67" s="27">
        <v>51063</v>
      </c>
      <c r="T67" s="27">
        <v>32565</v>
      </c>
      <c r="U67" s="27">
        <v>73924</v>
      </c>
      <c r="V67" s="27">
        <v>175</v>
      </c>
      <c r="W67" s="27">
        <v>2971173</v>
      </c>
      <c r="Y67" s="21">
        <v>38806.125</v>
      </c>
      <c r="Z67" s="27">
        <v>78964</v>
      </c>
      <c r="AA67" s="27">
        <v>32104</v>
      </c>
      <c r="AB67" s="27">
        <v>24317</v>
      </c>
      <c r="AC67" s="27">
        <v>63378</v>
      </c>
      <c r="AD67" s="27">
        <v>177</v>
      </c>
      <c r="AE67" s="3">
        <v>2971173</v>
      </c>
      <c r="AG67" s="3">
        <f t="shared" si="14"/>
        <v>0</v>
      </c>
      <c r="AH67" s="3">
        <f t="shared" si="15"/>
        <v>0</v>
      </c>
      <c r="AJ67" s="27">
        <f t="shared" si="16"/>
        <v>105452</v>
      </c>
      <c r="AK67" s="27">
        <f t="shared" si="17"/>
        <v>51769</v>
      </c>
      <c r="AL67" s="29">
        <f t="shared" si="7"/>
        <v>29.292222222222222</v>
      </c>
      <c r="AM67" s="23">
        <f t="shared" si="8"/>
        <v>38806.125</v>
      </c>
      <c r="AN67" s="28">
        <f t="shared" si="9"/>
        <v>105452</v>
      </c>
      <c r="AO67" s="12">
        <f t="shared" si="10"/>
        <v>3502.5757799999997</v>
      </c>
      <c r="AP67" s="10">
        <f t="shared" si="11"/>
        <v>3.3214882410954744E-2</v>
      </c>
      <c r="AQ67" s="11">
        <f t="shared" si="12"/>
        <v>33.214882410954743</v>
      </c>
      <c r="AR67" s="12">
        <f t="shared" si="13"/>
        <v>3502.5757799999997</v>
      </c>
    </row>
    <row r="68" spans="1:44" s="3" customFormat="1">
      <c r="A68" s="21">
        <v>38806.166666666664</v>
      </c>
      <c r="B68" s="27">
        <v>872</v>
      </c>
      <c r="C68" s="27">
        <v>636</v>
      </c>
      <c r="D68" s="27">
        <v>67414</v>
      </c>
      <c r="E68" s="27">
        <v>339002</v>
      </c>
      <c r="F68" s="27">
        <v>463</v>
      </c>
      <c r="G68" s="27">
        <v>8129898</v>
      </c>
      <c r="I68" s="21">
        <v>38806.166666666664</v>
      </c>
      <c r="J68" s="27">
        <v>29402</v>
      </c>
      <c r="K68" s="27">
        <v>22336</v>
      </c>
      <c r="L68" s="27">
        <v>57445</v>
      </c>
      <c r="M68" s="27">
        <v>87949</v>
      </c>
      <c r="N68" s="27">
        <v>192</v>
      </c>
      <c r="O68" s="27">
        <v>2138113</v>
      </c>
      <c r="Q68" s="21">
        <v>38806.166666666664</v>
      </c>
      <c r="R68" s="27">
        <v>72242</v>
      </c>
      <c r="S68" s="27">
        <v>59814</v>
      </c>
      <c r="T68" s="27">
        <v>50593</v>
      </c>
      <c r="U68" s="27">
        <v>74264</v>
      </c>
      <c r="V68" s="27">
        <v>192</v>
      </c>
      <c r="W68" s="27">
        <v>2138113</v>
      </c>
      <c r="Y68" s="21">
        <v>38806.166666666664</v>
      </c>
      <c r="Z68" s="27">
        <v>42840</v>
      </c>
      <c r="AA68" s="27">
        <v>37478</v>
      </c>
      <c r="AB68" s="27">
        <v>45891</v>
      </c>
      <c r="AC68" s="27">
        <v>62750</v>
      </c>
      <c r="AD68" s="27">
        <v>197</v>
      </c>
      <c r="AE68" s="3">
        <v>1005779</v>
      </c>
      <c r="AG68" s="3">
        <f t="shared" ref="AG68:AG73" si="18">R68-J68-Z68</f>
        <v>0</v>
      </c>
      <c r="AH68" s="3">
        <f t="shared" ref="AH68:AH73" si="19">S68-K68-AA68</f>
        <v>0</v>
      </c>
      <c r="AJ68" s="27">
        <f t="shared" ref="AJ68:AJ73" si="20">R68+B68</f>
        <v>73114</v>
      </c>
      <c r="AK68" s="27">
        <f t="shared" ref="AK68:AK73" si="21">S68+C68</f>
        <v>60450</v>
      </c>
      <c r="AL68" s="29">
        <f t="shared" si="7"/>
        <v>20.309444444444445</v>
      </c>
      <c r="AM68" s="23">
        <f t="shared" si="8"/>
        <v>38806.166666666664</v>
      </c>
      <c r="AN68" s="28">
        <f t="shared" si="9"/>
        <v>73114</v>
      </c>
      <c r="AO68" s="12">
        <f t="shared" si="10"/>
        <v>3713.724514</v>
      </c>
      <c r="AP68" s="10">
        <f t="shared" si="11"/>
        <v>5.0793617009054354E-2</v>
      </c>
      <c r="AQ68" s="11">
        <f t="shared" si="12"/>
        <v>50.793617009054351</v>
      </c>
      <c r="AR68" s="12">
        <f t="shared" si="13"/>
        <v>3713.724514</v>
      </c>
    </row>
    <row r="69" spans="1:44" s="3" customFormat="1">
      <c r="A69" s="21">
        <v>38806.208333333336</v>
      </c>
      <c r="B69" s="27">
        <v>1098</v>
      </c>
      <c r="C69" s="27">
        <v>793</v>
      </c>
      <c r="D69" s="27">
        <v>191579</v>
      </c>
      <c r="E69" s="27">
        <v>997587</v>
      </c>
      <c r="F69" s="27">
        <v>450</v>
      </c>
      <c r="G69" s="27">
        <v>16116713</v>
      </c>
      <c r="I69" s="21">
        <v>38806.208333333336</v>
      </c>
      <c r="J69" s="27">
        <v>37128</v>
      </c>
      <c r="K69" s="27">
        <v>30051</v>
      </c>
      <c r="L69" s="27">
        <v>55877</v>
      </c>
      <c r="M69" s="27">
        <v>75938</v>
      </c>
      <c r="N69" s="27">
        <v>187</v>
      </c>
      <c r="O69" s="27">
        <v>2100834</v>
      </c>
      <c r="Q69" s="21">
        <v>38806.208333333336</v>
      </c>
      <c r="R69" s="27">
        <v>81134</v>
      </c>
      <c r="S69" s="27">
        <v>68896</v>
      </c>
      <c r="T69" s="27">
        <v>52987</v>
      </c>
      <c r="U69" s="27">
        <v>72799</v>
      </c>
      <c r="V69" s="27">
        <v>187</v>
      </c>
      <c r="W69" s="27">
        <v>2167850</v>
      </c>
      <c r="Y69" s="21">
        <v>38806.208333333336</v>
      </c>
      <c r="Z69" s="27">
        <v>44006</v>
      </c>
      <c r="AA69" s="27">
        <v>38845</v>
      </c>
      <c r="AB69" s="27">
        <v>50550</v>
      </c>
      <c r="AC69" s="27">
        <v>69949</v>
      </c>
      <c r="AD69" s="27">
        <v>198</v>
      </c>
      <c r="AE69" s="3">
        <v>2167850</v>
      </c>
      <c r="AG69" s="3">
        <f t="shared" si="18"/>
        <v>0</v>
      </c>
      <c r="AH69" s="3">
        <f t="shared" si="19"/>
        <v>0</v>
      </c>
      <c r="AJ69" s="27">
        <f t="shared" si="20"/>
        <v>82232</v>
      </c>
      <c r="AK69" s="27">
        <f t="shared" si="21"/>
        <v>69689</v>
      </c>
      <c r="AL69" s="29">
        <f t="shared" ref="AL69:AL73" si="22">AJ69/3600</f>
        <v>22.842222222222222</v>
      </c>
      <c r="AM69" s="23">
        <f t="shared" ref="AM69:AM73" si="23">Q69</f>
        <v>38806.208333333336</v>
      </c>
      <c r="AN69" s="28">
        <f t="shared" ref="AN69:AN73" si="24">B69+R69</f>
        <v>82232</v>
      </c>
      <c r="AO69" s="12">
        <f t="shared" ref="AO69:AO73" si="25">(B69*D69+R69*T69)*0.000001</f>
        <v>4509.4009999999998</v>
      </c>
      <c r="AP69" s="10">
        <f t="shared" ref="AP69:AP73" si="26">AO69/AN69</f>
        <v>5.4837544994649282E-2</v>
      </c>
      <c r="AQ69" s="11">
        <f t="shared" ref="AQ69:AQ73" si="27">AP69*1000</f>
        <v>54.837544994649285</v>
      </c>
      <c r="AR69" s="12">
        <f t="shared" ref="AR69:AR73" si="28">AP69*AN69</f>
        <v>4509.4009999999998</v>
      </c>
    </row>
    <row r="70" spans="1:44" s="3" customFormat="1">
      <c r="A70" s="21">
        <v>38806.25</v>
      </c>
      <c r="B70" s="27">
        <v>1180</v>
      </c>
      <c r="C70" s="27">
        <v>871</v>
      </c>
      <c r="D70" s="27">
        <v>204920</v>
      </c>
      <c r="E70" s="27">
        <v>887216</v>
      </c>
      <c r="F70" s="27">
        <v>434</v>
      </c>
      <c r="G70" s="27">
        <v>10109557</v>
      </c>
      <c r="I70" s="21">
        <v>38806.25</v>
      </c>
      <c r="J70" s="27">
        <v>31055</v>
      </c>
      <c r="K70" s="27">
        <v>24206</v>
      </c>
      <c r="L70" s="27">
        <v>59826</v>
      </c>
      <c r="M70" s="27">
        <v>91510</v>
      </c>
      <c r="N70" s="27">
        <v>185</v>
      </c>
      <c r="O70" s="27">
        <v>2948426</v>
      </c>
      <c r="Q70" s="21">
        <v>38806.25</v>
      </c>
      <c r="R70" s="27">
        <v>67905</v>
      </c>
      <c r="S70" s="27">
        <v>56010</v>
      </c>
      <c r="T70" s="27">
        <v>54203</v>
      </c>
      <c r="U70" s="27">
        <v>82760</v>
      </c>
      <c r="V70" s="27">
        <v>185</v>
      </c>
      <c r="W70" s="27">
        <v>2948426</v>
      </c>
      <c r="Y70" s="21">
        <v>38806.25</v>
      </c>
      <c r="Z70" s="27">
        <v>36850</v>
      </c>
      <c r="AA70" s="27">
        <v>31804</v>
      </c>
      <c r="AB70" s="27">
        <v>49464</v>
      </c>
      <c r="AC70" s="27">
        <v>74264</v>
      </c>
      <c r="AD70" s="27">
        <v>200</v>
      </c>
      <c r="AE70" s="3">
        <v>2770095</v>
      </c>
      <c r="AG70" s="3">
        <f t="shared" si="18"/>
        <v>0</v>
      </c>
      <c r="AH70" s="3">
        <f t="shared" si="19"/>
        <v>0</v>
      </c>
      <c r="AJ70" s="27">
        <f t="shared" si="20"/>
        <v>69085</v>
      </c>
      <c r="AK70" s="27">
        <f t="shared" si="21"/>
        <v>56881</v>
      </c>
      <c r="AL70" s="29">
        <f t="shared" si="22"/>
        <v>19.190277777777776</v>
      </c>
      <c r="AM70" s="23">
        <f t="shared" si="23"/>
        <v>38806.25</v>
      </c>
      <c r="AN70" s="28">
        <f t="shared" si="24"/>
        <v>69085</v>
      </c>
      <c r="AO70" s="12">
        <f t="shared" si="25"/>
        <v>3922.4603149999998</v>
      </c>
      <c r="AP70" s="10">
        <f t="shared" si="26"/>
        <v>5.6777307881595136E-2</v>
      </c>
      <c r="AQ70" s="11">
        <f t="shared" si="27"/>
        <v>56.777307881595135</v>
      </c>
      <c r="AR70" s="12">
        <f t="shared" si="28"/>
        <v>3922.4603149999998</v>
      </c>
    </row>
    <row r="71" spans="1:44" s="3" customFormat="1">
      <c r="A71" s="21">
        <v>38806.291666666664</v>
      </c>
      <c r="B71" s="27">
        <v>1332</v>
      </c>
      <c r="C71" s="27">
        <v>1022</v>
      </c>
      <c r="D71" s="27">
        <v>181671</v>
      </c>
      <c r="E71" s="27">
        <v>618872</v>
      </c>
      <c r="F71" s="27">
        <v>441</v>
      </c>
      <c r="G71" s="27">
        <v>8797848</v>
      </c>
      <c r="I71" s="21">
        <v>38806.291666666664</v>
      </c>
      <c r="J71" s="27">
        <v>15054</v>
      </c>
      <c r="K71" s="27">
        <v>9584</v>
      </c>
      <c r="L71" s="27">
        <v>44176</v>
      </c>
      <c r="M71" s="27">
        <v>86302</v>
      </c>
      <c r="N71" s="27">
        <v>177</v>
      </c>
      <c r="O71" s="27">
        <v>2056878</v>
      </c>
      <c r="Q71" s="21">
        <v>38806.291666666664</v>
      </c>
      <c r="R71" s="27">
        <v>40208</v>
      </c>
      <c r="S71" s="27">
        <v>23213</v>
      </c>
      <c r="T71" s="27">
        <v>36700</v>
      </c>
      <c r="U71" s="27">
        <v>74349</v>
      </c>
      <c r="V71" s="27">
        <v>177</v>
      </c>
      <c r="W71" s="27">
        <v>2132601</v>
      </c>
      <c r="Y71" s="21">
        <v>38806.291666666664</v>
      </c>
      <c r="Z71" s="27">
        <v>25154</v>
      </c>
      <c r="AA71" s="27">
        <v>13629</v>
      </c>
      <c r="AB71" s="27">
        <v>32226</v>
      </c>
      <c r="AC71" s="27">
        <v>65767</v>
      </c>
      <c r="AD71" s="27">
        <v>177</v>
      </c>
      <c r="AE71" s="3">
        <v>2132601</v>
      </c>
      <c r="AG71" s="3">
        <f t="shared" si="18"/>
        <v>0</v>
      </c>
      <c r="AH71" s="3">
        <f t="shared" si="19"/>
        <v>0</v>
      </c>
      <c r="AJ71" s="27">
        <f t="shared" si="20"/>
        <v>41540</v>
      </c>
      <c r="AK71" s="27">
        <f t="shared" si="21"/>
        <v>24235</v>
      </c>
      <c r="AL71" s="29">
        <f t="shared" si="22"/>
        <v>11.53888888888889</v>
      </c>
      <c r="AM71" s="23">
        <f t="shared" si="23"/>
        <v>38806.291666666664</v>
      </c>
      <c r="AN71" s="28">
        <f t="shared" si="24"/>
        <v>41540</v>
      </c>
      <c r="AO71" s="12">
        <f t="shared" si="25"/>
        <v>1717.6193719999999</v>
      </c>
      <c r="AP71" s="10">
        <f t="shared" si="26"/>
        <v>4.1348564564275395E-2</v>
      </c>
      <c r="AQ71" s="11">
        <f t="shared" si="27"/>
        <v>41.348564564275392</v>
      </c>
      <c r="AR71" s="12">
        <f t="shared" si="28"/>
        <v>1717.6193719999999</v>
      </c>
    </row>
    <row r="72" spans="1:44" s="3" customFormat="1">
      <c r="A72" s="21">
        <v>38806.333333333336</v>
      </c>
      <c r="B72" s="27">
        <v>2504</v>
      </c>
      <c r="C72" s="27">
        <v>1891</v>
      </c>
      <c r="D72" s="27">
        <v>172412</v>
      </c>
      <c r="E72" s="27">
        <v>514258</v>
      </c>
      <c r="F72" s="27">
        <v>347</v>
      </c>
      <c r="G72" s="27">
        <v>9241230</v>
      </c>
      <c r="I72" s="21">
        <v>38806.333333333336</v>
      </c>
      <c r="J72" s="27">
        <v>35295</v>
      </c>
      <c r="K72" s="27">
        <v>30011</v>
      </c>
      <c r="L72" s="27">
        <v>53522</v>
      </c>
      <c r="M72" s="27">
        <v>74115</v>
      </c>
      <c r="N72" s="27">
        <v>174</v>
      </c>
      <c r="O72" s="27">
        <v>1953874</v>
      </c>
      <c r="Q72" s="21">
        <v>38806.333333333336</v>
      </c>
      <c r="R72" s="27">
        <v>78172</v>
      </c>
      <c r="S72" s="27">
        <v>68206</v>
      </c>
      <c r="T72" s="27">
        <v>51365</v>
      </c>
      <c r="U72" s="27">
        <v>68778</v>
      </c>
      <c r="V72" s="27">
        <v>174</v>
      </c>
      <c r="W72" s="27">
        <v>2646591</v>
      </c>
      <c r="Y72" s="21">
        <v>38806.333333333336</v>
      </c>
      <c r="Z72" s="27">
        <v>42877</v>
      </c>
      <c r="AA72" s="27">
        <v>38195</v>
      </c>
      <c r="AB72" s="27">
        <v>49590</v>
      </c>
      <c r="AC72" s="27">
        <v>63998</v>
      </c>
      <c r="AD72" s="27">
        <v>178</v>
      </c>
      <c r="AE72" s="3">
        <v>2646591</v>
      </c>
      <c r="AG72" s="3">
        <f t="shared" si="18"/>
        <v>0</v>
      </c>
      <c r="AH72" s="3">
        <f t="shared" si="19"/>
        <v>0</v>
      </c>
      <c r="AJ72" s="27">
        <f t="shared" si="20"/>
        <v>80676</v>
      </c>
      <c r="AK72" s="27">
        <f t="shared" si="21"/>
        <v>70097</v>
      </c>
      <c r="AL72" s="29">
        <f t="shared" si="22"/>
        <v>22.41</v>
      </c>
      <c r="AM72" s="23">
        <f t="shared" si="23"/>
        <v>38806.333333333336</v>
      </c>
      <c r="AN72" s="28">
        <f t="shared" si="24"/>
        <v>80676</v>
      </c>
      <c r="AO72" s="12">
        <f t="shared" si="25"/>
        <v>4447.0244279999997</v>
      </c>
      <c r="AP72" s="10">
        <f t="shared" si="26"/>
        <v>5.5122024245128659E-2</v>
      </c>
      <c r="AQ72" s="11">
        <f t="shared" si="27"/>
        <v>55.122024245128657</v>
      </c>
      <c r="AR72" s="12">
        <f t="shared" si="28"/>
        <v>4447.0244279999997</v>
      </c>
    </row>
    <row r="73" spans="1:44" s="3" customFormat="1">
      <c r="A73" s="21">
        <v>38806.375</v>
      </c>
      <c r="B73" s="27">
        <v>5771</v>
      </c>
      <c r="C73" s="27">
        <v>4565</v>
      </c>
      <c r="D73" s="27">
        <v>182460</v>
      </c>
      <c r="E73" s="27">
        <v>518391</v>
      </c>
      <c r="F73" s="27">
        <v>314</v>
      </c>
      <c r="G73" s="27">
        <v>14603018</v>
      </c>
      <c r="I73" s="21">
        <v>38806.375</v>
      </c>
      <c r="J73" s="27">
        <v>30186</v>
      </c>
      <c r="K73" s="27">
        <v>24685</v>
      </c>
      <c r="L73" s="27">
        <v>61400</v>
      </c>
      <c r="M73" s="27">
        <v>104334</v>
      </c>
      <c r="N73" s="27">
        <v>179</v>
      </c>
      <c r="O73" s="27">
        <v>2366543</v>
      </c>
      <c r="Q73" s="21">
        <v>38806.375</v>
      </c>
      <c r="R73" s="27">
        <v>71260</v>
      </c>
      <c r="S73" s="27">
        <v>60469</v>
      </c>
      <c r="T73" s="27">
        <v>55010</v>
      </c>
      <c r="U73" s="27">
        <v>88543</v>
      </c>
      <c r="V73" s="27">
        <v>179</v>
      </c>
      <c r="W73" s="27">
        <v>2489579</v>
      </c>
      <c r="Y73" s="21">
        <v>38806.375</v>
      </c>
      <c r="Z73" s="27">
        <v>41074</v>
      </c>
      <c r="AA73" s="27">
        <v>35784</v>
      </c>
      <c r="AB73" s="27">
        <v>50313</v>
      </c>
      <c r="AC73" s="27">
        <v>74495</v>
      </c>
      <c r="AD73" s="27">
        <v>196</v>
      </c>
      <c r="AE73" s="3">
        <v>2489579</v>
      </c>
      <c r="AG73" s="3">
        <f t="shared" si="18"/>
        <v>0</v>
      </c>
      <c r="AH73" s="3">
        <f t="shared" si="19"/>
        <v>0</v>
      </c>
      <c r="AJ73" s="27">
        <f t="shared" si="20"/>
        <v>77031</v>
      </c>
      <c r="AK73" s="27">
        <f t="shared" si="21"/>
        <v>65034</v>
      </c>
      <c r="AL73" s="29">
        <f t="shared" si="22"/>
        <v>21.397500000000001</v>
      </c>
      <c r="AM73" s="23">
        <f t="shared" si="23"/>
        <v>38806.375</v>
      </c>
      <c r="AN73" s="28">
        <f t="shared" si="24"/>
        <v>77031</v>
      </c>
      <c r="AO73" s="12">
        <f t="shared" si="25"/>
        <v>4972.9892599999994</v>
      </c>
      <c r="AP73" s="10">
        <f t="shared" si="26"/>
        <v>6.4558285105996274E-2</v>
      </c>
      <c r="AQ73" s="11">
        <f t="shared" si="27"/>
        <v>64.558285105996276</v>
      </c>
      <c r="AR73" s="12">
        <f t="shared" si="28"/>
        <v>4972.9892599999994</v>
      </c>
    </row>
    <row r="74" spans="1:44" s="3" customFormat="1">
      <c r="A74" s="21"/>
      <c r="B74" s="27"/>
      <c r="C74" s="27"/>
      <c r="D74" s="27"/>
      <c r="E74" s="27"/>
      <c r="F74" s="27"/>
      <c r="G74" s="27"/>
      <c r="I74" s="21"/>
      <c r="J74" s="27"/>
      <c r="K74" s="27"/>
      <c r="L74" s="27"/>
      <c r="M74" s="27"/>
      <c r="N74" s="27"/>
      <c r="O74" s="27"/>
      <c r="Q74" s="21"/>
      <c r="R74" s="27"/>
      <c r="S74" s="27"/>
      <c r="T74" s="27"/>
      <c r="U74" s="27"/>
      <c r="V74" s="27"/>
      <c r="W74" s="27"/>
      <c r="Y74" s="21"/>
      <c r="Z74" s="27"/>
      <c r="AA74" s="27"/>
      <c r="AB74" s="27"/>
      <c r="AC74" s="27"/>
      <c r="AD74" s="27"/>
      <c r="AJ74" s="27"/>
      <c r="AK74" s="27"/>
      <c r="AM74" s="23"/>
      <c r="AN74" s="28"/>
      <c r="AO74" s="12"/>
      <c r="AP74" s="10"/>
      <c r="AQ74" s="11"/>
      <c r="AR74" s="12"/>
    </row>
    <row r="75" spans="1:44" s="3" customFormat="1">
      <c r="A75" s="21"/>
      <c r="B75" s="27"/>
      <c r="C75" s="27"/>
      <c r="D75" s="27"/>
      <c r="E75" s="27"/>
      <c r="F75" s="27"/>
      <c r="G75" s="27"/>
      <c r="I75" s="21"/>
      <c r="J75" s="27"/>
      <c r="K75" s="27"/>
      <c r="L75" s="27"/>
      <c r="M75" s="27"/>
      <c r="N75" s="27"/>
      <c r="O75" s="27"/>
      <c r="Q75" s="21"/>
      <c r="R75" s="27"/>
      <c r="S75" s="27"/>
      <c r="T75" s="27"/>
      <c r="U75" s="27"/>
      <c r="V75" s="27"/>
      <c r="W75" s="27"/>
      <c r="Y75" s="21"/>
      <c r="Z75" s="27"/>
      <c r="AA75" s="27"/>
      <c r="AB75" s="27"/>
      <c r="AC75" s="27"/>
      <c r="AD75" s="27"/>
      <c r="AJ75" s="27"/>
      <c r="AK75" s="27"/>
      <c r="AM75" s="23"/>
      <c r="AN75" s="28"/>
      <c r="AO75" s="12"/>
      <c r="AP75" s="10"/>
      <c r="AQ75" s="11"/>
      <c r="AR75" s="12"/>
    </row>
    <row r="76" spans="1:44" s="3" customFormat="1">
      <c r="A76" s="21"/>
      <c r="B76" s="27"/>
      <c r="C76" s="27"/>
      <c r="D76" s="27"/>
      <c r="E76" s="27"/>
      <c r="F76" s="27"/>
      <c r="G76" s="27"/>
      <c r="I76" s="21"/>
      <c r="J76" s="27"/>
      <c r="K76" s="27"/>
      <c r="L76" s="27"/>
      <c r="M76" s="27"/>
      <c r="N76" s="27"/>
      <c r="O76" s="27"/>
      <c r="Q76" s="21"/>
      <c r="R76" s="27"/>
      <c r="S76" s="27"/>
      <c r="T76" s="27"/>
      <c r="U76" s="27"/>
      <c r="V76" s="27"/>
      <c r="W76" s="27"/>
      <c r="Y76" s="21"/>
      <c r="Z76" s="27"/>
      <c r="AA76" s="27"/>
      <c r="AB76" s="27"/>
      <c r="AC76" s="27"/>
      <c r="AD76" s="27"/>
      <c r="AJ76" s="27"/>
      <c r="AK76" s="27"/>
      <c r="AM76" s="23"/>
      <c r="AN76" s="28"/>
      <c r="AO76" s="12"/>
      <c r="AP76" s="10"/>
      <c r="AQ76" s="11"/>
      <c r="AR76" s="12"/>
    </row>
    <row r="77" spans="1:44" s="3" customFormat="1">
      <c r="A77" s="21"/>
      <c r="B77" s="27"/>
      <c r="C77" s="27"/>
      <c r="D77" s="27"/>
      <c r="E77" s="27"/>
      <c r="F77" s="27"/>
      <c r="G77" s="27"/>
      <c r="I77" s="21"/>
      <c r="J77" s="27"/>
      <c r="K77" s="27"/>
      <c r="L77" s="27"/>
      <c r="M77" s="27"/>
      <c r="N77" s="27"/>
      <c r="O77" s="27"/>
      <c r="Q77" s="21"/>
      <c r="R77" s="27"/>
      <c r="S77" s="27"/>
      <c r="T77" s="27"/>
      <c r="U77" s="27"/>
      <c r="V77" s="27"/>
      <c r="W77" s="27"/>
      <c r="Y77" s="21"/>
      <c r="Z77" s="27"/>
      <c r="AA77" s="27"/>
      <c r="AB77" s="27"/>
      <c r="AC77" s="27"/>
      <c r="AD77" s="27"/>
      <c r="AJ77" s="27"/>
      <c r="AK77" s="27"/>
      <c r="AM77" s="23"/>
      <c r="AN77" s="28"/>
      <c r="AO77" s="12"/>
      <c r="AP77" s="10"/>
      <c r="AQ77" s="11"/>
      <c r="AR77" s="12"/>
    </row>
    <row r="78" spans="1:44" s="3" customFormat="1">
      <c r="A78" s="21"/>
      <c r="B78" s="27"/>
      <c r="C78" s="27"/>
      <c r="D78" s="27"/>
      <c r="E78" s="27"/>
      <c r="F78" s="27"/>
      <c r="G78" s="27"/>
      <c r="I78" s="21"/>
      <c r="J78" s="27"/>
      <c r="K78" s="27"/>
      <c r="L78" s="27"/>
      <c r="M78" s="27"/>
      <c r="N78" s="27"/>
      <c r="O78" s="27"/>
      <c r="Q78" s="21"/>
      <c r="R78" s="27"/>
      <c r="S78" s="27"/>
      <c r="T78" s="27"/>
      <c r="U78" s="27"/>
      <c r="V78" s="27"/>
      <c r="W78" s="27"/>
      <c r="Y78" s="21"/>
      <c r="Z78" s="27"/>
      <c r="AA78" s="27"/>
      <c r="AB78" s="27"/>
      <c r="AC78" s="27"/>
      <c r="AD78" s="27"/>
      <c r="AJ78" s="27"/>
      <c r="AK78" s="27"/>
      <c r="AM78" s="23"/>
      <c r="AN78" s="28"/>
      <c r="AO78" s="12"/>
      <c r="AP78" s="10"/>
      <c r="AQ78" s="11"/>
      <c r="AR78" s="12"/>
    </row>
    <row r="79" spans="1:44" s="3" customFormat="1">
      <c r="A79" s="21"/>
      <c r="B79" s="27"/>
      <c r="C79" s="27"/>
      <c r="D79" s="27"/>
      <c r="E79" s="27"/>
      <c r="F79" s="27"/>
      <c r="G79" s="27"/>
      <c r="I79" s="21"/>
      <c r="J79" s="27"/>
      <c r="K79" s="27"/>
      <c r="L79" s="27"/>
      <c r="M79" s="27"/>
      <c r="N79" s="27"/>
      <c r="O79" s="27"/>
      <c r="Q79" s="21"/>
      <c r="R79" s="27"/>
      <c r="S79" s="27"/>
      <c r="T79" s="27"/>
      <c r="U79" s="27"/>
      <c r="V79" s="27"/>
      <c r="W79" s="27"/>
      <c r="Y79" s="21"/>
      <c r="Z79" s="27"/>
      <c r="AA79" s="27"/>
      <c r="AB79" s="27"/>
      <c r="AC79" s="27"/>
      <c r="AD79" s="27"/>
      <c r="AJ79" s="27"/>
      <c r="AK79" s="27"/>
      <c r="AM79" s="23"/>
      <c r="AN79" s="28"/>
      <c r="AO79" s="12"/>
      <c r="AP79" s="10"/>
      <c r="AQ79" s="11"/>
      <c r="AR79" s="12"/>
    </row>
    <row r="80" spans="1:44" s="3" customFormat="1">
      <c r="A80" s="21"/>
      <c r="B80" s="27"/>
      <c r="C80" s="27"/>
      <c r="D80" s="27"/>
      <c r="E80" s="27"/>
      <c r="F80" s="27"/>
      <c r="G80" s="27"/>
      <c r="I80" s="21"/>
      <c r="J80" s="27"/>
      <c r="K80" s="27"/>
      <c r="L80" s="27"/>
      <c r="M80" s="27"/>
      <c r="N80" s="27"/>
      <c r="O80" s="27"/>
      <c r="Q80" s="21"/>
      <c r="R80" s="27"/>
      <c r="S80" s="27"/>
      <c r="T80" s="27"/>
      <c r="U80" s="27"/>
      <c r="V80" s="27"/>
      <c r="W80" s="27"/>
      <c r="Y80" s="21"/>
      <c r="Z80" s="27"/>
      <c r="AA80" s="27"/>
      <c r="AB80" s="27"/>
      <c r="AC80" s="27"/>
      <c r="AD80" s="27"/>
      <c r="AJ80" s="27"/>
      <c r="AK80" s="27"/>
      <c r="AM80" s="23"/>
      <c r="AN80" s="28"/>
      <c r="AO80" s="12"/>
      <c r="AP80" s="10"/>
      <c r="AQ80" s="11"/>
      <c r="AR80" s="12"/>
    </row>
    <row r="81" spans="1:44" s="3" customFormat="1">
      <c r="A81" s="21"/>
      <c r="B81" s="27"/>
      <c r="C81" s="27"/>
      <c r="D81" s="27"/>
      <c r="E81" s="27"/>
      <c r="F81" s="27"/>
      <c r="G81" s="27"/>
      <c r="I81" s="21"/>
      <c r="J81" s="27"/>
      <c r="K81" s="27"/>
      <c r="L81" s="27"/>
      <c r="M81" s="27"/>
      <c r="N81" s="27"/>
      <c r="O81" s="27"/>
      <c r="Q81" s="21"/>
      <c r="R81" s="27"/>
      <c r="S81" s="27"/>
      <c r="T81" s="27"/>
      <c r="U81" s="27"/>
      <c r="V81" s="27"/>
      <c r="W81" s="27"/>
      <c r="Y81" s="21"/>
      <c r="Z81" s="27"/>
      <c r="AA81" s="27"/>
      <c r="AB81" s="27"/>
      <c r="AC81" s="27"/>
      <c r="AD81" s="27"/>
      <c r="AJ81" s="27"/>
      <c r="AK81" s="27"/>
      <c r="AM81" s="23"/>
      <c r="AN81" s="28"/>
      <c r="AO81" s="12"/>
      <c r="AP81" s="10"/>
      <c r="AQ81" s="11"/>
      <c r="AR81" s="12"/>
    </row>
    <row r="82" spans="1:44" s="3" customFormat="1">
      <c r="A82" s="21"/>
      <c r="B82" s="27"/>
      <c r="C82" s="27"/>
      <c r="D82" s="27"/>
      <c r="E82" s="27"/>
      <c r="F82" s="27"/>
      <c r="G82" s="27"/>
      <c r="I82" s="21"/>
      <c r="J82" s="27"/>
      <c r="K82" s="27"/>
      <c r="L82" s="27"/>
      <c r="M82" s="27"/>
      <c r="N82" s="27"/>
      <c r="O82" s="27"/>
      <c r="Q82" s="21"/>
      <c r="R82" s="27"/>
      <c r="S82" s="27"/>
      <c r="T82" s="27"/>
      <c r="U82" s="27"/>
      <c r="V82" s="27"/>
      <c r="W82" s="27"/>
      <c r="Y82" s="21"/>
      <c r="Z82" s="27"/>
      <c r="AA82" s="27"/>
      <c r="AB82" s="27"/>
      <c r="AC82" s="27"/>
      <c r="AD82" s="27"/>
      <c r="AJ82" s="27"/>
      <c r="AK82" s="27"/>
      <c r="AM82" s="23"/>
      <c r="AN82" s="28"/>
      <c r="AO82" s="12"/>
      <c r="AP82" s="10"/>
      <c r="AQ82" s="11"/>
      <c r="AR82" s="12"/>
    </row>
    <row r="83" spans="1:44" s="3" customFormat="1">
      <c r="A83" s="21"/>
      <c r="B83" s="27"/>
      <c r="C83" s="27"/>
      <c r="D83" s="27"/>
      <c r="E83" s="27"/>
      <c r="F83" s="27"/>
      <c r="G83" s="27"/>
      <c r="I83" s="21"/>
      <c r="J83" s="27"/>
      <c r="K83" s="27"/>
      <c r="L83" s="27"/>
      <c r="M83" s="27"/>
      <c r="N83" s="27"/>
      <c r="O83" s="27"/>
      <c r="Q83" s="21"/>
      <c r="R83" s="27"/>
      <c r="S83" s="27"/>
      <c r="T83" s="27"/>
      <c r="U83" s="27"/>
      <c r="V83" s="27"/>
      <c r="W83" s="27"/>
      <c r="Y83" s="21"/>
      <c r="Z83" s="27"/>
      <c r="AA83" s="27"/>
      <c r="AB83" s="27"/>
      <c r="AC83" s="27"/>
      <c r="AD83" s="27"/>
      <c r="AJ83" s="27"/>
      <c r="AK83" s="27"/>
      <c r="AM83" s="23"/>
      <c r="AN83" s="28"/>
      <c r="AO83" s="12"/>
      <c r="AP83" s="10"/>
      <c r="AQ83" s="11"/>
      <c r="AR83" s="12"/>
    </row>
    <row r="84" spans="1:44" s="3" customFormat="1">
      <c r="A84" s="21"/>
      <c r="B84" s="27"/>
      <c r="C84" s="27"/>
      <c r="D84" s="27"/>
      <c r="E84" s="27"/>
      <c r="F84" s="27"/>
      <c r="G84" s="27"/>
      <c r="I84" s="21"/>
      <c r="J84" s="27"/>
      <c r="K84" s="27"/>
      <c r="L84" s="27"/>
      <c r="M84" s="27"/>
      <c r="N84" s="27"/>
      <c r="O84" s="27"/>
      <c r="Q84" s="21"/>
      <c r="R84" s="27"/>
      <c r="S84" s="27"/>
      <c r="T84" s="27"/>
      <c r="U84" s="27"/>
      <c r="V84" s="27"/>
      <c r="W84" s="27"/>
      <c r="Y84" s="21"/>
      <c r="Z84" s="27"/>
      <c r="AA84" s="27"/>
      <c r="AB84" s="27"/>
      <c r="AC84" s="27"/>
      <c r="AD84" s="27"/>
      <c r="AJ84" s="27"/>
      <c r="AK84" s="27"/>
      <c r="AM84" s="23"/>
      <c r="AN84" s="28"/>
      <c r="AO84" s="12"/>
      <c r="AP84" s="10"/>
      <c r="AQ84" s="11"/>
      <c r="AR84" s="12"/>
    </row>
    <row r="85" spans="1:44" s="3" customFormat="1">
      <c r="A85" s="21"/>
      <c r="B85" s="27"/>
      <c r="C85" s="27"/>
      <c r="D85" s="27"/>
      <c r="E85" s="27"/>
      <c r="F85" s="27"/>
      <c r="G85" s="27"/>
      <c r="I85" s="21"/>
      <c r="J85" s="27"/>
      <c r="K85" s="27"/>
      <c r="L85" s="27"/>
      <c r="M85" s="27"/>
      <c r="N85" s="27"/>
      <c r="O85" s="27"/>
      <c r="Q85" s="21"/>
      <c r="R85" s="27"/>
      <c r="S85" s="27"/>
      <c r="T85" s="27"/>
      <c r="U85" s="27"/>
      <c r="V85" s="27"/>
      <c r="W85" s="27"/>
      <c r="Y85" s="21"/>
      <c r="Z85" s="27"/>
      <c r="AA85" s="27"/>
      <c r="AB85" s="27"/>
      <c r="AC85" s="27"/>
      <c r="AD85" s="27"/>
      <c r="AJ85" s="27"/>
      <c r="AK85" s="27"/>
      <c r="AM85" s="23"/>
      <c r="AN85" s="28"/>
      <c r="AO85" s="12"/>
      <c r="AP85" s="10"/>
      <c r="AQ85" s="11"/>
      <c r="AR85" s="12"/>
    </row>
    <row r="86" spans="1:44" s="3" customFormat="1">
      <c r="A86" s="21"/>
      <c r="B86" s="27"/>
      <c r="C86" s="27"/>
      <c r="D86" s="27"/>
      <c r="E86" s="27"/>
      <c r="F86" s="27"/>
      <c r="G86" s="27"/>
      <c r="I86" s="21"/>
      <c r="J86" s="27"/>
      <c r="K86" s="27"/>
      <c r="L86" s="27"/>
      <c r="M86" s="27"/>
      <c r="N86" s="27"/>
      <c r="O86" s="27"/>
      <c r="Q86" s="21"/>
      <c r="R86" s="27"/>
      <c r="S86" s="27"/>
      <c r="T86" s="27"/>
      <c r="U86" s="27"/>
      <c r="V86" s="27"/>
      <c r="W86" s="27"/>
      <c r="Y86" s="21"/>
      <c r="Z86" s="27"/>
      <c r="AA86" s="27"/>
      <c r="AB86" s="27"/>
      <c r="AC86" s="27"/>
      <c r="AD86" s="27"/>
      <c r="AJ86" s="27"/>
      <c r="AK86" s="27"/>
      <c r="AM86" s="23"/>
      <c r="AN86" s="28"/>
      <c r="AO86" s="12"/>
      <c r="AP86" s="10"/>
      <c r="AQ86" s="11"/>
      <c r="AR86" s="12"/>
    </row>
    <row r="87" spans="1:44" s="3" customFormat="1">
      <c r="A87" s="21"/>
      <c r="B87" s="27"/>
      <c r="C87" s="27"/>
      <c r="D87" s="27"/>
      <c r="E87" s="27"/>
      <c r="F87" s="27"/>
      <c r="G87" s="27"/>
      <c r="I87" s="21"/>
      <c r="J87" s="27"/>
      <c r="K87" s="27"/>
      <c r="L87" s="27"/>
      <c r="M87" s="27"/>
      <c r="N87" s="27"/>
      <c r="O87" s="27"/>
      <c r="Q87" s="21"/>
      <c r="R87" s="27"/>
      <c r="S87" s="27"/>
      <c r="T87" s="27"/>
      <c r="U87" s="27"/>
      <c r="V87" s="27"/>
      <c r="W87" s="27"/>
      <c r="Y87" s="21"/>
      <c r="Z87" s="27"/>
      <c r="AA87" s="27"/>
      <c r="AB87" s="27"/>
      <c r="AC87" s="27"/>
      <c r="AD87" s="27"/>
      <c r="AJ87" s="27"/>
      <c r="AK87" s="27"/>
      <c r="AM87" s="23"/>
      <c r="AN87" s="28"/>
      <c r="AO87" s="12"/>
      <c r="AP87" s="10"/>
      <c r="AQ87" s="11"/>
      <c r="AR87" s="12"/>
    </row>
    <row r="88" spans="1:44" s="3" customFormat="1">
      <c r="A88" s="21"/>
      <c r="B88" s="27"/>
      <c r="C88" s="27"/>
      <c r="D88" s="27"/>
      <c r="E88" s="27"/>
      <c r="F88" s="27"/>
      <c r="G88" s="27"/>
      <c r="I88" s="21"/>
      <c r="J88" s="27"/>
      <c r="K88" s="27"/>
      <c r="L88" s="27"/>
      <c r="M88" s="27"/>
      <c r="N88" s="27"/>
      <c r="O88" s="27"/>
      <c r="Q88" s="21"/>
      <c r="R88" s="27"/>
      <c r="S88" s="27"/>
      <c r="T88" s="27"/>
      <c r="U88" s="27"/>
      <c r="V88" s="27"/>
      <c r="W88" s="27"/>
      <c r="Y88" s="21"/>
      <c r="Z88" s="27"/>
      <c r="AA88" s="27"/>
      <c r="AB88" s="27"/>
      <c r="AC88" s="27"/>
      <c r="AD88" s="27"/>
      <c r="AJ88" s="27"/>
      <c r="AK88" s="27"/>
      <c r="AM88" s="23"/>
      <c r="AN88" s="28"/>
      <c r="AO88" s="12"/>
      <c r="AP88" s="10"/>
      <c r="AQ88" s="11"/>
      <c r="AR88" s="12"/>
    </row>
    <row r="89" spans="1:44" s="3" customFormat="1">
      <c r="A89" s="21"/>
      <c r="B89" s="27"/>
      <c r="C89" s="27"/>
      <c r="D89" s="27"/>
      <c r="E89" s="27"/>
      <c r="F89" s="27"/>
      <c r="G89" s="27"/>
      <c r="I89" s="21"/>
      <c r="J89" s="27"/>
      <c r="K89" s="27"/>
      <c r="L89" s="27"/>
      <c r="M89" s="27"/>
      <c r="N89" s="27"/>
      <c r="O89" s="27"/>
      <c r="Q89" s="21"/>
      <c r="R89" s="27"/>
      <c r="S89" s="27"/>
      <c r="T89" s="27"/>
      <c r="U89" s="27"/>
      <c r="V89" s="27"/>
      <c r="W89" s="27"/>
      <c r="Y89" s="21"/>
      <c r="Z89" s="27"/>
      <c r="AA89" s="27"/>
      <c r="AB89" s="27"/>
      <c r="AC89" s="27"/>
      <c r="AD89" s="27"/>
      <c r="AJ89" s="27"/>
      <c r="AK89" s="27"/>
      <c r="AM89" s="23"/>
      <c r="AN89" s="28"/>
      <c r="AO89" s="12"/>
      <c r="AP89" s="10"/>
      <c r="AQ89" s="11"/>
      <c r="AR89" s="12"/>
    </row>
    <row r="90" spans="1:44" s="3" customFormat="1">
      <c r="A90" s="21"/>
      <c r="B90" s="27"/>
      <c r="C90" s="27"/>
      <c r="D90" s="27"/>
      <c r="E90" s="27"/>
      <c r="F90" s="27"/>
      <c r="G90" s="27"/>
      <c r="I90" s="21"/>
      <c r="J90" s="27"/>
      <c r="K90" s="27"/>
      <c r="L90" s="27"/>
      <c r="M90" s="27"/>
      <c r="N90" s="27"/>
      <c r="O90" s="27"/>
      <c r="Q90" s="21"/>
      <c r="R90" s="27"/>
      <c r="S90" s="27"/>
      <c r="T90" s="27"/>
      <c r="U90" s="27"/>
      <c r="V90" s="27"/>
      <c r="W90" s="27"/>
      <c r="Y90" s="21"/>
      <c r="Z90" s="27"/>
      <c r="AA90" s="27"/>
      <c r="AB90" s="27"/>
      <c r="AC90" s="27"/>
      <c r="AD90" s="27"/>
      <c r="AJ90" s="27"/>
      <c r="AK90" s="27"/>
      <c r="AM90" s="23"/>
      <c r="AN90" s="28"/>
      <c r="AO90" s="12"/>
      <c r="AP90" s="10"/>
      <c r="AQ90" s="11"/>
      <c r="AR90" s="12"/>
    </row>
    <row r="91" spans="1:44" s="3" customFormat="1">
      <c r="A91" s="21"/>
      <c r="B91" s="27"/>
      <c r="C91" s="27"/>
      <c r="D91" s="27"/>
      <c r="E91" s="27"/>
      <c r="F91" s="27"/>
      <c r="G91" s="27"/>
      <c r="I91" s="21"/>
      <c r="J91" s="27"/>
      <c r="K91" s="27"/>
      <c r="L91" s="27"/>
      <c r="M91" s="27"/>
      <c r="N91" s="27"/>
      <c r="O91" s="27"/>
      <c r="Q91" s="21"/>
      <c r="R91" s="27"/>
      <c r="S91" s="27"/>
      <c r="T91" s="27"/>
      <c r="U91" s="27"/>
      <c r="V91" s="27"/>
      <c r="W91" s="27"/>
      <c r="Y91" s="21"/>
      <c r="Z91" s="27"/>
      <c r="AA91" s="27"/>
      <c r="AB91" s="27"/>
      <c r="AC91" s="27"/>
      <c r="AD91" s="27"/>
      <c r="AJ91" s="27"/>
      <c r="AK91" s="27"/>
      <c r="AM91" s="23"/>
      <c r="AN91" s="28"/>
      <c r="AO91" s="12"/>
      <c r="AP91" s="10"/>
      <c r="AQ91" s="11"/>
      <c r="AR91" s="12"/>
    </row>
    <row r="92" spans="1:44" s="3" customFormat="1">
      <c r="A92" s="21"/>
      <c r="B92" s="27"/>
      <c r="C92" s="27"/>
      <c r="D92" s="27"/>
      <c r="E92" s="27"/>
      <c r="F92" s="27"/>
      <c r="G92" s="27"/>
      <c r="I92" s="21"/>
      <c r="J92" s="27"/>
      <c r="K92" s="27"/>
      <c r="L92" s="27"/>
      <c r="M92" s="27"/>
      <c r="N92" s="27"/>
      <c r="O92" s="27"/>
      <c r="Q92" s="21"/>
      <c r="R92" s="27"/>
      <c r="S92" s="27"/>
      <c r="T92" s="27"/>
      <c r="U92" s="27"/>
      <c r="V92" s="27"/>
      <c r="W92" s="27"/>
      <c r="Y92" s="21"/>
      <c r="Z92" s="27"/>
      <c r="AA92" s="27"/>
      <c r="AB92" s="27"/>
      <c r="AC92" s="27"/>
      <c r="AD92" s="27"/>
      <c r="AJ92" s="27"/>
      <c r="AK92" s="27"/>
      <c r="AM92" s="23"/>
      <c r="AN92" s="28"/>
      <c r="AO92" s="12"/>
      <c r="AP92" s="10"/>
      <c r="AQ92" s="11"/>
      <c r="AR92" s="12"/>
    </row>
    <row r="93" spans="1:44" s="3" customFormat="1">
      <c r="A93" s="21"/>
      <c r="B93" s="27"/>
      <c r="C93" s="27"/>
      <c r="D93" s="27"/>
      <c r="E93" s="27"/>
      <c r="F93" s="27"/>
      <c r="G93" s="27"/>
      <c r="I93" s="21"/>
      <c r="J93" s="27"/>
      <c r="K93" s="27"/>
      <c r="L93" s="27"/>
      <c r="M93" s="27"/>
      <c r="N93" s="27"/>
      <c r="O93" s="27"/>
      <c r="Q93" s="21"/>
      <c r="R93" s="27"/>
      <c r="S93" s="27"/>
      <c r="T93" s="27"/>
      <c r="U93" s="27"/>
      <c r="V93" s="27"/>
      <c r="W93" s="27"/>
      <c r="Y93" s="21"/>
      <c r="Z93" s="27"/>
      <c r="AA93" s="27"/>
      <c r="AB93" s="27"/>
      <c r="AC93" s="27"/>
      <c r="AD93" s="27"/>
      <c r="AJ93" s="27"/>
      <c r="AK93" s="27"/>
      <c r="AM93" s="23"/>
      <c r="AN93" s="28"/>
      <c r="AO93" s="12"/>
      <c r="AP93" s="10"/>
      <c r="AQ93" s="11"/>
      <c r="AR93" s="12"/>
    </row>
    <row r="94" spans="1:44" s="3" customFormat="1">
      <c r="A94" s="21"/>
      <c r="B94" s="27"/>
      <c r="C94" s="27"/>
      <c r="D94" s="27"/>
      <c r="E94" s="27"/>
      <c r="F94" s="27"/>
      <c r="G94" s="27"/>
      <c r="I94" s="21"/>
      <c r="J94" s="27"/>
      <c r="K94" s="27"/>
      <c r="L94" s="27"/>
      <c r="M94" s="27"/>
      <c r="N94" s="27"/>
      <c r="O94" s="27"/>
      <c r="Q94" s="21"/>
      <c r="R94" s="27"/>
      <c r="S94" s="27"/>
      <c r="T94" s="27"/>
      <c r="U94" s="27"/>
      <c r="V94" s="27"/>
      <c r="W94" s="27"/>
      <c r="Y94" s="21"/>
      <c r="Z94" s="27"/>
      <c r="AA94" s="27"/>
      <c r="AB94" s="27"/>
      <c r="AC94" s="27"/>
      <c r="AD94" s="27"/>
      <c r="AJ94" s="27"/>
      <c r="AK94" s="27"/>
      <c r="AM94" s="23"/>
      <c r="AN94" s="28"/>
      <c r="AO94" s="12"/>
      <c r="AP94" s="10"/>
      <c r="AQ94" s="11"/>
      <c r="AR94" s="12"/>
    </row>
    <row r="95" spans="1:44" s="3" customFormat="1">
      <c r="A95" s="21"/>
      <c r="B95" s="27"/>
      <c r="C95" s="27"/>
      <c r="D95" s="27"/>
      <c r="E95" s="27"/>
      <c r="F95" s="27"/>
      <c r="G95" s="27"/>
      <c r="I95" s="21"/>
      <c r="J95" s="27"/>
      <c r="K95" s="27"/>
      <c r="L95" s="27"/>
      <c r="M95" s="27"/>
      <c r="N95" s="27"/>
      <c r="O95" s="27"/>
      <c r="Q95" s="21"/>
      <c r="R95" s="27"/>
      <c r="S95" s="27"/>
      <c r="T95" s="27"/>
      <c r="U95" s="27"/>
      <c r="V95" s="27"/>
      <c r="W95" s="27"/>
      <c r="Y95" s="21"/>
      <c r="Z95" s="27"/>
      <c r="AA95" s="27"/>
      <c r="AB95" s="27"/>
      <c r="AC95" s="27"/>
      <c r="AD95" s="27"/>
      <c r="AJ95" s="27"/>
      <c r="AK95" s="27"/>
      <c r="AM95" s="23"/>
      <c r="AN95" s="28"/>
      <c r="AO95" s="12"/>
      <c r="AP95" s="10"/>
      <c r="AQ95" s="11"/>
      <c r="AR95" s="12"/>
    </row>
    <row r="96" spans="1:44" s="3" customFormat="1">
      <c r="A96" s="21"/>
      <c r="B96" s="27"/>
      <c r="C96" s="27"/>
      <c r="D96" s="27"/>
      <c r="E96" s="27"/>
      <c r="F96" s="27"/>
      <c r="G96" s="27"/>
      <c r="I96" s="21"/>
      <c r="J96" s="27"/>
      <c r="K96" s="27"/>
      <c r="L96" s="27"/>
      <c r="M96" s="27"/>
      <c r="N96" s="27"/>
      <c r="O96" s="27"/>
      <c r="Q96" s="21"/>
      <c r="R96" s="27"/>
      <c r="S96" s="27"/>
      <c r="T96" s="27"/>
      <c r="U96" s="27"/>
      <c r="V96" s="27"/>
      <c r="W96" s="27"/>
      <c r="Y96" s="21"/>
      <c r="Z96" s="27"/>
      <c r="AA96" s="27"/>
      <c r="AB96" s="27"/>
      <c r="AC96" s="27"/>
      <c r="AD96" s="27"/>
      <c r="AJ96" s="27"/>
      <c r="AK96" s="27"/>
      <c r="AM96" s="23"/>
      <c r="AN96" s="28"/>
      <c r="AO96" s="12"/>
      <c r="AP96" s="10"/>
      <c r="AQ96" s="11"/>
      <c r="AR96" s="12"/>
    </row>
    <row r="97" spans="1:44" s="3" customFormat="1">
      <c r="A97" s="21"/>
      <c r="B97" s="27"/>
      <c r="C97" s="27"/>
      <c r="D97" s="27"/>
      <c r="E97" s="27"/>
      <c r="F97" s="27"/>
      <c r="G97" s="27"/>
      <c r="I97" s="21"/>
      <c r="J97" s="27"/>
      <c r="K97" s="27"/>
      <c r="L97" s="27"/>
      <c r="M97" s="27"/>
      <c r="N97" s="27"/>
      <c r="O97" s="27"/>
      <c r="Q97" s="21"/>
      <c r="R97" s="27"/>
      <c r="S97" s="27"/>
      <c r="T97" s="27"/>
      <c r="U97" s="27"/>
      <c r="V97" s="27"/>
      <c r="W97" s="27"/>
      <c r="Y97" s="21"/>
      <c r="Z97" s="27"/>
      <c r="AA97" s="27"/>
      <c r="AB97" s="27"/>
      <c r="AC97" s="27"/>
      <c r="AD97" s="27"/>
      <c r="AJ97" s="27"/>
      <c r="AK97" s="27"/>
      <c r="AM97" s="23"/>
      <c r="AN97" s="28"/>
      <c r="AO97" s="12"/>
      <c r="AP97" s="10"/>
      <c r="AQ97" s="11"/>
      <c r="AR97" s="12"/>
    </row>
    <row r="98" spans="1:44" s="3" customFormat="1">
      <c r="A98" s="21"/>
      <c r="B98" s="27"/>
      <c r="C98" s="27"/>
      <c r="D98" s="27"/>
      <c r="E98" s="27"/>
      <c r="F98" s="27"/>
      <c r="G98" s="27"/>
      <c r="I98" s="21"/>
      <c r="J98" s="27"/>
      <c r="K98" s="27"/>
      <c r="L98" s="27"/>
      <c r="M98" s="27"/>
      <c r="N98" s="27"/>
      <c r="O98" s="27"/>
      <c r="Q98" s="21"/>
      <c r="R98" s="27"/>
      <c r="S98" s="27"/>
      <c r="T98" s="27"/>
      <c r="U98" s="27"/>
      <c r="V98" s="27"/>
      <c r="W98" s="27"/>
      <c r="Y98" s="21"/>
      <c r="Z98" s="27"/>
      <c r="AA98" s="27"/>
      <c r="AB98" s="27"/>
      <c r="AC98" s="27"/>
      <c r="AD98" s="27"/>
      <c r="AJ98" s="27"/>
      <c r="AK98" s="27"/>
      <c r="AM98" s="23"/>
      <c r="AN98" s="28"/>
      <c r="AO98" s="12"/>
      <c r="AP98" s="10"/>
      <c r="AQ98" s="11"/>
      <c r="AR98" s="12"/>
    </row>
    <row r="99" spans="1:44" s="3" customFormat="1">
      <c r="A99" s="21"/>
      <c r="B99" s="27"/>
      <c r="C99" s="27"/>
      <c r="D99" s="27"/>
      <c r="E99" s="27"/>
      <c r="F99" s="27"/>
      <c r="G99" s="27"/>
      <c r="I99" s="21"/>
      <c r="J99" s="27"/>
      <c r="K99" s="27"/>
      <c r="L99" s="27"/>
      <c r="M99" s="27"/>
      <c r="N99" s="27"/>
      <c r="O99" s="27"/>
      <c r="Q99" s="21"/>
      <c r="R99" s="27"/>
      <c r="S99" s="27"/>
      <c r="T99" s="27"/>
      <c r="U99" s="27"/>
      <c r="V99" s="27"/>
      <c r="W99" s="27"/>
      <c r="Y99" s="21"/>
      <c r="Z99" s="27"/>
      <c r="AA99" s="27"/>
      <c r="AB99" s="27"/>
      <c r="AC99" s="27"/>
      <c r="AD99" s="27"/>
      <c r="AJ99" s="27"/>
      <c r="AK99" s="27"/>
      <c r="AM99" s="23"/>
      <c r="AN99" s="28"/>
      <c r="AO99" s="12"/>
      <c r="AP99" s="10"/>
      <c r="AQ99" s="11"/>
      <c r="AR99" s="12"/>
    </row>
    <row r="100" spans="1:44" s="3" customFormat="1">
      <c r="A100" s="21"/>
      <c r="B100" s="27"/>
      <c r="C100" s="27"/>
      <c r="D100" s="27"/>
      <c r="E100" s="27"/>
      <c r="F100" s="27"/>
      <c r="G100" s="27"/>
      <c r="I100" s="21"/>
      <c r="J100" s="27"/>
      <c r="K100" s="27"/>
      <c r="L100" s="27"/>
      <c r="M100" s="27"/>
      <c r="N100" s="27"/>
      <c r="O100" s="27"/>
      <c r="Q100" s="21"/>
      <c r="R100" s="27"/>
      <c r="S100" s="27"/>
      <c r="T100" s="27"/>
      <c r="U100" s="27"/>
      <c r="V100" s="27"/>
      <c r="W100" s="27"/>
      <c r="Y100" s="21"/>
      <c r="Z100" s="27"/>
      <c r="AA100" s="27"/>
      <c r="AB100" s="27"/>
      <c r="AC100" s="27"/>
      <c r="AD100" s="27"/>
      <c r="AJ100" s="27"/>
      <c r="AK100" s="27"/>
      <c r="AM100" s="23"/>
      <c r="AN100" s="28"/>
      <c r="AO100" s="12"/>
      <c r="AP100" s="10"/>
      <c r="AQ100" s="11"/>
      <c r="AR100" s="12"/>
    </row>
    <row r="101" spans="1:44" s="3" customFormat="1">
      <c r="A101" s="21"/>
      <c r="B101" s="27"/>
      <c r="C101" s="27"/>
      <c r="D101" s="27"/>
      <c r="E101" s="27"/>
      <c r="F101" s="27"/>
      <c r="G101" s="27"/>
      <c r="I101" s="21"/>
      <c r="J101" s="27"/>
      <c r="K101" s="27"/>
      <c r="L101" s="27"/>
      <c r="M101" s="27"/>
      <c r="N101" s="27"/>
      <c r="O101" s="27"/>
      <c r="Q101" s="21"/>
      <c r="R101" s="27"/>
      <c r="S101" s="27"/>
      <c r="T101" s="27"/>
      <c r="U101" s="27"/>
      <c r="V101" s="27"/>
      <c r="W101" s="27"/>
      <c r="Y101" s="21"/>
      <c r="Z101" s="27"/>
      <c r="AA101" s="27"/>
      <c r="AB101" s="27"/>
      <c r="AC101" s="27"/>
      <c r="AD101" s="27"/>
      <c r="AJ101" s="27"/>
      <c r="AK101" s="27"/>
      <c r="AM101" s="23"/>
      <c r="AN101" s="28"/>
      <c r="AO101" s="12"/>
      <c r="AP101" s="10"/>
      <c r="AQ101" s="11"/>
      <c r="AR101" s="12"/>
    </row>
    <row r="102" spans="1:44" s="3" customFormat="1">
      <c r="A102" s="21"/>
      <c r="B102" s="27"/>
      <c r="C102" s="27"/>
      <c r="D102" s="27"/>
      <c r="E102" s="27"/>
      <c r="F102" s="27"/>
      <c r="G102" s="27"/>
      <c r="I102" s="21"/>
      <c r="J102" s="27"/>
      <c r="K102" s="27"/>
      <c r="L102" s="27"/>
      <c r="M102" s="27"/>
      <c r="N102" s="27"/>
      <c r="O102" s="27"/>
      <c r="Q102" s="21"/>
      <c r="R102" s="27"/>
      <c r="S102" s="27"/>
      <c r="T102" s="27"/>
      <c r="U102" s="27"/>
      <c r="V102" s="27"/>
      <c r="W102" s="27"/>
      <c r="Y102" s="21"/>
      <c r="Z102" s="27"/>
      <c r="AA102" s="27"/>
      <c r="AB102" s="27"/>
      <c r="AC102" s="27"/>
      <c r="AD102" s="27"/>
      <c r="AJ102" s="27"/>
      <c r="AK102" s="27"/>
      <c r="AM102" s="23"/>
      <c r="AN102" s="28"/>
      <c r="AO102" s="12"/>
      <c r="AP102" s="10"/>
      <c r="AQ102" s="11"/>
      <c r="AR102" s="12"/>
    </row>
    <row r="103" spans="1:44" s="3" customFormat="1">
      <c r="A103" s="21"/>
      <c r="B103" s="27"/>
      <c r="C103" s="27"/>
      <c r="D103" s="27"/>
      <c r="E103" s="27"/>
      <c r="F103" s="27"/>
      <c r="G103" s="27"/>
      <c r="I103" s="21"/>
      <c r="J103" s="27"/>
      <c r="K103" s="27"/>
      <c r="L103" s="27"/>
      <c r="M103" s="27"/>
      <c r="N103" s="27"/>
      <c r="O103" s="27"/>
      <c r="Q103" s="21"/>
      <c r="R103" s="27"/>
      <c r="S103" s="27"/>
      <c r="T103" s="27"/>
      <c r="U103" s="27"/>
      <c r="V103" s="27"/>
      <c r="W103" s="27"/>
      <c r="Y103" s="21"/>
      <c r="Z103" s="27"/>
      <c r="AA103" s="27"/>
      <c r="AB103" s="27"/>
      <c r="AC103" s="27"/>
      <c r="AD103" s="27"/>
      <c r="AJ103" s="27"/>
      <c r="AK103" s="27"/>
      <c r="AM103" s="23"/>
      <c r="AN103" s="28"/>
      <c r="AO103" s="12"/>
      <c r="AP103" s="10"/>
      <c r="AQ103" s="11"/>
      <c r="AR103" s="12"/>
    </row>
    <row r="104" spans="1:44" s="3" customFormat="1">
      <c r="A104" s="21"/>
      <c r="B104" s="27"/>
      <c r="C104" s="27"/>
      <c r="D104" s="27"/>
      <c r="E104" s="27"/>
      <c r="F104" s="27"/>
      <c r="G104" s="27"/>
      <c r="I104" s="21"/>
      <c r="J104" s="27"/>
      <c r="K104" s="27"/>
      <c r="L104" s="27"/>
      <c r="M104" s="27"/>
      <c r="N104" s="27"/>
      <c r="O104" s="27"/>
      <c r="Q104" s="21"/>
      <c r="R104" s="27"/>
      <c r="S104" s="27"/>
      <c r="T104" s="27"/>
      <c r="U104" s="27"/>
      <c r="V104" s="27"/>
      <c r="W104" s="27"/>
      <c r="Y104" s="21"/>
      <c r="Z104" s="27"/>
      <c r="AA104" s="27"/>
      <c r="AB104" s="27"/>
      <c r="AC104" s="27"/>
      <c r="AD104" s="27"/>
      <c r="AJ104" s="27"/>
      <c r="AK104" s="27"/>
      <c r="AM104" s="23"/>
      <c r="AN104" s="28"/>
      <c r="AO104" s="12"/>
      <c r="AP104" s="10"/>
      <c r="AQ104" s="11"/>
      <c r="AR104" s="12"/>
    </row>
    <row r="105" spans="1:44" s="3" customFormat="1">
      <c r="A105" s="21"/>
      <c r="B105" s="27"/>
      <c r="C105" s="27"/>
      <c r="D105" s="27"/>
      <c r="E105" s="27"/>
      <c r="F105" s="27"/>
      <c r="G105" s="27"/>
      <c r="I105" s="21"/>
      <c r="J105" s="27"/>
      <c r="K105" s="27"/>
      <c r="L105" s="27"/>
      <c r="M105" s="27"/>
      <c r="N105" s="27"/>
      <c r="O105" s="27"/>
      <c r="Q105" s="21"/>
      <c r="R105" s="27"/>
      <c r="S105" s="27"/>
      <c r="T105" s="27"/>
      <c r="U105" s="27"/>
      <c r="V105" s="27"/>
      <c r="W105" s="27"/>
      <c r="Y105" s="21"/>
      <c r="Z105" s="27"/>
      <c r="AA105" s="27"/>
      <c r="AB105" s="27"/>
      <c r="AC105" s="27"/>
      <c r="AD105" s="27"/>
      <c r="AJ105" s="27"/>
      <c r="AK105" s="27"/>
      <c r="AM105" s="23"/>
      <c r="AN105" s="28"/>
      <c r="AO105" s="12"/>
      <c r="AP105" s="10"/>
      <c r="AQ105" s="11"/>
      <c r="AR105" s="12"/>
    </row>
    <row r="106" spans="1:44" s="3" customFormat="1">
      <c r="A106" s="21"/>
      <c r="B106" s="27"/>
      <c r="C106" s="27"/>
      <c r="D106" s="27"/>
      <c r="E106" s="27"/>
      <c r="F106" s="27"/>
      <c r="G106" s="27"/>
      <c r="I106" s="21"/>
      <c r="J106" s="27"/>
      <c r="K106" s="27"/>
      <c r="L106" s="27"/>
      <c r="M106" s="27"/>
      <c r="N106" s="27"/>
      <c r="O106" s="27"/>
      <c r="Q106" s="21"/>
      <c r="R106" s="27"/>
      <c r="S106" s="27"/>
      <c r="T106" s="27"/>
      <c r="U106" s="27"/>
      <c r="V106" s="27"/>
      <c r="W106" s="27"/>
      <c r="Y106" s="21"/>
      <c r="Z106" s="27"/>
      <c r="AA106" s="27"/>
      <c r="AB106" s="27"/>
      <c r="AC106" s="27"/>
      <c r="AD106" s="27"/>
      <c r="AJ106" s="27"/>
      <c r="AK106" s="27"/>
      <c r="AM106" s="23"/>
      <c r="AN106" s="28"/>
      <c r="AO106" s="12"/>
      <c r="AP106" s="10"/>
      <c r="AQ106" s="11"/>
      <c r="AR106" s="12"/>
    </row>
    <row r="107" spans="1:44" s="3" customFormat="1">
      <c r="A107" s="21"/>
      <c r="B107" s="27"/>
      <c r="C107" s="27"/>
      <c r="D107" s="27"/>
      <c r="E107" s="27"/>
      <c r="F107" s="27"/>
      <c r="G107" s="27"/>
      <c r="I107" s="21"/>
      <c r="J107" s="27"/>
      <c r="K107" s="27"/>
      <c r="L107" s="27"/>
      <c r="M107" s="27"/>
      <c r="N107" s="27"/>
      <c r="O107" s="27"/>
      <c r="Q107" s="21"/>
      <c r="R107" s="27"/>
      <c r="S107" s="27"/>
      <c r="T107" s="27"/>
      <c r="U107" s="27"/>
      <c r="V107" s="27"/>
      <c r="W107" s="27"/>
      <c r="Y107" s="21"/>
      <c r="Z107" s="27"/>
      <c r="AA107" s="27"/>
      <c r="AB107" s="27"/>
      <c r="AC107" s="27"/>
      <c r="AD107" s="27"/>
      <c r="AJ107" s="27"/>
      <c r="AK107" s="27"/>
      <c r="AM107" s="23"/>
      <c r="AN107" s="28"/>
      <c r="AO107" s="12"/>
      <c r="AP107" s="10"/>
      <c r="AQ107" s="11"/>
      <c r="AR107" s="12"/>
    </row>
    <row r="108" spans="1:44" s="3" customFormat="1">
      <c r="A108" s="21"/>
      <c r="B108" s="27"/>
      <c r="C108" s="27"/>
      <c r="D108" s="27"/>
      <c r="E108" s="27"/>
      <c r="F108" s="27"/>
      <c r="G108" s="27"/>
      <c r="I108" s="21"/>
      <c r="J108" s="27"/>
      <c r="K108" s="27"/>
      <c r="L108" s="27"/>
      <c r="M108" s="27"/>
      <c r="N108" s="27"/>
      <c r="O108" s="27"/>
      <c r="Q108" s="21"/>
      <c r="R108" s="27"/>
      <c r="S108" s="27"/>
      <c r="T108" s="27"/>
      <c r="U108" s="27"/>
      <c r="V108" s="27"/>
      <c r="W108" s="27"/>
      <c r="Y108" s="21"/>
      <c r="Z108" s="27"/>
      <c r="AA108" s="27"/>
      <c r="AB108" s="27"/>
      <c r="AC108" s="27"/>
      <c r="AD108" s="27"/>
      <c r="AJ108" s="27"/>
      <c r="AK108" s="27"/>
      <c r="AM108" s="23"/>
      <c r="AN108" s="28"/>
      <c r="AO108" s="12"/>
      <c r="AP108" s="10"/>
      <c r="AQ108" s="11"/>
      <c r="AR108" s="12"/>
    </row>
    <row r="109" spans="1:44" s="3" customFormat="1">
      <c r="A109" s="21"/>
      <c r="B109" s="27"/>
      <c r="C109" s="27"/>
      <c r="D109" s="27"/>
      <c r="E109" s="27"/>
      <c r="F109" s="27"/>
      <c r="G109" s="27"/>
      <c r="I109" s="21"/>
      <c r="J109" s="27"/>
      <c r="K109" s="27"/>
      <c r="L109" s="27"/>
      <c r="M109" s="27"/>
      <c r="N109" s="27"/>
      <c r="O109" s="27"/>
      <c r="Q109" s="21"/>
      <c r="R109" s="27"/>
      <c r="S109" s="27"/>
      <c r="T109" s="27"/>
      <c r="U109" s="27"/>
      <c r="V109" s="27"/>
      <c r="W109" s="27"/>
      <c r="Y109" s="21"/>
      <c r="Z109" s="27"/>
      <c r="AA109" s="27"/>
      <c r="AB109" s="27"/>
      <c r="AC109" s="27"/>
      <c r="AD109" s="27"/>
      <c r="AJ109" s="27"/>
      <c r="AK109" s="27"/>
      <c r="AM109" s="23"/>
      <c r="AN109" s="28"/>
      <c r="AO109" s="12"/>
      <c r="AP109" s="10"/>
      <c r="AQ109" s="11"/>
      <c r="AR109" s="12"/>
    </row>
    <row r="110" spans="1:44" s="3" customFormat="1">
      <c r="A110" s="21"/>
      <c r="B110" s="27"/>
      <c r="C110" s="27"/>
      <c r="D110" s="27"/>
      <c r="E110" s="27"/>
      <c r="F110" s="27"/>
      <c r="G110" s="27"/>
      <c r="I110" s="21"/>
      <c r="J110" s="27"/>
      <c r="K110" s="27"/>
      <c r="L110" s="27"/>
      <c r="M110" s="27"/>
      <c r="N110" s="27"/>
      <c r="O110" s="27"/>
      <c r="Q110" s="21"/>
      <c r="R110" s="27"/>
      <c r="S110" s="27"/>
      <c r="T110" s="27"/>
      <c r="U110" s="27"/>
      <c r="V110" s="27"/>
      <c r="W110" s="27"/>
      <c r="Y110" s="21"/>
      <c r="Z110" s="27"/>
      <c r="AA110" s="27"/>
      <c r="AB110" s="27"/>
      <c r="AC110" s="27"/>
      <c r="AD110" s="27"/>
      <c r="AJ110" s="27"/>
      <c r="AK110" s="27"/>
      <c r="AM110" s="23"/>
      <c r="AN110" s="28"/>
      <c r="AO110" s="12"/>
      <c r="AP110" s="10"/>
      <c r="AQ110" s="11"/>
      <c r="AR110" s="12"/>
    </row>
    <row r="111" spans="1:44" s="3" customFormat="1">
      <c r="A111" s="21"/>
      <c r="B111" s="27"/>
      <c r="C111" s="27"/>
      <c r="D111" s="27"/>
      <c r="E111" s="27"/>
      <c r="F111" s="27"/>
      <c r="G111" s="27"/>
      <c r="I111" s="21"/>
      <c r="J111" s="27"/>
      <c r="K111" s="27"/>
      <c r="L111" s="27"/>
      <c r="M111" s="27"/>
      <c r="N111" s="27"/>
      <c r="O111" s="27"/>
      <c r="Q111" s="21"/>
      <c r="R111" s="27"/>
      <c r="S111" s="27"/>
      <c r="T111" s="27"/>
      <c r="U111" s="27"/>
      <c r="V111" s="27"/>
      <c r="W111" s="27"/>
      <c r="Y111" s="21"/>
      <c r="Z111" s="27"/>
      <c r="AA111" s="27"/>
      <c r="AB111" s="27"/>
      <c r="AC111" s="27"/>
      <c r="AD111" s="27"/>
      <c r="AJ111" s="27"/>
      <c r="AK111" s="27"/>
      <c r="AM111" s="23"/>
      <c r="AN111" s="28"/>
      <c r="AO111" s="12"/>
      <c r="AP111" s="10"/>
      <c r="AQ111" s="11"/>
      <c r="AR111" s="12"/>
    </row>
    <row r="112" spans="1:44" s="3" customFormat="1">
      <c r="A112" s="21"/>
      <c r="B112" s="27"/>
      <c r="C112" s="27"/>
      <c r="D112" s="27"/>
      <c r="E112" s="27"/>
      <c r="F112" s="27"/>
      <c r="G112" s="27"/>
      <c r="I112" s="21"/>
      <c r="J112" s="27"/>
      <c r="K112" s="27"/>
      <c r="L112" s="27"/>
      <c r="M112" s="27"/>
      <c r="N112" s="27"/>
      <c r="O112" s="27"/>
      <c r="Q112" s="21"/>
      <c r="R112" s="27"/>
      <c r="S112" s="27"/>
      <c r="T112" s="27"/>
      <c r="U112" s="27"/>
      <c r="V112" s="27"/>
      <c r="W112" s="27"/>
      <c r="Y112" s="21"/>
      <c r="Z112" s="27"/>
      <c r="AA112" s="27"/>
      <c r="AB112" s="27"/>
      <c r="AC112" s="27"/>
      <c r="AD112" s="27"/>
      <c r="AJ112" s="27"/>
      <c r="AK112" s="27"/>
      <c r="AM112" s="23"/>
      <c r="AN112" s="28"/>
      <c r="AO112" s="12"/>
      <c r="AP112" s="10"/>
      <c r="AQ112" s="11"/>
      <c r="AR112" s="12"/>
    </row>
    <row r="113" spans="1:44" s="3" customFormat="1">
      <c r="A113" s="21"/>
      <c r="B113" s="27"/>
      <c r="C113" s="27"/>
      <c r="D113" s="27"/>
      <c r="E113" s="27"/>
      <c r="F113" s="27"/>
      <c r="G113" s="27"/>
      <c r="I113" s="21"/>
      <c r="J113" s="27"/>
      <c r="K113" s="27"/>
      <c r="L113" s="27"/>
      <c r="M113" s="27"/>
      <c r="N113" s="27"/>
      <c r="O113" s="27"/>
      <c r="Q113" s="21"/>
      <c r="R113" s="27"/>
      <c r="S113" s="27"/>
      <c r="T113" s="27"/>
      <c r="U113" s="27"/>
      <c r="V113" s="27"/>
      <c r="W113" s="27"/>
      <c r="Y113" s="21"/>
      <c r="Z113" s="27"/>
      <c r="AA113" s="27"/>
      <c r="AB113" s="27"/>
      <c r="AC113" s="27"/>
      <c r="AD113" s="27"/>
      <c r="AJ113" s="27"/>
      <c r="AK113" s="27"/>
      <c r="AM113" s="23"/>
      <c r="AN113" s="28"/>
      <c r="AO113" s="12"/>
      <c r="AP113" s="10"/>
      <c r="AQ113" s="11"/>
      <c r="AR113" s="12"/>
    </row>
    <row r="114" spans="1:44" s="3" customFormat="1">
      <c r="A114" s="21"/>
      <c r="B114" s="27"/>
      <c r="C114" s="27"/>
      <c r="D114" s="27"/>
      <c r="E114" s="27"/>
      <c r="F114" s="27"/>
      <c r="G114" s="27"/>
      <c r="I114" s="21"/>
      <c r="J114" s="27"/>
      <c r="K114" s="27"/>
      <c r="L114" s="27"/>
      <c r="M114" s="27"/>
      <c r="N114" s="27"/>
      <c r="O114" s="27"/>
      <c r="Q114" s="21"/>
      <c r="R114" s="27"/>
      <c r="S114" s="27"/>
      <c r="T114" s="27"/>
      <c r="U114" s="27"/>
      <c r="V114" s="27"/>
      <c r="W114" s="27"/>
      <c r="Y114" s="21"/>
      <c r="Z114" s="27"/>
      <c r="AA114" s="27"/>
      <c r="AB114" s="27"/>
      <c r="AC114" s="27"/>
      <c r="AD114" s="27"/>
      <c r="AJ114" s="27"/>
      <c r="AK114" s="27"/>
      <c r="AM114" s="23"/>
      <c r="AN114" s="28"/>
      <c r="AO114" s="12"/>
      <c r="AP114" s="10"/>
      <c r="AQ114" s="11"/>
      <c r="AR114" s="12"/>
    </row>
    <row r="115" spans="1:44" s="3" customFormat="1">
      <c r="A115" s="21"/>
      <c r="B115" s="27"/>
      <c r="C115" s="27"/>
      <c r="D115" s="27"/>
      <c r="E115" s="27"/>
      <c r="F115" s="27"/>
      <c r="G115" s="27"/>
      <c r="I115" s="21"/>
      <c r="J115" s="27"/>
      <c r="K115" s="27"/>
      <c r="L115" s="27"/>
      <c r="M115" s="27"/>
      <c r="N115" s="27"/>
      <c r="O115" s="27"/>
      <c r="Q115" s="21"/>
      <c r="R115" s="27"/>
      <c r="S115" s="27"/>
      <c r="T115" s="27"/>
      <c r="U115" s="27"/>
      <c r="V115" s="27"/>
      <c r="W115" s="27"/>
      <c r="Y115" s="21"/>
      <c r="Z115" s="27"/>
      <c r="AA115" s="27"/>
      <c r="AB115" s="27"/>
      <c r="AC115" s="27"/>
      <c r="AD115" s="27"/>
      <c r="AJ115" s="27"/>
      <c r="AK115" s="27"/>
      <c r="AM115" s="23"/>
      <c r="AN115" s="28"/>
      <c r="AO115" s="12"/>
      <c r="AP115" s="10"/>
      <c r="AQ115" s="11"/>
      <c r="AR115" s="12"/>
    </row>
    <row r="116" spans="1:44" s="3" customFormat="1">
      <c r="A116" s="21"/>
      <c r="B116" s="27"/>
      <c r="C116" s="27"/>
      <c r="D116" s="27"/>
      <c r="E116" s="27"/>
      <c r="F116" s="27"/>
      <c r="G116" s="27"/>
      <c r="I116" s="21"/>
      <c r="J116" s="27"/>
      <c r="K116" s="27"/>
      <c r="L116" s="27"/>
      <c r="M116" s="27"/>
      <c r="N116" s="27"/>
      <c r="O116" s="27"/>
      <c r="Q116" s="21"/>
      <c r="R116" s="27"/>
      <c r="S116" s="27"/>
      <c r="T116" s="27"/>
      <c r="U116" s="27"/>
      <c r="V116" s="27"/>
      <c r="W116" s="27"/>
      <c r="Y116" s="21"/>
      <c r="Z116" s="27"/>
      <c r="AA116" s="27"/>
      <c r="AB116" s="27"/>
      <c r="AC116" s="27"/>
      <c r="AD116" s="27"/>
      <c r="AJ116" s="27"/>
      <c r="AK116" s="27"/>
      <c r="AM116" s="23"/>
      <c r="AN116" s="28"/>
      <c r="AO116" s="12"/>
      <c r="AP116" s="10"/>
      <c r="AQ116" s="11"/>
      <c r="AR116" s="12"/>
    </row>
    <row r="117" spans="1:44" s="3" customFormat="1">
      <c r="A117" s="21"/>
      <c r="B117" s="27"/>
      <c r="C117" s="27"/>
      <c r="D117" s="27"/>
      <c r="E117" s="27"/>
      <c r="F117" s="27"/>
      <c r="G117" s="27"/>
      <c r="I117" s="21"/>
      <c r="J117" s="27"/>
      <c r="K117" s="27"/>
      <c r="L117" s="27"/>
      <c r="M117" s="27"/>
      <c r="N117" s="27"/>
      <c r="O117" s="27"/>
      <c r="Q117" s="21"/>
      <c r="R117" s="27"/>
      <c r="S117" s="27"/>
      <c r="T117" s="27"/>
      <c r="U117" s="27"/>
      <c r="V117" s="27"/>
      <c r="W117" s="27"/>
      <c r="Y117" s="21"/>
      <c r="Z117" s="27"/>
      <c r="AA117" s="27"/>
      <c r="AB117" s="27"/>
      <c r="AC117" s="27"/>
      <c r="AD117" s="27"/>
      <c r="AJ117" s="27"/>
      <c r="AK117" s="27"/>
      <c r="AM117" s="23"/>
      <c r="AN117" s="28"/>
      <c r="AO117" s="12"/>
      <c r="AP117" s="10"/>
      <c r="AQ117" s="11"/>
      <c r="AR117" s="12"/>
    </row>
    <row r="118" spans="1:44" s="3" customFormat="1">
      <c r="A118" s="21"/>
      <c r="B118" s="27"/>
      <c r="C118" s="27"/>
      <c r="D118" s="27"/>
      <c r="E118" s="27"/>
      <c r="F118" s="27"/>
      <c r="G118" s="27"/>
      <c r="I118" s="21"/>
      <c r="J118" s="27"/>
      <c r="K118" s="27"/>
      <c r="L118" s="27"/>
      <c r="M118" s="27"/>
      <c r="N118" s="27"/>
      <c r="O118" s="27"/>
      <c r="Q118" s="21"/>
      <c r="R118" s="27"/>
      <c r="S118" s="27"/>
      <c r="T118" s="27"/>
      <c r="U118" s="27"/>
      <c r="V118" s="27"/>
      <c r="W118" s="27"/>
      <c r="Y118" s="21"/>
      <c r="Z118" s="27"/>
      <c r="AA118" s="27"/>
      <c r="AB118" s="27"/>
      <c r="AC118" s="27"/>
      <c r="AD118" s="27"/>
      <c r="AJ118" s="27"/>
      <c r="AK118" s="27"/>
      <c r="AM118" s="23"/>
      <c r="AN118" s="28"/>
      <c r="AO118" s="12"/>
      <c r="AP118" s="10"/>
      <c r="AQ118" s="11"/>
      <c r="AR118" s="12"/>
    </row>
    <row r="119" spans="1:44" s="3" customFormat="1">
      <c r="A119" s="21"/>
      <c r="B119" s="27"/>
      <c r="C119" s="27"/>
      <c r="D119" s="27"/>
      <c r="E119" s="27"/>
      <c r="F119" s="27"/>
      <c r="G119" s="27"/>
      <c r="I119" s="21"/>
      <c r="J119" s="27"/>
      <c r="K119" s="27"/>
      <c r="L119" s="27"/>
      <c r="M119" s="27"/>
      <c r="N119" s="27"/>
      <c r="O119" s="27"/>
      <c r="Q119" s="21"/>
      <c r="R119" s="27"/>
      <c r="S119" s="27"/>
      <c r="T119" s="27"/>
      <c r="U119" s="27"/>
      <c r="V119" s="27"/>
      <c r="W119" s="27"/>
      <c r="Y119" s="21"/>
      <c r="Z119" s="27"/>
      <c r="AA119" s="27"/>
      <c r="AB119" s="27"/>
      <c r="AC119" s="27"/>
      <c r="AD119" s="27"/>
      <c r="AJ119" s="27"/>
      <c r="AK119" s="27"/>
      <c r="AM119" s="23"/>
      <c r="AN119" s="28"/>
      <c r="AO119" s="12"/>
      <c r="AP119" s="10"/>
      <c r="AQ119" s="11"/>
      <c r="AR119" s="12"/>
    </row>
    <row r="120" spans="1:44" s="3" customFormat="1">
      <c r="A120" s="21"/>
      <c r="B120" s="27"/>
      <c r="C120" s="27"/>
      <c r="D120" s="27"/>
      <c r="E120" s="27"/>
      <c r="F120" s="27"/>
      <c r="G120" s="27"/>
      <c r="I120" s="21"/>
      <c r="J120" s="27"/>
      <c r="K120" s="27"/>
      <c r="L120" s="27"/>
      <c r="M120" s="27"/>
      <c r="N120" s="27"/>
      <c r="O120" s="27"/>
      <c r="Q120" s="21"/>
      <c r="R120" s="27"/>
      <c r="S120" s="27"/>
      <c r="T120" s="27"/>
      <c r="U120" s="27"/>
      <c r="V120" s="27"/>
      <c r="W120" s="27"/>
      <c r="Y120" s="21"/>
      <c r="Z120" s="27"/>
      <c r="AA120" s="27"/>
      <c r="AB120" s="27"/>
      <c r="AC120" s="27"/>
      <c r="AD120" s="27"/>
      <c r="AJ120" s="27"/>
      <c r="AK120" s="27"/>
      <c r="AM120" s="23"/>
      <c r="AN120" s="28"/>
      <c r="AO120" s="12"/>
      <c r="AP120" s="10"/>
      <c r="AQ120" s="11"/>
      <c r="AR120" s="12"/>
    </row>
    <row r="121" spans="1:44" s="3" customFormat="1">
      <c r="A121" s="21"/>
      <c r="B121" s="27"/>
      <c r="C121" s="27"/>
      <c r="D121" s="27"/>
      <c r="E121" s="27"/>
      <c r="F121" s="27"/>
      <c r="G121" s="27"/>
      <c r="I121" s="21"/>
      <c r="J121" s="27"/>
      <c r="K121" s="27"/>
      <c r="L121" s="27"/>
      <c r="M121" s="27"/>
      <c r="N121" s="27"/>
      <c r="O121" s="27"/>
      <c r="Q121" s="21"/>
      <c r="R121" s="27"/>
      <c r="S121" s="27"/>
      <c r="T121" s="27"/>
      <c r="U121" s="27"/>
      <c r="V121" s="27"/>
      <c r="W121" s="27"/>
      <c r="Y121" s="21"/>
      <c r="Z121" s="27"/>
      <c r="AA121" s="27"/>
      <c r="AB121" s="27"/>
      <c r="AC121" s="27"/>
      <c r="AD121" s="27"/>
      <c r="AJ121" s="27"/>
      <c r="AK121" s="27"/>
      <c r="AM121" s="23"/>
      <c r="AN121" s="28"/>
      <c r="AO121" s="12"/>
      <c r="AP121" s="10"/>
      <c r="AQ121" s="11"/>
      <c r="AR121" s="12"/>
    </row>
    <row r="122" spans="1:44" s="3" customFormat="1">
      <c r="A122" s="21"/>
      <c r="B122" s="27"/>
      <c r="C122" s="27"/>
      <c r="D122" s="27"/>
      <c r="E122" s="27"/>
      <c r="F122" s="27"/>
      <c r="G122" s="27"/>
      <c r="I122" s="21"/>
      <c r="J122" s="27"/>
      <c r="K122" s="27"/>
      <c r="L122" s="27"/>
      <c r="M122" s="27"/>
      <c r="N122" s="27"/>
      <c r="O122" s="27"/>
      <c r="Q122" s="21"/>
      <c r="R122" s="27"/>
      <c r="S122" s="27"/>
      <c r="T122" s="27"/>
      <c r="U122" s="27"/>
      <c r="V122" s="27"/>
      <c r="W122" s="27"/>
      <c r="Y122" s="21"/>
      <c r="Z122" s="27"/>
      <c r="AA122" s="27"/>
      <c r="AB122" s="27"/>
      <c r="AC122" s="27"/>
      <c r="AD122" s="27"/>
      <c r="AJ122" s="27"/>
      <c r="AK122" s="27"/>
      <c r="AM122" s="23"/>
      <c r="AN122" s="28"/>
      <c r="AO122" s="12"/>
      <c r="AP122" s="10"/>
      <c r="AQ122" s="11"/>
      <c r="AR122" s="12"/>
    </row>
    <row r="123" spans="1:44" s="3" customFormat="1">
      <c r="A123" s="21"/>
      <c r="B123" s="27"/>
      <c r="C123" s="27"/>
      <c r="D123" s="27"/>
      <c r="E123" s="27"/>
      <c r="F123" s="27"/>
      <c r="G123" s="27"/>
      <c r="I123" s="21"/>
      <c r="J123" s="27"/>
      <c r="K123" s="27"/>
      <c r="L123" s="27"/>
      <c r="M123" s="27"/>
      <c r="N123" s="27"/>
      <c r="O123" s="27"/>
      <c r="Q123" s="21"/>
      <c r="R123" s="27"/>
      <c r="S123" s="27"/>
      <c r="T123" s="27"/>
      <c r="U123" s="27"/>
      <c r="V123" s="27"/>
      <c r="W123" s="27"/>
      <c r="Y123" s="21"/>
      <c r="Z123" s="27"/>
      <c r="AA123" s="27"/>
      <c r="AB123" s="27"/>
      <c r="AC123" s="27"/>
      <c r="AD123" s="27"/>
      <c r="AJ123" s="27"/>
      <c r="AK123" s="27"/>
      <c r="AM123" s="23"/>
      <c r="AN123" s="28"/>
      <c r="AO123" s="12"/>
      <c r="AP123" s="10"/>
      <c r="AQ123" s="11"/>
      <c r="AR123" s="12"/>
    </row>
    <row r="124" spans="1:44" s="3" customFormat="1">
      <c r="A124" s="21"/>
      <c r="B124" s="27"/>
      <c r="C124" s="27"/>
      <c r="D124" s="27"/>
      <c r="E124" s="27"/>
      <c r="F124" s="27"/>
      <c r="G124" s="27"/>
      <c r="I124" s="21"/>
      <c r="J124" s="27"/>
      <c r="K124" s="27"/>
      <c r="L124" s="27"/>
      <c r="M124" s="27"/>
      <c r="N124" s="27"/>
      <c r="O124" s="27"/>
      <c r="Q124" s="21"/>
      <c r="R124" s="27"/>
      <c r="S124" s="27"/>
      <c r="T124" s="27"/>
      <c r="U124" s="27"/>
      <c r="V124" s="27"/>
      <c r="W124" s="27"/>
      <c r="Y124" s="21"/>
      <c r="Z124" s="27"/>
      <c r="AA124" s="27"/>
      <c r="AB124" s="27"/>
      <c r="AC124" s="27"/>
      <c r="AD124" s="27"/>
      <c r="AJ124" s="27"/>
      <c r="AK124" s="27"/>
      <c r="AM124" s="23"/>
      <c r="AN124" s="28"/>
      <c r="AO124" s="12"/>
      <c r="AP124" s="10"/>
      <c r="AQ124" s="11"/>
      <c r="AR124" s="12"/>
    </row>
    <row r="125" spans="1:44" s="3" customFormat="1">
      <c r="A125" s="21"/>
      <c r="B125" s="27"/>
      <c r="C125" s="27"/>
      <c r="D125" s="27"/>
      <c r="E125" s="27"/>
      <c r="F125" s="27"/>
      <c r="G125" s="27"/>
      <c r="I125" s="21"/>
      <c r="J125" s="27"/>
      <c r="K125" s="27"/>
      <c r="L125" s="27"/>
      <c r="M125" s="27"/>
      <c r="N125" s="27"/>
      <c r="O125" s="27"/>
      <c r="Q125" s="21"/>
      <c r="R125" s="27"/>
      <c r="S125" s="27"/>
      <c r="T125" s="27"/>
      <c r="U125" s="27"/>
      <c r="V125" s="27"/>
      <c r="W125" s="27"/>
      <c r="Y125" s="21"/>
      <c r="Z125" s="27"/>
      <c r="AA125" s="27"/>
      <c r="AB125" s="27"/>
      <c r="AC125" s="27"/>
      <c r="AD125" s="27"/>
      <c r="AJ125" s="27"/>
      <c r="AK125" s="27"/>
      <c r="AM125" s="23"/>
      <c r="AN125" s="28"/>
      <c r="AO125" s="12"/>
      <c r="AP125" s="10"/>
      <c r="AQ125" s="11"/>
      <c r="AR125" s="12"/>
    </row>
    <row r="126" spans="1:44" s="3" customFormat="1">
      <c r="A126" s="21"/>
      <c r="B126" s="27"/>
      <c r="C126" s="27"/>
      <c r="D126" s="27"/>
      <c r="E126" s="27"/>
      <c r="F126" s="27"/>
      <c r="G126" s="27"/>
      <c r="I126" s="21"/>
      <c r="J126" s="27"/>
      <c r="K126" s="27"/>
      <c r="L126" s="27"/>
      <c r="M126" s="27"/>
      <c r="N126" s="27"/>
      <c r="O126" s="27"/>
      <c r="Q126" s="21"/>
      <c r="R126" s="27"/>
      <c r="S126" s="27"/>
      <c r="T126" s="27"/>
      <c r="U126" s="27"/>
      <c r="V126" s="27"/>
      <c r="W126" s="27"/>
      <c r="Y126" s="21"/>
      <c r="Z126" s="27"/>
      <c r="AA126" s="27"/>
      <c r="AB126" s="27"/>
      <c r="AC126" s="27"/>
      <c r="AD126" s="27"/>
      <c r="AJ126" s="27"/>
      <c r="AK126" s="27"/>
      <c r="AM126" s="23"/>
      <c r="AN126" s="28"/>
      <c r="AO126" s="12"/>
      <c r="AP126" s="10"/>
      <c r="AQ126" s="11"/>
      <c r="AR126" s="12"/>
    </row>
    <row r="127" spans="1:44" s="3" customFormat="1">
      <c r="A127" s="21"/>
      <c r="B127" s="27"/>
      <c r="C127" s="27"/>
      <c r="D127" s="27"/>
      <c r="E127" s="27"/>
      <c r="F127" s="27"/>
      <c r="G127" s="27"/>
      <c r="I127" s="21"/>
      <c r="J127" s="27"/>
      <c r="K127" s="27"/>
      <c r="L127" s="27"/>
      <c r="M127" s="27"/>
      <c r="N127" s="27"/>
      <c r="O127" s="27"/>
      <c r="Q127" s="21"/>
      <c r="R127" s="27"/>
      <c r="S127" s="27"/>
      <c r="T127" s="27"/>
      <c r="U127" s="27"/>
      <c r="V127" s="27"/>
      <c r="W127" s="27"/>
      <c r="Y127" s="21"/>
      <c r="Z127" s="27"/>
      <c r="AA127" s="27"/>
      <c r="AB127" s="27"/>
      <c r="AC127" s="27"/>
      <c r="AD127" s="27"/>
      <c r="AJ127" s="27"/>
      <c r="AK127" s="27"/>
      <c r="AM127" s="23"/>
      <c r="AN127" s="28"/>
      <c r="AO127" s="12"/>
      <c r="AP127" s="10"/>
      <c r="AQ127" s="11"/>
      <c r="AR127" s="12"/>
    </row>
    <row r="128" spans="1:44" s="3" customFormat="1">
      <c r="A128" s="21"/>
      <c r="B128" s="27"/>
      <c r="C128" s="27"/>
      <c r="D128" s="27"/>
      <c r="E128" s="27"/>
      <c r="F128" s="27"/>
      <c r="G128" s="27"/>
      <c r="I128" s="21"/>
      <c r="J128" s="27"/>
      <c r="K128" s="27"/>
      <c r="L128" s="27"/>
      <c r="M128" s="27"/>
      <c r="N128" s="27"/>
      <c r="O128" s="27"/>
      <c r="Q128" s="21"/>
      <c r="R128" s="27"/>
      <c r="S128" s="27"/>
      <c r="T128" s="27"/>
      <c r="U128" s="27"/>
      <c r="V128" s="27"/>
      <c r="W128" s="27"/>
      <c r="Y128" s="21"/>
      <c r="Z128" s="27"/>
      <c r="AA128" s="27"/>
      <c r="AB128" s="27"/>
      <c r="AC128" s="27"/>
      <c r="AD128" s="27"/>
      <c r="AJ128" s="27"/>
      <c r="AK128" s="27"/>
      <c r="AM128" s="23"/>
      <c r="AN128" s="28"/>
      <c r="AO128" s="12"/>
      <c r="AP128" s="10"/>
      <c r="AQ128" s="11"/>
      <c r="AR128" s="12"/>
    </row>
    <row r="129" spans="1:44" s="3" customFormat="1">
      <c r="A129" s="21"/>
      <c r="B129" s="27"/>
      <c r="C129" s="27"/>
      <c r="D129" s="27"/>
      <c r="E129" s="27"/>
      <c r="F129" s="27"/>
      <c r="G129" s="27"/>
      <c r="I129" s="21"/>
      <c r="J129" s="27"/>
      <c r="K129" s="27"/>
      <c r="L129" s="27"/>
      <c r="M129" s="27"/>
      <c r="N129" s="27"/>
      <c r="O129" s="27"/>
      <c r="Q129" s="21"/>
      <c r="R129" s="27"/>
      <c r="S129" s="27"/>
      <c r="T129" s="27"/>
      <c r="U129" s="27"/>
      <c r="V129" s="27"/>
      <c r="W129" s="27"/>
      <c r="Y129" s="21"/>
      <c r="Z129" s="27"/>
      <c r="AA129" s="27"/>
      <c r="AB129" s="27"/>
      <c r="AC129" s="27"/>
      <c r="AD129" s="27"/>
      <c r="AJ129" s="27"/>
      <c r="AK129" s="27"/>
      <c r="AM129" s="23"/>
      <c r="AN129" s="28"/>
      <c r="AO129" s="12"/>
      <c r="AP129" s="10"/>
      <c r="AQ129" s="11"/>
      <c r="AR129" s="12"/>
    </row>
    <row r="130" spans="1:44" s="3" customFormat="1">
      <c r="A130" s="21"/>
      <c r="B130" s="27"/>
      <c r="C130" s="27"/>
      <c r="D130" s="27"/>
      <c r="E130" s="27"/>
      <c r="F130" s="27"/>
      <c r="G130" s="27"/>
      <c r="I130" s="21"/>
      <c r="J130" s="27"/>
      <c r="K130" s="27"/>
      <c r="L130" s="27"/>
      <c r="M130" s="27"/>
      <c r="N130" s="27"/>
      <c r="O130" s="27"/>
      <c r="Q130" s="21"/>
      <c r="R130" s="27"/>
      <c r="S130" s="27"/>
      <c r="T130" s="27"/>
      <c r="U130" s="27"/>
      <c r="V130" s="27"/>
      <c r="W130" s="27"/>
      <c r="Y130" s="21"/>
      <c r="Z130" s="27"/>
      <c r="AA130" s="27"/>
      <c r="AB130" s="27"/>
      <c r="AC130" s="27"/>
      <c r="AD130" s="27"/>
      <c r="AJ130" s="27"/>
      <c r="AK130" s="27"/>
      <c r="AM130" s="23"/>
      <c r="AN130" s="28"/>
      <c r="AO130" s="12"/>
      <c r="AP130" s="10"/>
      <c r="AQ130" s="11"/>
      <c r="AR130" s="12"/>
    </row>
    <row r="131" spans="1:44" s="3" customFormat="1">
      <c r="A131" s="21"/>
      <c r="B131" s="27"/>
      <c r="C131" s="27"/>
      <c r="D131" s="27"/>
      <c r="E131" s="27"/>
      <c r="F131" s="27"/>
      <c r="G131" s="27"/>
      <c r="I131" s="21"/>
      <c r="J131" s="27"/>
      <c r="K131" s="27"/>
      <c r="L131" s="27"/>
      <c r="M131" s="27"/>
      <c r="N131" s="27"/>
      <c r="O131" s="27"/>
      <c r="Q131" s="21"/>
      <c r="R131" s="27"/>
      <c r="S131" s="27"/>
      <c r="T131" s="27"/>
      <c r="U131" s="27"/>
      <c r="V131" s="27"/>
      <c r="W131" s="27"/>
      <c r="Y131" s="21"/>
      <c r="Z131" s="27"/>
      <c r="AA131" s="27"/>
      <c r="AB131" s="27"/>
      <c r="AC131" s="27"/>
      <c r="AD131" s="27"/>
      <c r="AJ131" s="27"/>
      <c r="AK131" s="27"/>
      <c r="AM131" s="23"/>
      <c r="AN131" s="28"/>
      <c r="AO131" s="12"/>
      <c r="AP131" s="10"/>
      <c r="AQ131" s="11"/>
      <c r="AR131" s="12"/>
    </row>
    <row r="132" spans="1:44" s="3" customFormat="1">
      <c r="A132" s="21"/>
      <c r="B132" s="27"/>
      <c r="C132" s="27"/>
      <c r="D132" s="27"/>
      <c r="E132" s="27"/>
      <c r="F132" s="27"/>
      <c r="G132" s="27"/>
      <c r="I132" s="21"/>
      <c r="J132" s="27"/>
      <c r="K132" s="27"/>
      <c r="L132" s="27"/>
      <c r="M132" s="27"/>
      <c r="N132" s="27"/>
      <c r="O132" s="27"/>
      <c r="Q132" s="21"/>
      <c r="R132" s="27"/>
      <c r="S132" s="27"/>
      <c r="T132" s="27"/>
      <c r="U132" s="27"/>
      <c r="V132" s="27"/>
      <c r="W132" s="27"/>
      <c r="Y132" s="21"/>
      <c r="Z132" s="27"/>
      <c r="AA132" s="27"/>
      <c r="AB132" s="27"/>
      <c r="AC132" s="27"/>
      <c r="AD132" s="27"/>
      <c r="AJ132" s="27"/>
      <c r="AK132" s="27"/>
      <c r="AM132" s="23"/>
      <c r="AN132" s="28"/>
      <c r="AO132" s="12"/>
      <c r="AP132" s="10"/>
      <c r="AQ132" s="11"/>
      <c r="AR132" s="12"/>
    </row>
    <row r="133" spans="1:44" s="3" customFormat="1">
      <c r="A133" s="21"/>
      <c r="B133" s="27"/>
      <c r="C133" s="27"/>
      <c r="D133" s="27"/>
      <c r="E133" s="27"/>
      <c r="F133" s="27"/>
      <c r="G133" s="27"/>
      <c r="I133" s="21"/>
      <c r="J133" s="27"/>
      <c r="K133" s="27"/>
      <c r="L133" s="27"/>
      <c r="M133" s="27"/>
      <c r="N133" s="27"/>
      <c r="O133" s="27"/>
      <c r="Q133" s="21"/>
      <c r="R133" s="27"/>
      <c r="S133" s="27"/>
      <c r="T133" s="27"/>
      <c r="U133" s="27"/>
      <c r="V133" s="27"/>
      <c r="W133" s="27"/>
      <c r="Y133" s="21"/>
      <c r="Z133" s="27"/>
      <c r="AA133" s="27"/>
      <c r="AB133" s="27"/>
      <c r="AC133" s="27"/>
      <c r="AD133" s="27"/>
      <c r="AJ133" s="27"/>
      <c r="AK133" s="27"/>
      <c r="AM133" s="23"/>
      <c r="AN133" s="28"/>
      <c r="AO133" s="12"/>
      <c r="AP133" s="10"/>
      <c r="AQ133" s="11"/>
      <c r="AR133" s="12"/>
    </row>
    <row r="134" spans="1:44" s="3" customFormat="1">
      <c r="A134" s="21"/>
      <c r="B134" s="27"/>
      <c r="C134" s="27"/>
      <c r="D134" s="27"/>
      <c r="E134" s="27"/>
      <c r="F134" s="27"/>
      <c r="G134" s="27"/>
      <c r="I134" s="21"/>
      <c r="J134" s="27"/>
      <c r="K134" s="27"/>
      <c r="L134" s="27"/>
      <c r="M134" s="27"/>
      <c r="N134" s="27"/>
      <c r="O134" s="27"/>
      <c r="Q134" s="21"/>
      <c r="R134" s="27"/>
      <c r="S134" s="27"/>
      <c r="T134" s="27"/>
      <c r="U134" s="27"/>
      <c r="V134" s="27"/>
      <c r="W134" s="27"/>
      <c r="Y134" s="21"/>
      <c r="Z134" s="27"/>
      <c r="AA134" s="27"/>
      <c r="AB134" s="27"/>
      <c r="AC134" s="27"/>
      <c r="AD134" s="27"/>
      <c r="AJ134" s="27"/>
      <c r="AK134" s="27"/>
      <c r="AM134" s="23"/>
      <c r="AN134" s="28"/>
      <c r="AO134" s="12"/>
      <c r="AP134" s="10"/>
      <c r="AQ134" s="11"/>
      <c r="AR134" s="12"/>
    </row>
    <row r="135" spans="1:44" s="3" customFormat="1">
      <c r="A135" s="21"/>
      <c r="B135" s="27"/>
      <c r="C135" s="27"/>
      <c r="D135" s="27"/>
      <c r="E135" s="27"/>
      <c r="F135" s="27"/>
      <c r="G135" s="27"/>
      <c r="I135" s="21"/>
      <c r="J135" s="27"/>
      <c r="K135" s="27"/>
      <c r="L135" s="27"/>
      <c r="M135" s="27"/>
      <c r="N135" s="27"/>
      <c r="O135" s="27"/>
      <c r="Q135" s="21"/>
      <c r="R135" s="27"/>
      <c r="S135" s="27"/>
      <c r="T135" s="27"/>
      <c r="U135" s="27"/>
      <c r="V135" s="27"/>
      <c r="W135" s="27"/>
      <c r="Y135" s="21"/>
      <c r="Z135" s="27"/>
      <c r="AA135" s="27"/>
      <c r="AB135" s="27"/>
      <c r="AC135" s="27"/>
      <c r="AD135" s="27"/>
      <c r="AJ135" s="27"/>
      <c r="AK135" s="27"/>
      <c r="AM135" s="23"/>
      <c r="AN135" s="28"/>
      <c r="AO135" s="12"/>
      <c r="AP135" s="10"/>
      <c r="AQ135" s="11"/>
      <c r="AR135" s="12"/>
    </row>
    <row r="136" spans="1:44" s="3" customFormat="1">
      <c r="A136" s="21"/>
      <c r="B136" s="27"/>
      <c r="C136" s="27"/>
      <c r="D136" s="27"/>
      <c r="E136" s="27"/>
      <c r="F136" s="27"/>
      <c r="G136" s="27"/>
      <c r="I136" s="21"/>
      <c r="J136" s="27"/>
      <c r="K136" s="27"/>
      <c r="L136" s="27"/>
      <c r="M136" s="27"/>
      <c r="N136" s="27"/>
      <c r="O136" s="27"/>
      <c r="Q136" s="21"/>
      <c r="R136" s="27"/>
      <c r="S136" s="27"/>
      <c r="T136" s="27"/>
      <c r="U136" s="27"/>
      <c r="V136" s="27"/>
      <c r="W136" s="27"/>
      <c r="Y136" s="21"/>
      <c r="Z136" s="27"/>
      <c r="AA136" s="27"/>
      <c r="AB136" s="27"/>
      <c r="AC136" s="27"/>
      <c r="AD136" s="27"/>
      <c r="AJ136" s="27"/>
      <c r="AK136" s="27"/>
      <c r="AM136" s="23"/>
      <c r="AN136" s="28"/>
      <c r="AO136" s="12"/>
      <c r="AP136" s="10"/>
      <c r="AQ136" s="11"/>
      <c r="AR136" s="12"/>
    </row>
    <row r="137" spans="1:44" s="3" customFormat="1">
      <c r="A137" s="21"/>
      <c r="B137" s="27"/>
      <c r="C137" s="27"/>
      <c r="D137" s="27"/>
      <c r="E137" s="27"/>
      <c r="F137" s="27"/>
      <c r="G137" s="27"/>
      <c r="I137" s="21"/>
      <c r="J137" s="27"/>
      <c r="K137" s="27"/>
      <c r="L137" s="27"/>
      <c r="M137" s="27"/>
      <c r="N137" s="27"/>
      <c r="O137" s="27"/>
      <c r="Q137" s="21"/>
      <c r="R137" s="27"/>
      <c r="S137" s="27"/>
      <c r="T137" s="27"/>
      <c r="U137" s="27"/>
      <c r="V137" s="27"/>
      <c r="W137" s="27"/>
      <c r="Y137" s="21"/>
      <c r="Z137" s="27"/>
      <c r="AA137" s="27"/>
      <c r="AB137" s="27"/>
      <c r="AC137" s="27"/>
      <c r="AD137" s="27"/>
      <c r="AJ137" s="27"/>
      <c r="AK137" s="27"/>
      <c r="AM137" s="23"/>
      <c r="AN137" s="28"/>
      <c r="AO137" s="12"/>
      <c r="AP137" s="10"/>
      <c r="AQ137" s="11"/>
      <c r="AR137" s="12"/>
    </row>
    <row r="138" spans="1:44" s="3" customFormat="1">
      <c r="A138" s="21"/>
      <c r="B138" s="27"/>
      <c r="C138" s="27"/>
      <c r="D138" s="27"/>
      <c r="E138" s="27"/>
      <c r="F138" s="27"/>
      <c r="G138" s="27"/>
      <c r="I138" s="21"/>
      <c r="J138" s="27"/>
      <c r="K138" s="27"/>
      <c r="L138" s="27"/>
      <c r="M138" s="27"/>
      <c r="N138" s="27"/>
      <c r="O138" s="27"/>
      <c r="Q138" s="21"/>
      <c r="R138" s="27"/>
      <c r="S138" s="27"/>
      <c r="T138" s="27"/>
      <c r="U138" s="27"/>
      <c r="V138" s="27"/>
      <c r="W138" s="27"/>
      <c r="Y138" s="21"/>
      <c r="Z138" s="27"/>
      <c r="AA138" s="27"/>
      <c r="AB138" s="27"/>
      <c r="AC138" s="27"/>
      <c r="AD138" s="27"/>
      <c r="AJ138" s="27"/>
      <c r="AK138" s="27"/>
      <c r="AM138" s="23"/>
      <c r="AN138" s="28"/>
      <c r="AO138" s="12"/>
      <c r="AP138" s="10"/>
      <c r="AQ138" s="11"/>
      <c r="AR138" s="12"/>
    </row>
    <row r="139" spans="1:44" s="3" customFormat="1">
      <c r="A139" s="21"/>
      <c r="B139" s="27"/>
      <c r="C139" s="27"/>
      <c r="D139" s="27"/>
      <c r="E139" s="27"/>
      <c r="F139" s="27"/>
      <c r="G139" s="27"/>
      <c r="I139" s="21"/>
      <c r="J139" s="27"/>
      <c r="K139" s="27"/>
      <c r="L139" s="27"/>
      <c r="M139" s="27"/>
      <c r="N139" s="27"/>
      <c r="O139" s="27"/>
      <c r="Q139" s="21"/>
      <c r="R139" s="27"/>
      <c r="S139" s="27"/>
      <c r="T139" s="27"/>
      <c r="U139" s="27"/>
      <c r="V139" s="27"/>
      <c r="W139" s="27"/>
      <c r="Y139" s="21"/>
      <c r="Z139" s="27"/>
      <c r="AA139" s="27"/>
      <c r="AB139" s="27"/>
      <c r="AC139" s="27"/>
      <c r="AD139" s="27"/>
      <c r="AJ139" s="27"/>
      <c r="AK139" s="27"/>
      <c r="AM139" s="23"/>
      <c r="AN139" s="28"/>
      <c r="AO139" s="12"/>
      <c r="AP139" s="10"/>
      <c r="AQ139" s="11"/>
      <c r="AR139" s="12"/>
    </row>
    <row r="140" spans="1:44" s="3" customFormat="1">
      <c r="A140" s="21"/>
      <c r="B140" s="27"/>
      <c r="C140" s="27"/>
      <c r="D140" s="27"/>
      <c r="E140" s="27"/>
      <c r="F140" s="27"/>
      <c r="G140" s="27"/>
      <c r="I140" s="21"/>
      <c r="J140" s="27"/>
      <c r="K140" s="27"/>
      <c r="L140" s="27"/>
      <c r="M140" s="27"/>
      <c r="N140" s="27"/>
      <c r="O140" s="27"/>
      <c r="Q140" s="21"/>
      <c r="R140" s="27"/>
      <c r="S140" s="27"/>
      <c r="T140" s="27"/>
      <c r="U140" s="27"/>
      <c r="V140" s="27"/>
      <c r="W140" s="27"/>
      <c r="Y140" s="21"/>
      <c r="Z140" s="27"/>
      <c r="AA140" s="27"/>
      <c r="AB140" s="27"/>
      <c r="AC140" s="27"/>
      <c r="AD140" s="27"/>
      <c r="AJ140" s="27"/>
      <c r="AK140" s="27"/>
      <c r="AM140" s="23"/>
      <c r="AN140" s="28"/>
      <c r="AO140" s="12"/>
      <c r="AP140" s="10"/>
      <c r="AQ140" s="11"/>
      <c r="AR140" s="12"/>
    </row>
    <row r="141" spans="1:44" s="3" customFormat="1">
      <c r="A141" s="21"/>
      <c r="B141" s="27"/>
      <c r="C141" s="27"/>
      <c r="D141" s="27"/>
      <c r="E141" s="27"/>
      <c r="F141" s="27"/>
      <c r="G141" s="27"/>
      <c r="I141" s="21"/>
      <c r="J141" s="27"/>
      <c r="K141" s="27"/>
      <c r="L141" s="27"/>
      <c r="M141" s="27"/>
      <c r="N141" s="27"/>
      <c r="O141" s="27"/>
      <c r="Q141" s="21"/>
      <c r="R141" s="27"/>
      <c r="S141" s="27"/>
      <c r="T141" s="27"/>
      <c r="U141" s="27"/>
      <c r="V141" s="27"/>
      <c r="W141" s="27"/>
      <c r="Y141" s="21"/>
      <c r="Z141" s="27"/>
      <c r="AA141" s="27"/>
      <c r="AB141" s="27"/>
      <c r="AC141" s="27"/>
      <c r="AD141" s="27"/>
      <c r="AJ141" s="27"/>
      <c r="AK141" s="27"/>
      <c r="AM141" s="23"/>
      <c r="AN141" s="28"/>
      <c r="AO141" s="12"/>
      <c r="AP141" s="10"/>
      <c r="AQ141" s="11"/>
      <c r="AR141" s="12"/>
    </row>
    <row r="142" spans="1:44" s="3" customFormat="1">
      <c r="A142" s="21"/>
      <c r="B142" s="27"/>
      <c r="C142" s="27"/>
      <c r="D142" s="27"/>
      <c r="E142" s="27"/>
      <c r="F142" s="27"/>
      <c r="G142" s="27"/>
      <c r="I142" s="21"/>
      <c r="J142" s="27"/>
      <c r="K142" s="27"/>
      <c r="L142" s="27"/>
      <c r="M142" s="27"/>
      <c r="N142" s="27"/>
      <c r="O142" s="27"/>
      <c r="Q142" s="21"/>
      <c r="R142" s="27"/>
      <c r="S142" s="27"/>
      <c r="T142" s="27"/>
      <c r="U142" s="27"/>
      <c r="V142" s="27"/>
      <c r="W142" s="27"/>
      <c r="Y142" s="21"/>
      <c r="Z142" s="27"/>
      <c r="AA142" s="27"/>
      <c r="AB142" s="27"/>
      <c r="AC142" s="27"/>
      <c r="AD142" s="27"/>
      <c r="AJ142" s="27"/>
      <c r="AK142" s="27"/>
      <c r="AM142" s="23"/>
      <c r="AN142" s="28"/>
      <c r="AO142" s="12"/>
      <c r="AP142" s="10"/>
      <c r="AQ142" s="11"/>
      <c r="AR142" s="12"/>
    </row>
    <row r="143" spans="1:44" s="3" customFormat="1">
      <c r="A143" s="21"/>
      <c r="B143" s="27"/>
      <c r="C143" s="27"/>
      <c r="D143" s="27"/>
      <c r="E143" s="27"/>
      <c r="F143" s="27"/>
      <c r="G143" s="27"/>
      <c r="I143" s="21"/>
      <c r="J143" s="27"/>
      <c r="K143" s="27"/>
      <c r="L143" s="27"/>
      <c r="M143" s="27"/>
      <c r="N143" s="27"/>
      <c r="O143" s="27"/>
      <c r="Q143" s="21"/>
      <c r="R143" s="27"/>
      <c r="S143" s="27"/>
      <c r="T143" s="27"/>
      <c r="U143" s="27"/>
      <c r="V143" s="27"/>
      <c r="W143" s="27"/>
      <c r="Y143" s="21"/>
      <c r="Z143" s="27"/>
      <c r="AA143" s="27"/>
      <c r="AB143" s="27"/>
      <c r="AC143" s="27"/>
      <c r="AD143" s="27"/>
      <c r="AJ143" s="27"/>
      <c r="AK143" s="27"/>
      <c r="AM143" s="23"/>
      <c r="AN143" s="28"/>
      <c r="AO143" s="12"/>
      <c r="AP143" s="10"/>
      <c r="AQ143" s="11"/>
      <c r="AR143" s="12"/>
    </row>
    <row r="144" spans="1:44" s="3" customFormat="1">
      <c r="A144" s="21"/>
      <c r="B144" s="27"/>
      <c r="C144" s="27"/>
      <c r="D144" s="27"/>
      <c r="E144" s="27"/>
      <c r="F144" s="27"/>
      <c r="G144" s="27"/>
      <c r="I144" s="21"/>
      <c r="J144" s="27"/>
      <c r="K144" s="27"/>
      <c r="L144" s="27"/>
      <c r="M144" s="27"/>
      <c r="N144" s="27"/>
      <c r="O144" s="27"/>
      <c r="Q144" s="21"/>
      <c r="R144" s="27"/>
      <c r="S144" s="27"/>
      <c r="T144" s="27"/>
      <c r="U144" s="27"/>
      <c r="V144" s="27"/>
      <c r="W144" s="27"/>
      <c r="Y144" s="21"/>
      <c r="Z144" s="27"/>
      <c r="AA144" s="27"/>
      <c r="AB144" s="27"/>
      <c r="AC144" s="27"/>
      <c r="AD144" s="27"/>
      <c r="AJ144" s="27"/>
      <c r="AK144" s="27"/>
      <c r="AM144" s="23"/>
      <c r="AN144" s="28"/>
      <c r="AO144" s="12"/>
      <c r="AP144" s="10"/>
      <c r="AQ144" s="11"/>
      <c r="AR144" s="12"/>
    </row>
    <row r="145" spans="1:44" s="3" customFormat="1">
      <c r="A145" s="21"/>
      <c r="B145" s="27"/>
      <c r="C145" s="27"/>
      <c r="D145" s="27"/>
      <c r="E145" s="27"/>
      <c r="F145" s="27"/>
      <c r="G145" s="27"/>
      <c r="I145" s="21"/>
      <c r="J145" s="27"/>
      <c r="K145" s="27"/>
      <c r="L145" s="27"/>
      <c r="M145" s="27"/>
      <c r="N145" s="27"/>
      <c r="O145" s="27"/>
      <c r="Q145" s="21"/>
      <c r="R145" s="27"/>
      <c r="S145" s="27"/>
      <c r="T145" s="27"/>
      <c r="U145" s="27"/>
      <c r="V145" s="27"/>
      <c r="W145" s="27"/>
      <c r="Y145" s="21"/>
      <c r="Z145" s="27"/>
      <c r="AA145" s="27"/>
      <c r="AB145" s="27"/>
      <c r="AC145" s="27"/>
      <c r="AD145" s="27"/>
      <c r="AJ145" s="27"/>
      <c r="AK145" s="27"/>
      <c r="AM145" s="23"/>
      <c r="AN145" s="28"/>
      <c r="AO145" s="12"/>
      <c r="AP145" s="10"/>
      <c r="AQ145" s="11"/>
      <c r="AR145" s="12"/>
    </row>
    <row r="146" spans="1:44" s="3" customFormat="1">
      <c r="A146" s="21"/>
      <c r="B146" s="27"/>
      <c r="C146" s="27"/>
      <c r="D146" s="27"/>
      <c r="E146" s="27"/>
      <c r="F146" s="27"/>
      <c r="G146" s="27"/>
      <c r="I146" s="21"/>
      <c r="J146" s="27"/>
      <c r="K146" s="27"/>
      <c r="L146" s="27"/>
      <c r="M146" s="27"/>
      <c r="N146" s="27"/>
      <c r="O146" s="27"/>
      <c r="Q146" s="21"/>
      <c r="R146" s="27"/>
      <c r="S146" s="27"/>
      <c r="T146" s="27"/>
      <c r="U146" s="27"/>
      <c r="V146" s="27"/>
      <c r="W146" s="27"/>
      <c r="Y146" s="21"/>
      <c r="Z146" s="27"/>
      <c r="AA146" s="27"/>
      <c r="AB146" s="27"/>
      <c r="AC146" s="27"/>
      <c r="AD146" s="27"/>
      <c r="AJ146" s="27"/>
      <c r="AK146" s="27"/>
      <c r="AM146" s="23"/>
      <c r="AN146" s="28"/>
      <c r="AO146" s="12"/>
      <c r="AP146" s="10"/>
      <c r="AQ146" s="11"/>
      <c r="AR146" s="12"/>
    </row>
    <row r="147" spans="1:44" s="3" customFormat="1">
      <c r="A147" s="21"/>
      <c r="B147" s="27"/>
      <c r="C147" s="27"/>
      <c r="D147" s="27"/>
      <c r="E147" s="27"/>
      <c r="F147" s="27"/>
      <c r="G147" s="27"/>
      <c r="I147" s="21"/>
      <c r="J147" s="27"/>
      <c r="K147" s="27"/>
      <c r="L147" s="27"/>
      <c r="M147" s="27"/>
      <c r="N147" s="27"/>
      <c r="O147" s="27"/>
      <c r="Q147" s="21"/>
      <c r="R147" s="27"/>
      <c r="S147" s="27"/>
      <c r="T147" s="27"/>
      <c r="U147" s="27"/>
      <c r="V147" s="27"/>
      <c r="W147" s="27"/>
      <c r="Y147" s="21"/>
      <c r="Z147" s="27"/>
      <c r="AA147" s="27"/>
      <c r="AB147" s="27"/>
      <c r="AC147" s="27"/>
      <c r="AD147" s="27"/>
      <c r="AJ147" s="27"/>
      <c r="AK147" s="27"/>
      <c r="AM147" s="23"/>
      <c r="AN147" s="28"/>
      <c r="AO147" s="12"/>
      <c r="AP147" s="10"/>
      <c r="AQ147" s="11"/>
      <c r="AR147" s="12"/>
    </row>
    <row r="148" spans="1:44" s="3" customFormat="1">
      <c r="A148" s="21"/>
      <c r="B148" s="27"/>
      <c r="C148" s="27"/>
      <c r="D148" s="27"/>
      <c r="E148" s="27"/>
      <c r="F148" s="27"/>
      <c r="G148" s="27"/>
      <c r="I148" s="21"/>
      <c r="J148" s="27"/>
      <c r="K148" s="27"/>
      <c r="L148" s="27"/>
      <c r="M148" s="27"/>
      <c r="N148" s="27"/>
      <c r="O148" s="27"/>
      <c r="Q148" s="21"/>
      <c r="R148" s="27"/>
      <c r="S148" s="27"/>
      <c r="T148" s="27"/>
      <c r="U148" s="27"/>
      <c r="V148" s="27"/>
      <c r="W148" s="27"/>
      <c r="Y148" s="21"/>
      <c r="Z148" s="27"/>
      <c r="AA148" s="27"/>
      <c r="AB148" s="27"/>
      <c r="AC148" s="27"/>
      <c r="AD148" s="27"/>
      <c r="AJ148" s="27"/>
      <c r="AK148" s="27"/>
      <c r="AM148" s="23"/>
      <c r="AN148" s="28"/>
      <c r="AO148" s="12"/>
      <c r="AP148" s="10"/>
      <c r="AQ148" s="11"/>
      <c r="AR148" s="12"/>
    </row>
    <row r="149" spans="1:44" s="3" customFormat="1">
      <c r="A149" s="21"/>
      <c r="B149" s="27"/>
      <c r="C149" s="27"/>
      <c r="D149" s="27"/>
      <c r="E149" s="27"/>
      <c r="F149" s="27"/>
      <c r="G149" s="27"/>
      <c r="I149" s="21"/>
      <c r="J149" s="27"/>
      <c r="K149" s="27"/>
      <c r="L149" s="27"/>
      <c r="M149" s="27"/>
      <c r="N149" s="27"/>
      <c r="O149" s="27"/>
      <c r="Q149" s="21"/>
      <c r="R149" s="27"/>
      <c r="S149" s="27"/>
      <c r="T149" s="27"/>
      <c r="U149" s="27"/>
      <c r="V149" s="27"/>
      <c r="W149" s="27"/>
      <c r="Y149" s="21"/>
      <c r="Z149" s="27"/>
      <c r="AA149" s="27"/>
      <c r="AB149" s="27"/>
      <c r="AC149" s="27"/>
      <c r="AD149" s="27"/>
      <c r="AJ149" s="27"/>
      <c r="AK149" s="27"/>
      <c r="AM149" s="23"/>
      <c r="AN149" s="28"/>
      <c r="AO149" s="12"/>
      <c r="AP149" s="10"/>
      <c r="AQ149" s="11"/>
      <c r="AR149" s="12"/>
    </row>
    <row r="150" spans="1:44" s="3" customFormat="1">
      <c r="A150" s="21"/>
      <c r="B150" s="27"/>
      <c r="C150" s="27"/>
      <c r="D150" s="27"/>
      <c r="E150" s="27"/>
      <c r="F150" s="27"/>
      <c r="G150" s="27"/>
      <c r="I150" s="21"/>
      <c r="J150" s="27"/>
      <c r="K150" s="27"/>
      <c r="L150" s="27"/>
      <c r="M150" s="27"/>
      <c r="N150" s="27"/>
      <c r="O150" s="27"/>
      <c r="Q150" s="21"/>
      <c r="R150" s="27"/>
      <c r="S150" s="27"/>
      <c r="T150" s="27"/>
      <c r="U150" s="27"/>
      <c r="V150" s="27"/>
      <c r="W150" s="27"/>
      <c r="Y150" s="21"/>
      <c r="Z150" s="27"/>
      <c r="AA150" s="27"/>
      <c r="AB150" s="27"/>
      <c r="AC150" s="27"/>
      <c r="AD150" s="27"/>
      <c r="AJ150" s="27"/>
      <c r="AK150" s="27"/>
      <c r="AM150" s="23"/>
      <c r="AN150" s="28"/>
      <c r="AO150" s="12"/>
      <c r="AP150" s="10"/>
      <c r="AQ150" s="11"/>
      <c r="AR150" s="12"/>
    </row>
    <row r="151" spans="1:44" s="3" customFormat="1">
      <c r="A151" s="21"/>
      <c r="B151" s="27"/>
      <c r="C151" s="27"/>
      <c r="D151" s="27"/>
      <c r="E151" s="27"/>
      <c r="F151" s="27"/>
      <c r="G151" s="27"/>
      <c r="I151" s="21"/>
      <c r="J151" s="27"/>
      <c r="K151" s="27"/>
      <c r="L151" s="27"/>
      <c r="M151" s="27"/>
      <c r="N151" s="27"/>
      <c r="O151" s="27"/>
      <c r="Q151" s="21"/>
      <c r="R151" s="27"/>
      <c r="S151" s="27"/>
      <c r="T151" s="27"/>
      <c r="U151" s="27"/>
      <c r="V151" s="27"/>
      <c r="W151" s="27"/>
      <c r="Y151" s="21"/>
      <c r="Z151" s="27"/>
      <c r="AA151" s="27"/>
      <c r="AB151" s="27"/>
      <c r="AC151" s="27"/>
      <c r="AD151" s="27"/>
      <c r="AJ151" s="27"/>
      <c r="AK151" s="27"/>
      <c r="AM151" s="23"/>
      <c r="AN151" s="28"/>
      <c r="AO151" s="12"/>
      <c r="AP151" s="10"/>
      <c r="AQ151" s="11"/>
      <c r="AR151" s="12"/>
    </row>
    <row r="152" spans="1:44" s="3" customFormat="1">
      <c r="A152" s="21"/>
      <c r="B152" s="27"/>
      <c r="C152" s="27"/>
      <c r="D152" s="27"/>
      <c r="E152" s="27"/>
      <c r="F152" s="27"/>
      <c r="G152" s="27"/>
      <c r="I152" s="21"/>
      <c r="J152" s="27"/>
      <c r="K152" s="27"/>
      <c r="L152" s="27"/>
      <c r="M152" s="27"/>
      <c r="N152" s="27"/>
      <c r="O152" s="27"/>
      <c r="Q152" s="21"/>
      <c r="R152" s="27"/>
      <c r="S152" s="27"/>
      <c r="T152" s="27"/>
      <c r="U152" s="27"/>
      <c r="V152" s="27"/>
      <c r="W152" s="27"/>
      <c r="Y152" s="21"/>
      <c r="Z152" s="27"/>
      <c r="AA152" s="27"/>
      <c r="AB152" s="27"/>
      <c r="AC152" s="27"/>
      <c r="AD152" s="27"/>
      <c r="AJ152" s="27"/>
      <c r="AK152" s="27"/>
      <c r="AM152" s="23"/>
      <c r="AN152" s="28"/>
      <c r="AO152" s="12"/>
      <c r="AP152" s="10"/>
      <c r="AQ152" s="11"/>
      <c r="AR152" s="12"/>
    </row>
    <row r="153" spans="1:44" s="3" customFormat="1">
      <c r="A153" s="21"/>
      <c r="B153" s="27"/>
      <c r="C153" s="27"/>
      <c r="D153" s="27"/>
      <c r="E153" s="27"/>
      <c r="F153" s="27"/>
      <c r="G153" s="27"/>
      <c r="I153" s="21"/>
      <c r="J153" s="27"/>
      <c r="K153" s="27"/>
      <c r="L153" s="27"/>
      <c r="M153" s="27"/>
      <c r="N153" s="27"/>
      <c r="O153" s="27"/>
      <c r="Q153" s="21"/>
      <c r="R153" s="27"/>
      <c r="S153" s="27"/>
      <c r="T153" s="27"/>
      <c r="U153" s="27"/>
      <c r="V153" s="27"/>
      <c r="W153" s="27"/>
      <c r="Y153" s="21"/>
      <c r="Z153" s="27"/>
      <c r="AA153" s="27"/>
      <c r="AB153" s="27"/>
      <c r="AC153" s="27"/>
      <c r="AD153" s="27"/>
      <c r="AJ153" s="27"/>
      <c r="AK153" s="27"/>
      <c r="AM153" s="23"/>
      <c r="AN153" s="28"/>
      <c r="AO153" s="12"/>
      <c r="AP153" s="10"/>
      <c r="AQ153" s="11"/>
      <c r="AR153" s="12"/>
    </row>
    <row r="154" spans="1:44" s="3" customFormat="1">
      <c r="A154" s="21"/>
      <c r="B154" s="27"/>
      <c r="C154" s="27"/>
      <c r="D154" s="27"/>
      <c r="E154" s="27"/>
      <c r="F154" s="27"/>
      <c r="G154" s="27"/>
      <c r="I154" s="21"/>
      <c r="J154" s="27"/>
      <c r="K154" s="27"/>
      <c r="L154" s="27"/>
      <c r="M154" s="27"/>
      <c r="N154" s="27"/>
      <c r="O154" s="27"/>
      <c r="Q154" s="21"/>
      <c r="R154" s="27"/>
      <c r="S154" s="27"/>
      <c r="T154" s="27"/>
      <c r="U154" s="27"/>
      <c r="V154" s="27"/>
      <c r="W154" s="27"/>
      <c r="Y154" s="21"/>
      <c r="Z154" s="27"/>
      <c r="AA154" s="27"/>
      <c r="AB154" s="27"/>
      <c r="AC154" s="27"/>
      <c r="AD154" s="27"/>
      <c r="AJ154" s="27"/>
      <c r="AK154" s="27"/>
      <c r="AM154" s="23"/>
      <c r="AN154" s="28"/>
      <c r="AO154" s="12"/>
      <c r="AP154" s="10"/>
      <c r="AQ154" s="11"/>
      <c r="AR154" s="12"/>
    </row>
    <row r="155" spans="1:44" s="3" customFormat="1">
      <c r="A155" s="21"/>
      <c r="B155" s="27"/>
      <c r="C155" s="27"/>
      <c r="D155" s="27"/>
      <c r="E155" s="27"/>
      <c r="F155" s="27"/>
      <c r="G155" s="27"/>
      <c r="I155" s="21"/>
      <c r="J155" s="27"/>
      <c r="K155" s="27"/>
      <c r="L155" s="27"/>
      <c r="M155" s="27"/>
      <c r="N155" s="27"/>
      <c r="O155" s="27"/>
      <c r="Q155" s="21"/>
      <c r="R155" s="27"/>
      <c r="S155" s="27"/>
      <c r="T155" s="27"/>
      <c r="U155" s="27"/>
      <c r="V155" s="27"/>
      <c r="W155" s="27"/>
      <c r="Y155" s="21"/>
      <c r="Z155" s="27"/>
      <c r="AA155" s="27"/>
      <c r="AB155" s="27"/>
      <c r="AC155" s="27"/>
      <c r="AD155" s="27"/>
      <c r="AJ155" s="27"/>
      <c r="AK155" s="27"/>
      <c r="AM155" s="23"/>
      <c r="AN155" s="28"/>
      <c r="AO155" s="12"/>
      <c r="AP155" s="10"/>
      <c r="AQ155" s="11"/>
      <c r="AR155" s="12"/>
    </row>
    <row r="156" spans="1:44" s="3" customFormat="1">
      <c r="A156" s="21"/>
      <c r="B156" s="27"/>
      <c r="C156" s="27"/>
      <c r="D156" s="27"/>
      <c r="E156" s="27"/>
      <c r="F156" s="27"/>
      <c r="G156" s="27"/>
      <c r="I156" s="21"/>
      <c r="J156" s="27"/>
      <c r="K156" s="27"/>
      <c r="L156" s="27"/>
      <c r="M156" s="27"/>
      <c r="N156" s="27"/>
      <c r="O156" s="27"/>
      <c r="Q156" s="21"/>
      <c r="R156" s="27"/>
      <c r="S156" s="27"/>
      <c r="T156" s="27"/>
      <c r="U156" s="27"/>
      <c r="V156" s="27"/>
      <c r="W156" s="27"/>
      <c r="Y156" s="21"/>
      <c r="Z156" s="27"/>
      <c r="AA156" s="27"/>
      <c r="AB156" s="27"/>
      <c r="AC156" s="27"/>
      <c r="AD156" s="27"/>
      <c r="AJ156" s="27"/>
      <c r="AK156" s="27"/>
      <c r="AM156" s="23"/>
      <c r="AN156" s="28"/>
      <c r="AO156" s="12"/>
      <c r="AP156" s="10"/>
      <c r="AQ156" s="11"/>
      <c r="AR156" s="12"/>
    </row>
    <row r="157" spans="1:44" s="3" customFormat="1">
      <c r="A157" s="21"/>
      <c r="B157" s="27"/>
      <c r="C157" s="27"/>
      <c r="D157" s="27"/>
      <c r="E157" s="27"/>
      <c r="F157" s="27"/>
      <c r="G157" s="27"/>
      <c r="I157" s="21"/>
      <c r="J157" s="27"/>
      <c r="K157" s="27"/>
      <c r="L157" s="27"/>
      <c r="M157" s="27"/>
      <c r="N157" s="27"/>
      <c r="O157" s="27"/>
      <c r="Q157" s="21"/>
      <c r="R157" s="27"/>
      <c r="S157" s="27"/>
      <c r="T157" s="27"/>
      <c r="U157" s="27"/>
      <c r="V157" s="27"/>
      <c r="W157" s="27"/>
      <c r="Y157" s="21"/>
      <c r="Z157" s="27"/>
      <c r="AA157" s="27"/>
      <c r="AB157" s="27"/>
      <c r="AC157" s="27"/>
      <c r="AD157" s="27"/>
      <c r="AJ157" s="27"/>
      <c r="AK157" s="27"/>
      <c r="AM157" s="23"/>
      <c r="AN157" s="28"/>
      <c r="AO157" s="12"/>
      <c r="AP157" s="10"/>
      <c r="AQ157" s="11"/>
      <c r="AR157" s="12"/>
    </row>
    <row r="158" spans="1:44" s="3" customFormat="1">
      <c r="A158" s="21"/>
      <c r="B158" s="27"/>
      <c r="C158" s="27"/>
      <c r="D158" s="27"/>
      <c r="E158" s="27"/>
      <c r="F158" s="27"/>
      <c r="G158" s="27"/>
      <c r="I158" s="21"/>
      <c r="J158" s="27"/>
      <c r="K158" s="27"/>
      <c r="L158" s="27"/>
      <c r="M158" s="27"/>
      <c r="N158" s="27"/>
      <c r="O158" s="27"/>
      <c r="Q158" s="21"/>
      <c r="R158" s="27"/>
      <c r="S158" s="27"/>
      <c r="T158" s="27"/>
      <c r="U158" s="27"/>
      <c r="V158" s="27"/>
      <c r="W158" s="27"/>
      <c r="Y158" s="21"/>
      <c r="Z158" s="27"/>
      <c r="AA158" s="27"/>
      <c r="AB158" s="27"/>
      <c r="AC158" s="27"/>
      <c r="AD158" s="27"/>
      <c r="AJ158" s="27"/>
      <c r="AK158" s="27"/>
      <c r="AM158" s="23"/>
      <c r="AN158" s="28"/>
      <c r="AO158" s="12"/>
      <c r="AP158" s="10"/>
      <c r="AQ158" s="11"/>
      <c r="AR158" s="12"/>
    </row>
    <row r="159" spans="1:44" s="3" customFormat="1">
      <c r="A159" s="21"/>
      <c r="B159" s="27"/>
      <c r="C159" s="27"/>
      <c r="D159" s="27"/>
      <c r="E159" s="27"/>
      <c r="F159" s="27"/>
      <c r="G159" s="27"/>
      <c r="I159" s="21"/>
      <c r="J159" s="27"/>
      <c r="K159" s="27"/>
      <c r="L159" s="27"/>
      <c r="M159" s="27"/>
      <c r="N159" s="27"/>
      <c r="O159" s="27"/>
      <c r="Q159" s="21"/>
      <c r="R159" s="27"/>
      <c r="S159" s="27"/>
      <c r="T159" s="27"/>
      <c r="U159" s="27"/>
      <c r="V159" s="27"/>
      <c r="W159" s="27"/>
      <c r="Y159" s="21"/>
      <c r="Z159" s="27"/>
      <c r="AA159" s="27"/>
      <c r="AB159" s="27"/>
      <c r="AC159" s="27"/>
      <c r="AD159" s="27"/>
      <c r="AJ159" s="27"/>
      <c r="AK159" s="27"/>
      <c r="AM159" s="23"/>
      <c r="AN159" s="28"/>
      <c r="AO159" s="12"/>
      <c r="AP159" s="10"/>
      <c r="AQ159" s="11"/>
      <c r="AR159" s="12"/>
    </row>
    <row r="160" spans="1:44" s="3" customFormat="1">
      <c r="A160" s="21"/>
      <c r="B160" s="27"/>
      <c r="C160" s="27"/>
      <c r="D160" s="27"/>
      <c r="E160" s="27"/>
      <c r="F160" s="27"/>
      <c r="G160" s="27"/>
      <c r="I160" s="21"/>
      <c r="J160" s="27"/>
      <c r="K160" s="27"/>
      <c r="L160" s="27"/>
      <c r="M160" s="27"/>
      <c r="N160" s="27"/>
      <c r="O160" s="27"/>
      <c r="Q160" s="21"/>
      <c r="R160" s="27"/>
      <c r="S160" s="27"/>
      <c r="T160" s="27"/>
      <c r="U160" s="27"/>
      <c r="V160" s="27"/>
      <c r="W160" s="27"/>
      <c r="Y160" s="21"/>
      <c r="Z160" s="27"/>
      <c r="AA160" s="27"/>
      <c r="AB160" s="27"/>
      <c r="AC160" s="27"/>
      <c r="AD160" s="27"/>
      <c r="AJ160" s="27"/>
      <c r="AK160" s="27"/>
      <c r="AM160" s="23"/>
      <c r="AN160" s="28"/>
      <c r="AO160" s="12"/>
      <c r="AP160" s="10"/>
      <c r="AQ160" s="11"/>
      <c r="AR160" s="12"/>
    </row>
    <row r="161" spans="1:44" s="3" customFormat="1">
      <c r="A161" s="21"/>
      <c r="B161" s="27"/>
      <c r="C161" s="27"/>
      <c r="D161" s="27"/>
      <c r="E161" s="27"/>
      <c r="F161" s="27"/>
      <c r="G161" s="27"/>
      <c r="I161" s="21"/>
      <c r="J161" s="27"/>
      <c r="K161" s="27"/>
      <c r="L161" s="27"/>
      <c r="M161" s="27"/>
      <c r="N161" s="27"/>
      <c r="O161" s="27"/>
      <c r="Q161" s="21"/>
      <c r="R161" s="27"/>
      <c r="S161" s="27"/>
      <c r="T161" s="27"/>
      <c r="U161" s="27"/>
      <c r="V161" s="27"/>
      <c r="W161" s="27"/>
      <c r="Y161" s="21"/>
      <c r="Z161" s="27"/>
      <c r="AA161" s="27"/>
      <c r="AB161" s="27"/>
      <c r="AC161" s="27"/>
      <c r="AD161" s="27"/>
      <c r="AJ161" s="27"/>
      <c r="AK161" s="27"/>
      <c r="AM161" s="23"/>
      <c r="AN161" s="28"/>
      <c r="AO161" s="12"/>
      <c r="AP161" s="10"/>
      <c r="AQ161" s="11"/>
      <c r="AR161" s="12"/>
    </row>
    <row r="162" spans="1:44" s="3" customFormat="1">
      <c r="A162" s="21"/>
      <c r="B162" s="27"/>
      <c r="C162" s="27"/>
      <c r="D162" s="27"/>
      <c r="E162" s="27"/>
      <c r="F162" s="27"/>
      <c r="G162" s="27"/>
      <c r="I162" s="21"/>
      <c r="J162" s="27"/>
      <c r="K162" s="27"/>
      <c r="L162" s="27"/>
      <c r="M162" s="27"/>
      <c r="N162" s="27"/>
      <c r="O162" s="27"/>
      <c r="Q162" s="21"/>
      <c r="R162" s="27"/>
      <c r="S162" s="27"/>
      <c r="T162" s="27"/>
      <c r="U162" s="27"/>
      <c r="V162" s="27"/>
      <c r="W162" s="27"/>
      <c r="Y162" s="21"/>
      <c r="Z162" s="27"/>
      <c r="AA162" s="27"/>
      <c r="AB162" s="27"/>
      <c r="AC162" s="27"/>
      <c r="AD162" s="27"/>
      <c r="AJ162" s="27"/>
      <c r="AK162" s="27"/>
      <c r="AM162" s="23"/>
      <c r="AN162" s="28"/>
      <c r="AO162" s="12"/>
      <c r="AP162" s="10"/>
      <c r="AQ162" s="11"/>
      <c r="AR162" s="12"/>
    </row>
    <row r="163" spans="1:44" s="3" customFormat="1">
      <c r="A163" s="21"/>
      <c r="B163" s="27"/>
      <c r="C163" s="27"/>
      <c r="D163" s="27"/>
      <c r="E163" s="27"/>
      <c r="F163" s="27"/>
      <c r="G163" s="27"/>
      <c r="I163" s="21"/>
      <c r="J163" s="27"/>
      <c r="K163" s="27"/>
      <c r="L163" s="27"/>
      <c r="M163" s="27"/>
      <c r="N163" s="27"/>
      <c r="O163" s="27"/>
      <c r="Q163" s="21"/>
      <c r="R163" s="27"/>
      <c r="S163" s="27"/>
      <c r="T163" s="27"/>
      <c r="U163" s="27"/>
      <c r="V163" s="27"/>
      <c r="W163" s="27"/>
      <c r="Y163" s="21"/>
      <c r="Z163" s="27"/>
      <c r="AA163" s="27"/>
      <c r="AB163" s="27"/>
      <c r="AC163" s="27"/>
      <c r="AD163" s="27"/>
      <c r="AJ163" s="27"/>
      <c r="AK163" s="27"/>
      <c r="AM163" s="23"/>
      <c r="AN163" s="28"/>
      <c r="AO163" s="12"/>
      <c r="AP163" s="10"/>
      <c r="AQ163" s="11"/>
      <c r="AR163" s="12"/>
    </row>
    <row r="164" spans="1:44" s="3" customFormat="1">
      <c r="A164" s="21"/>
      <c r="B164" s="27"/>
      <c r="C164" s="27"/>
      <c r="D164" s="27"/>
      <c r="E164" s="27"/>
      <c r="F164" s="27"/>
      <c r="G164" s="27"/>
      <c r="I164" s="21"/>
      <c r="J164" s="27"/>
      <c r="K164" s="27"/>
      <c r="L164" s="27"/>
      <c r="M164" s="27"/>
      <c r="N164" s="27"/>
      <c r="O164" s="27"/>
      <c r="Q164" s="21"/>
      <c r="R164" s="27"/>
      <c r="S164" s="27"/>
      <c r="T164" s="27"/>
      <c r="U164" s="27"/>
      <c r="V164" s="27"/>
      <c r="W164" s="27"/>
      <c r="Y164" s="21"/>
      <c r="Z164" s="27"/>
      <c r="AA164" s="27"/>
      <c r="AB164" s="27"/>
      <c r="AC164" s="27"/>
      <c r="AD164" s="27"/>
      <c r="AJ164" s="27"/>
      <c r="AK164" s="27"/>
      <c r="AM164" s="23"/>
      <c r="AN164" s="28"/>
      <c r="AO164" s="12"/>
      <c r="AP164" s="10"/>
      <c r="AQ164" s="11"/>
      <c r="AR164" s="12"/>
    </row>
    <row r="165" spans="1:44" s="3" customFormat="1">
      <c r="A165" s="21"/>
      <c r="B165" s="27"/>
      <c r="C165" s="27"/>
      <c r="D165" s="27"/>
      <c r="E165" s="27"/>
      <c r="F165" s="27"/>
      <c r="G165" s="27"/>
      <c r="I165" s="21"/>
      <c r="J165" s="27"/>
      <c r="K165" s="27"/>
      <c r="L165" s="27"/>
      <c r="M165" s="27"/>
      <c r="N165" s="27"/>
      <c r="O165" s="27"/>
      <c r="Q165" s="21"/>
      <c r="R165" s="27"/>
      <c r="S165" s="27"/>
      <c r="T165" s="27"/>
      <c r="U165" s="27"/>
      <c r="V165" s="27"/>
      <c r="W165" s="27"/>
      <c r="Y165" s="21"/>
      <c r="Z165" s="27"/>
      <c r="AA165" s="27"/>
      <c r="AB165" s="27"/>
      <c r="AC165" s="27"/>
      <c r="AD165" s="27"/>
      <c r="AJ165" s="27"/>
      <c r="AK165" s="27"/>
      <c r="AM165" s="23"/>
      <c r="AN165" s="28"/>
      <c r="AO165" s="12"/>
      <c r="AP165" s="10"/>
      <c r="AQ165" s="11"/>
      <c r="AR165" s="12"/>
    </row>
    <row r="166" spans="1:44" s="3" customFormat="1">
      <c r="A166" s="21"/>
      <c r="B166" s="27"/>
      <c r="C166" s="27"/>
      <c r="D166" s="27"/>
      <c r="E166" s="27"/>
      <c r="F166" s="27"/>
      <c r="G166" s="27"/>
      <c r="I166" s="21"/>
      <c r="J166" s="27"/>
      <c r="K166" s="27"/>
      <c r="L166" s="27"/>
      <c r="M166" s="27"/>
      <c r="N166" s="27"/>
      <c r="O166" s="27"/>
      <c r="Q166" s="21"/>
      <c r="R166" s="27"/>
      <c r="S166" s="27"/>
      <c r="T166" s="27"/>
      <c r="U166" s="27"/>
      <c r="V166" s="27"/>
      <c r="W166" s="27"/>
      <c r="Y166" s="21"/>
      <c r="Z166" s="27"/>
      <c r="AA166" s="27"/>
      <c r="AB166" s="27"/>
      <c r="AC166" s="27"/>
      <c r="AD166" s="27"/>
      <c r="AJ166" s="27"/>
      <c r="AK166" s="27"/>
      <c r="AM166" s="23"/>
      <c r="AN166" s="28"/>
      <c r="AO166" s="12"/>
      <c r="AP166" s="10"/>
      <c r="AQ166" s="11"/>
      <c r="AR166" s="12"/>
    </row>
    <row r="167" spans="1:44" s="3" customFormat="1">
      <c r="A167" s="21"/>
      <c r="B167" s="27"/>
      <c r="C167" s="27"/>
      <c r="D167" s="27"/>
      <c r="E167" s="27"/>
      <c r="F167" s="27"/>
      <c r="G167" s="27"/>
      <c r="I167" s="21"/>
      <c r="J167" s="27"/>
      <c r="K167" s="27"/>
      <c r="L167" s="27"/>
      <c r="M167" s="27"/>
      <c r="N167" s="27"/>
      <c r="O167" s="27"/>
      <c r="Q167" s="21"/>
      <c r="R167" s="27"/>
      <c r="S167" s="27"/>
      <c r="T167" s="27"/>
      <c r="U167" s="27"/>
      <c r="V167" s="27"/>
      <c r="W167" s="27"/>
      <c r="Y167" s="21"/>
      <c r="Z167" s="27"/>
      <c r="AA167" s="27"/>
      <c r="AB167" s="27"/>
      <c r="AC167" s="27"/>
      <c r="AD167" s="27"/>
      <c r="AJ167" s="27"/>
      <c r="AK167" s="27"/>
      <c r="AM167" s="23"/>
      <c r="AN167" s="28"/>
      <c r="AO167" s="12"/>
      <c r="AP167" s="10"/>
      <c r="AQ167" s="11"/>
      <c r="AR167" s="12"/>
    </row>
    <row r="168" spans="1:44" s="3" customFormat="1">
      <c r="A168" s="21"/>
      <c r="B168" s="27"/>
      <c r="C168" s="27"/>
      <c r="D168" s="27"/>
      <c r="E168" s="27"/>
      <c r="F168" s="27"/>
      <c r="G168" s="27"/>
      <c r="I168" s="21"/>
      <c r="J168" s="27"/>
      <c r="K168" s="27"/>
      <c r="L168" s="27"/>
      <c r="M168" s="27"/>
      <c r="N168" s="27"/>
      <c r="O168" s="27"/>
      <c r="Q168" s="21"/>
      <c r="R168" s="27"/>
      <c r="S168" s="27"/>
      <c r="T168" s="27"/>
      <c r="U168" s="27"/>
      <c r="V168" s="27"/>
      <c r="W168" s="27"/>
      <c r="Y168" s="21"/>
      <c r="Z168" s="27"/>
      <c r="AA168" s="27"/>
      <c r="AB168" s="27"/>
      <c r="AC168" s="27"/>
      <c r="AD168" s="27"/>
      <c r="AJ168" s="27"/>
      <c r="AK168" s="27"/>
      <c r="AM168" s="23"/>
      <c r="AN168" s="28"/>
      <c r="AO168" s="12"/>
      <c r="AP168" s="10"/>
      <c r="AQ168" s="11"/>
      <c r="AR168" s="12"/>
    </row>
    <row r="169" spans="1:44" s="3" customFormat="1">
      <c r="A169" s="21"/>
      <c r="B169" s="27"/>
      <c r="C169" s="27"/>
      <c r="D169" s="27"/>
      <c r="E169" s="27"/>
      <c r="F169" s="27"/>
      <c r="G169" s="27"/>
      <c r="I169" s="21"/>
      <c r="J169" s="27"/>
      <c r="K169" s="27"/>
      <c r="L169" s="27"/>
      <c r="M169" s="27"/>
      <c r="N169" s="27"/>
      <c r="O169" s="27"/>
      <c r="Q169" s="21"/>
      <c r="R169" s="27"/>
      <c r="S169" s="27"/>
      <c r="T169" s="27"/>
      <c r="U169" s="27"/>
      <c r="V169" s="27"/>
      <c r="W169" s="27"/>
      <c r="Y169" s="21"/>
      <c r="Z169" s="27"/>
      <c r="AA169" s="27"/>
      <c r="AB169" s="27"/>
      <c r="AC169" s="27"/>
      <c r="AD169" s="27"/>
      <c r="AJ169" s="27"/>
      <c r="AK169" s="27"/>
      <c r="AM169" s="23"/>
      <c r="AN169" s="28"/>
      <c r="AO169" s="12"/>
      <c r="AP169" s="10"/>
      <c r="AQ169" s="11"/>
      <c r="AR169" s="12"/>
    </row>
    <row r="170" spans="1:44" s="3" customFormat="1">
      <c r="A170" s="21"/>
      <c r="B170" s="27"/>
      <c r="C170" s="27"/>
      <c r="D170" s="27"/>
      <c r="E170" s="27"/>
      <c r="F170" s="27"/>
      <c r="G170" s="27"/>
      <c r="I170" s="21"/>
      <c r="J170" s="27"/>
      <c r="K170" s="27"/>
      <c r="L170" s="27"/>
      <c r="M170" s="27"/>
      <c r="N170" s="27"/>
      <c r="O170" s="27"/>
      <c r="Q170" s="21"/>
      <c r="R170" s="27"/>
      <c r="S170" s="27"/>
      <c r="T170" s="27"/>
      <c r="U170" s="27"/>
      <c r="V170" s="27"/>
      <c r="W170" s="27"/>
      <c r="Y170" s="21"/>
      <c r="Z170" s="27"/>
      <c r="AA170" s="27"/>
      <c r="AB170" s="27"/>
      <c r="AC170" s="27"/>
      <c r="AD170" s="27"/>
      <c r="AJ170" s="27"/>
      <c r="AK170" s="27"/>
      <c r="AM170" s="23"/>
      <c r="AN170" s="28"/>
      <c r="AO170" s="12"/>
      <c r="AP170" s="10"/>
      <c r="AQ170" s="11"/>
      <c r="AR170" s="12"/>
    </row>
    <row r="171" spans="1:44" s="3" customFormat="1">
      <c r="A171" s="21"/>
      <c r="B171" s="27"/>
      <c r="C171" s="27"/>
      <c r="D171" s="27"/>
      <c r="E171" s="27"/>
      <c r="F171" s="27"/>
      <c r="G171" s="27"/>
      <c r="I171" s="21"/>
      <c r="J171" s="27"/>
      <c r="K171" s="27"/>
      <c r="L171" s="27"/>
      <c r="M171" s="27"/>
      <c r="N171" s="27"/>
      <c r="O171" s="27"/>
      <c r="Q171" s="21"/>
      <c r="R171" s="27"/>
      <c r="S171" s="27"/>
      <c r="T171" s="27"/>
      <c r="U171" s="27"/>
      <c r="V171" s="27"/>
      <c r="W171" s="27"/>
      <c r="Y171" s="21"/>
      <c r="Z171" s="27"/>
      <c r="AA171" s="27"/>
      <c r="AB171" s="27"/>
      <c r="AC171" s="27"/>
      <c r="AD171" s="27"/>
      <c r="AJ171" s="27"/>
      <c r="AK171" s="27"/>
      <c r="AM171" s="23"/>
      <c r="AN171" s="28"/>
      <c r="AO171" s="12"/>
      <c r="AP171" s="10"/>
      <c r="AQ171" s="11"/>
      <c r="AR171" s="12"/>
    </row>
    <row r="172" spans="1:44" s="3" customFormat="1">
      <c r="A172" s="21"/>
      <c r="B172" s="27"/>
      <c r="C172" s="27"/>
      <c r="D172" s="27"/>
      <c r="E172" s="27"/>
      <c r="F172" s="27"/>
      <c r="G172" s="27"/>
      <c r="I172" s="21"/>
      <c r="J172" s="27"/>
      <c r="K172" s="27"/>
      <c r="L172" s="27"/>
      <c r="M172" s="27"/>
      <c r="N172" s="27"/>
      <c r="O172" s="27"/>
      <c r="Q172" s="21"/>
      <c r="R172" s="27"/>
      <c r="S172" s="27"/>
      <c r="T172" s="27"/>
      <c r="U172" s="27"/>
      <c r="V172" s="27"/>
      <c r="W172" s="27"/>
      <c r="Y172" s="21"/>
      <c r="Z172" s="27"/>
      <c r="AA172" s="27"/>
      <c r="AB172" s="27"/>
      <c r="AC172" s="27"/>
      <c r="AD172" s="27"/>
      <c r="AJ172" s="27"/>
      <c r="AK172" s="27"/>
      <c r="AM172" s="23"/>
      <c r="AN172" s="28"/>
      <c r="AO172" s="12"/>
      <c r="AP172" s="10"/>
      <c r="AQ172" s="11"/>
      <c r="AR172" s="12"/>
    </row>
    <row r="173" spans="1:44" s="3" customFormat="1">
      <c r="A173" s="21"/>
      <c r="B173" s="27"/>
      <c r="C173" s="27"/>
      <c r="D173" s="27"/>
      <c r="E173" s="27"/>
      <c r="F173" s="27"/>
      <c r="G173" s="27"/>
      <c r="I173" s="21"/>
      <c r="J173" s="27"/>
      <c r="K173" s="27"/>
      <c r="L173" s="27"/>
      <c r="M173" s="27"/>
      <c r="N173" s="27"/>
      <c r="O173" s="27"/>
      <c r="Q173" s="21"/>
      <c r="R173" s="27"/>
      <c r="S173" s="27"/>
      <c r="T173" s="27"/>
      <c r="U173" s="27"/>
      <c r="V173" s="27"/>
      <c r="W173" s="27"/>
      <c r="Y173" s="21"/>
      <c r="Z173" s="27"/>
      <c r="AA173" s="27"/>
      <c r="AB173" s="27"/>
      <c r="AC173" s="27"/>
      <c r="AD173" s="27"/>
      <c r="AJ173" s="27"/>
      <c r="AK173" s="27"/>
      <c r="AM173" s="23"/>
      <c r="AN173" s="28"/>
      <c r="AO173" s="12"/>
      <c r="AP173" s="10"/>
      <c r="AQ173" s="11"/>
      <c r="AR173" s="12"/>
    </row>
    <row r="174" spans="1:44" s="3" customFormat="1">
      <c r="A174" s="21"/>
      <c r="B174" s="27"/>
      <c r="C174" s="27"/>
      <c r="D174" s="27"/>
      <c r="E174" s="27"/>
      <c r="F174" s="27"/>
      <c r="G174" s="27"/>
      <c r="I174" s="21"/>
      <c r="J174" s="27"/>
      <c r="K174" s="27"/>
      <c r="L174" s="27"/>
      <c r="M174" s="27"/>
      <c r="N174" s="27"/>
      <c r="O174" s="27"/>
      <c r="Q174" s="21"/>
      <c r="R174" s="27"/>
      <c r="S174" s="27"/>
      <c r="T174" s="27"/>
      <c r="U174" s="27"/>
      <c r="V174" s="27"/>
      <c r="W174" s="27"/>
      <c r="Y174" s="21"/>
      <c r="Z174" s="27"/>
      <c r="AA174" s="27"/>
      <c r="AB174" s="27"/>
      <c r="AC174" s="27"/>
      <c r="AD174" s="27"/>
      <c r="AJ174" s="27"/>
      <c r="AK174" s="27"/>
      <c r="AM174" s="23"/>
      <c r="AN174" s="28"/>
      <c r="AO174" s="12"/>
      <c r="AP174" s="10"/>
      <c r="AQ174" s="11"/>
      <c r="AR174" s="12"/>
    </row>
    <row r="175" spans="1:44" s="3" customFormat="1">
      <c r="A175" s="21"/>
      <c r="B175" s="27"/>
      <c r="C175" s="27"/>
      <c r="D175" s="27"/>
      <c r="E175" s="27"/>
      <c r="F175" s="27"/>
      <c r="G175" s="27"/>
      <c r="I175" s="21"/>
      <c r="J175" s="27"/>
      <c r="K175" s="27"/>
      <c r="L175" s="27"/>
      <c r="M175" s="27"/>
      <c r="N175" s="27"/>
      <c r="O175" s="27"/>
      <c r="Q175" s="21"/>
      <c r="R175" s="27"/>
      <c r="S175" s="27"/>
      <c r="T175" s="27"/>
      <c r="U175" s="27"/>
      <c r="V175" s="27"/>
      <c r="W175" s="27"/>
      <c r="Y175" s="21"/>
      <c r="Z175" s="27"/>
      <c r="AA175" s="27"/>
      <c r="AB175" s="27"/>
      <c r="AC175" s="27"/>
      <c r="AD175" s="27"/>
      <c r="AJ175" s="27"/>
      <c r="AK175" s="27"/>
      <c r="AM175" s="23"/>
      <c r="AN175" s="28"/>
      <c r="AO175" s="12"/>
      <c r="AP175" s="10"/>
      <c r="AQ175" s="11"/>
      <c r="AR175" s="12"/>
    </row>
    <row r="176" spans="1:44" s="3" customFormat="1">
      <c r="A176" s="21"/>
      <c r="B176" s="27"/>
      <c r="C176" s="27"/>
      <c r="D176" s="27"/>
      <c r="E176" s="27"/>
      <c r="F176" s="27"/>
      <c r="G176" s="27"/>
      <c r="I176" s="21"/>
      <c r="J176" s="27"/>
      <c r="K176" s="27"/>
      <c r="L176" s="27"/>
      <c r="M176" s="27"/>
      <c r="N176" s="27"/>
      <c r="O176" s="27"/>
      <c r="Q176" s="21"/>
      <c r="R176" s="27"/>
      <c r="S176" s="27"/>
      <c r="T176" s="27"/>
      <c r="U176" s="27"/>
      <c r="V176" s="27"/>
      <c r="W176" s="27"/>
      <c r="Y176" s="21"/>
      <c r="Z176" s="27"/>
      <c r="AA176" s="27"/>
      <c r="AB176" s="27"/>
      <c r="AC176" s="27"/>
      <c r="AD176" s="27"/>
      <c r="AJ176" s="27"/>
      <c r="AK176" s="27"/>
      <c r="AM176" s="23"/>
      <c r="AN176" s="28"/>
      <c r="AO176" s="12"/>
      <c r="AP176" s="10"/>
      <c r="AQ176" s="11"/>
      <c r="AR176" s="12"/>
    </row>
    <row r="177" spans="1:44" s="3" customFormat="1">
      <c r="A177" s="21"/>
      <c r="B177" s="27"/>
      <c r="C177" s="27"/>
      <c r="D177" s="27"/>
      <c r="E177" s="27"/>
      <c r="F177" s="27"/>
      <c r="G177" s="27"/>
      <c r="I177" s="21"/>
      <c r="J177" s="27"/>
      <c r="K177" s="27"/>
      <c r="L177" s="27"/>
      <c r="M177" s="27"/>
      <c r="N177" s="27"/>
      <c r="O177" s="27"/>
      <c r="Q177" s="21"/>
      <c r="R177" s="27"/>
      <c r="S177" s="27"/>
      <c r="T177" s="27"/>
      <c r="U177" s="27"/>
      <c r="V177" s="27"/>
      <c r="W177" s="27"/>
      <c r="Y177" s="21"/>
      <c r="Z177" s="27"/>
      <c r="AA177" s="27"/>
      <c r="AB177" s="27"/>
      <c r="AC177" s="27"/>
      <c r="AD177" s="27"/>
      <c r="AJ177" s="27"/>
      <c r="AK177" s="27"/>
      <c r="AM177" s="23"/>
      <c r="AN177" s="28"/>
      <c r="AO177" s="12"/>
      <c r="AP177" s="10"/>
      <c r="AQ177" s="11"/>
      <c r="AR177" s="12"/>
    </row>
    <row r="178" spans="1:44" s="3" customFormat="1">
      <c r="A178" s="21"/>
      <c r="B178" s="27"/>
      <c r="C178" s="27"/>
      <c r="D178" s="27"/>
      <c r="E178" s="27"/>
      <c r="F178" s="27"/>
      <c r="G178" s="27"/>
      <c r="I178" s="21"/>
      <c r="J178" s="27"/>
      <c r="K178" s="27"/>
      <c r="L178" s="27"/>
      <c r="M178" s="27"/>
      <c r="N178" s="27"/>
      <c r="O178" s="27"/>
      <c r="Q178" s="21"/>
      <c r="R178" s="27"/>
      <c r="S178" s="27"/>
      <c r="T178" s="27"/>
      <c r="U178" s="27"/>
      <c r="V178" s="27"/>
      <c r="W178" s="27"/>
      <c r="Y178" s="21"/>
      <c r="Z178" s="27"/>
      <c r="AA178" s="27"/>
      <c r="AB178" s="27"/>
      <c r="AC178" s="27"/>
      <c r="AD178" s="27"/>
      <c r="AJ178" s="27"/>
      <c r="AK178" s="27"/>
      <c r="AM178" s="23"/>
      <c r="AN178" s="28"/>
      <c r="AO178" s="12"/>
      <c r="AP178" s="10"/>
      <c r="AQ178" s="11"/>
      <c r="AR178" s="12"/>
    </row>
    <row r="179" spans="1:44" s="3" customFormat="1">
      <c r="A179" s="21"/>
      <c r="B179" s="27"/>
      <c r="C179" s="27"/>
      <c r="D179" s="27"/>
      <c r="E179" s="27"/>
      <c r="F179" s="27"/>
      <c r="G179" s="27"/>
      <c r="I179" s="21"/>
      <c r="J179" s="27"/>
      <c r="K179" s="27"/>
      <c r="L179" s="27"/>
      <c r="M179" s="27"/>
      <c r="N179" s="27"/>
      <c r="O179" s="27"/>
      <c r="Q179" s="21"/>
      <c r="R179" s="27"/>
      <c r="S179" s="27"/>
      <c r="T179" s="27"/>
      <c r="U179" s="27"/>
      <c r="V179" s="27"/>
      <c r="W179" s="27"/>
      <c r="Y179" s="21"/>
      <c r="Z179" s="27"/>
      <c r="AA179" s="27"/>
      <c r="AB179" s="27"/>
      <c r="AC179" s="27"/>
      <c r="AD179" s="27"/>
      <c r="AJ179" s="27"/>
      <c r="AK179" s="27"/>
      <c r="AM179" s="23"/>
      <c r="AN179" s="28"/>
      <c r="AO179" s="12"/>
      <c r="AP179" s="10"/>
      <c r="AQ179" s="11"/>
      <c r="AR179" s="12"/>
    </row>
    <row r="180" spans="1:44" s="3" customFormat="1">
      <c r="A180" s="21"/>
      <c r="B180" s="27"/>
      <c r="C180" s="27"/>
      <c r="D180" s="27"/>
      <c r="E180" s="27"/>
      <c r="F180" s="27"/>
      <c r="G180" s="27"/>
      <c r="I180" s="21"/>
      <c r="J180" s="27"/>
      <c r="K180" s="27"/>
      <c r="L180" s="27"/>
      <c r="M180" s="27"/>
      <c r="N180" s="27"/>
      <c r="O180" s="27"/>
      <c r="Q180" s="21"/>
      <c r="R180" s="27"/>
      <c r="S180" s="27"/>
      <c r="T180" s="27"/>
      <c r="U180" s="27"/>
      <c r="V180" s="27"/>
      <c r="W180" s="27"/>
      <c r="Y180" s="21"/>
      <c r="Z180" s="27"/>
      <c r="AA180" s="27"/>
      <c r="AB180" s="27"/>
      <c r="AC180" s="27"/>
      <c r="AD180" s="27"/>
      <c r="AJ180" s="27"/>
      <c r="AK180" s="27"/>
      <c r="AM180" s="23"/>
      <c r="AN180" s="28"/>
      <c r="AO180" s="12"/>
      <c r="AP180" s="10"/>
      <c r="AQ180" s="11"/>
      <c r="AR180" s="12"/>
    </row>
    <row r="181" spans="1:44" s="3" customFormat="1">
      <c r="A181" s="21"/>
      <c r="B181" s="27"/>
      <c r="C181" s="27"/>
      <c r="D181" s="27"/>
      <c r="E181" s="27"/>
      <c r="F181" s="27"/>
      <c r="G181" s="27"/>
      <c r="I181" s="21"/>
      <c r="J181" s="27"/>
      <c r="K181" s="27"/>
      <c r="L181" s="27"/>
      <c r="M181" s="27"/>
      <c r="N181" s="27"/>
      <c r="O181" s="27"/>
      <c r="Q181" s="21"/>
      <c r="R181" s="27"/>
      <c r="S181" s="27"/>
      <c r="T181" s="27"/>
      <c r="U181" s="27"/>
      <c r="V181" s="27"/>
      <c r="W181" s="27"/>
      <c r="Y181" s="21"/>
      <c r="Z181" s="27"/>
      <c r="AA181" s="27"/>
      <c r="AB181" s="27"/>
      <c r="AC181" s="27"/>
      <c r="AD181" s="27"/>
      <c r="AJ181" s="27"/>
      <c r="AK181" s="27"/>
      <c r="AM181" s="23"/>
      <c r="AN181" s="28"/>
      <c r="AO181" s="12"/>
      <c r="AP181" s="10"/>
      <c r="AQ181" s="11"/>
      <c r="AR181" s="12"/>
    </row>
    <row r="182" spans="1:44" s="3" customFormat="1">
      <c r="A182" s="21"/>
      <c r="B182" s="27"/>
      <c r="C182" s="27"/>
      <c r="D182" s="27"/>
      <c r="E182" s="27"/>
      <c r="F182" s="27"/>
      <c r="G182" s="27"/>
      <c r="I182" s="21"/>
      <c r="J182" s="27"/>
      <c r="K182" s="27"/>
      <c r="L182" s="27"/>
      <c r="M182" s="27"/>
      <c r="N182" s="27"/>
      <c r="O182" s="27"/>
      <c r="Q182" s="21"/>
      <c r="R182" s="27"/>
      <c r="S182" s="27"/>
      <c r="T182" s="27"/>
      <c r="U182" s="27"/>
      <c r="V182" s="27"/>
      <c r="W182" s="27"/>
      <c r="Y182" s="21"/>
      <c r="Z182" s="27"/>
      <c r="AA182" s="27"/>
      <c r="AB182" s="27"/>
      <c r="AC182" s="27"/>
      <c r="AD182" s="27"/>
      <c r="AJ182" s="27"/>
      <c r="AK182" s="27"/>
      <c r="AM182" s="23"/>
      <c r="AN182" s="28"/>
      <c r="AO182" s="12"/>
      <c r="AP182" s="10"/>
      <c r="AQ182" s="11"/>
      <c r="AR182" s="12"/>
    </row>
    <row r="183" spans="1:44" s="3" customFormat="1">
      <c r="A183" s="21"/>
      <c r="B183" s="27"/>
      <c r="C183" s="27"/>
      <c r="D183" s="27"/>
      <c r="E183" s="27"/>
      <c r="F183" s="27"/>
      <c r="G183" s="27"/>
      <c r="I183" s="21"/>
      <c r="J183" s="27"/>
      <c r="K183" s="27"/>
      <c r="L183" s="27"/>
      <c r="M183" s="27"/>
      <c r="N183" s="27"/>
      <c r="O183" s="27"/>
      <c r="Q183" s="21"/>
      <c r="R183" s="27"/>
      <c r="S183" s="27"/>
      <c r="T183" s="27"/>
      <c r="U183" s="27"/>
      <c r="V183" s="27"/>
      <c r="W183" s="27"/>
      <c r="Y183" s="21"/>
      <c r="Z183" s="27"/>
      <c r="AA183" s="27"/>
      <c r="AB183" s="27"/>
      <c r="AC183" s="27"/>
      <c r="AD183" s="27"/>
      <c r="AJ183" s="27"/>
      <c r="AK183" s="27"/>
      <c r="AM183" s="23"/>
      <c r="AN183" s="28"/>
      <c r="AO183" s="12"/>
      <c r="AP183" s="10"/>
      <c r="AQ183" s="11"/>
      <c r="AR183" s="12"/>
    </row>
    <row r="184" spans="1:44" s="3" customFormat="1">
      <c r="A184" s="21"/>
      <c r="B184" s="27"/>
      <c r="C184" s="27"/>
      <c r="D184" s="27"/>
      <c r="E184" s="27"/>
      <c r="F184" s="27"/>
      <c r="G184" s="27"/>
      <c r="I184" s="21"/>
      <c r="J184" s="27"/>
      <c r="K184" s="27"/>
      <c r="L184" s="27"/>
      <c r="M184" s="27"/>
      <c r="N184" s="27"/>
      <c r="O184" s="27"/>
      <c r="Q184" s="21"/>
      <c r="R184" s="27"/>
      <c r="S184" s="27"/>
      <c r="T184" s="27"/>
      <c r="U184" s="27"/>
      <c r="V184" s="27"/>
      <c r="W184" s="27"/>
      <c r="Y184" s="21"/>
      <c r="Z184" s="27"/>
      <c r="AA184" s="27"/>
      <c r="AB184" s="27"/>
      <c r="AC184" s="27"/>
      <c r="AD184" s="27"/>
      <c r="AJ184" s="27"/>
      <c r="AK184" s="27"/>
      <c r="AM184" s="23"/>
      <c r="AN184" s="28"/>
      <c r="AO184" s="12"/>
      <c r="AP184" s="10"/>
      <c r="AQ184" s="11"/>
      <c r="AR184" s="12"/>
    </row>
    <row r="185" spans="1:44" s="3" customFormat="1">
      <c r="A185" s="21"/>
      <c r="B185" s="27"/>
      <c r="C185" s="27"/>
      <c r="D185" s="27"/>
      <c r="E185" s="27"/>
      <c r="F185" s="27"/>
      <c r="G185" s="27"/>
      <c r="I185" s="21"/>
      <c r="J185" s="27"/>
      <c r="K185" s="27"/>
      <c r="L185" s="27"/>
      <c r="M185" s="27"/>
      <c r="N185" s="27"/>
      <c r="O185" s="27"/>
      <c r="Q185" s="21"/>
      <c r="R185" s="27"/>
      <c r="S185" s="27"/>
      <c r="T185" s="27"/>
      <c r="U185" s="27"/>
      <c r="V185" s="27"/>
      <c r="W185" s="27"/>
      <c r="Y185" s="21"/>
      <c r="Z185" s="27"/>
      <c r="AA185" s="27"/>
      <c r="AB185" s="27"/>
      <c r="AC185" s="27"/>
      <c r="AD185" s="27"/>
      <c r="AJ185" s="27"/>
      <c r="AK185" s="27"/>
      <c r="AM185" s="23"/>
      <c r="AN185" s="28"/>
      <c r="AO185" s="12"/>
      <c r="AP185" s="10"/>
      <c r="AQ185" s="11"/>
      <c r="AR185" s="12"/>
    </row>
    <row r="186" spans="1:44" s="3" customFormat="1">
      <c r="A186" s="21"/>
      <c r="B186" s="27"/>
      <c r="C186" s="27"/>
      <c r="D186" s="27"/>
      <c r="E186" s="27"/>
      <c r="F186" s="27"/>
      <c r="G186" s="27"/>
      <c r="I186" s="21"/>
      <c r="J186" s="27"/>
      <c r="K186" s="27"/>
      <c r="L186" s="27"/>
      <c r="M186" s="27"/>
      <c r="N186" s="27"/>
      <c r="O186" s="27"/>
      <c r="Q186" s="21"/>
      <c r="R186" s="27"/>
      <c r="S186" s="27"/>
      <c r="T186" s="27"/>
      <c r="U186" s="27"/>
      <c r="V186" s="27"/>
      <c r="W186" s="27"/>
      <c r="Y186" s="21"/>
      <c r="Z186" s="27"/>
      <c r="AA186" s="27"/>
      <c r="AB186" s="27"/>
      <c r="AC186" s="27"/>
      <c r="AD186" s="27"/>
      <c r="AJ186" s="27"/>
      <c r="AK186" s="27"/>
      <c r="AM186" s="23"/>
      <c r="AN186" s="28"/>
      <c r="AO186" s="12"/>
      <c r="AP186" s="10"/>
      <c r="AQ186" s="11"/>
      <c r="AR186" s="12"/>
    </row>
    <row r="187" spans="1:44" s="3" customFormat="1">
      <c r="A187" s="21"/>
      <c r="B187" s="27"/>
      <c r="C187" s="27"/>
      <c r="D187" s="27"/>
      <c r="E187" s="27"/>
      <c r="F187" s="27"/>
      <c r="G187" s="27"/>
      <c r="I187" s="21"/>
      <c r="J187" s="27"/>
      <c r="K187" s="27"/>
      <c r="L187" s="27"/>
      <c r="M187" s="27"/>
      <c r="N187" s="27"/>
      <c r="O187" s="27"/>
      <c r="Q187" s="21"/>
      <c r="R187" s="27"/>
      <c r="S187" s="27"/>
      <c r="T187" s="27"/>
      <c r="U187" s="27"/>
      <c r="V187" s="27"/>
      <c r="W187" s="27"/>
      <c r="Y187" s="21"/>
      <c r="Z187" s="27"/>
      <c r="AA187" s="27"/>
      <c r="AB187" s="27"/>
      <c r="AC187" s="27"/>
      <c r="AD187" s="27"/>
      <c r="AJ187" s="27"/>
      <c r="AK187" s="27"/>
      <c r="AM187" s="23"/>
      <c r="AN187" s="28"/>
      <c r="AO187" s="12"/>
      <c r="AP187" s="10"/>
      <c r="AQ187" s="11"/>
      <c r="AR187" s="12"/>
    </row>
    <row r="188" spans="1:44" s="3" customFormat="1">
      <c r="A188" s="21"/>
      <c r="B188" s="27"/>
      <c r="C188" s="27"/>
      <c r="D188" s="27"/>
      <c r="E188" s="27"/>
      <c r="F188" s="27"/>
      <c r="G188" s="27"/>
      <c r="I188" s="21"/>
      <c r="J188" s="27"/>
      <c r="K188" s="27"/>
      <c r="L188" s="27"/>
      <c r="M188" s="27"/>
      <c r="N188" s="27"/>
      <c r="O188" s="27"/>
      <c r="Q188" s="21"/>
      <c r="R188" s="27"/>
      <c r="S188" s="27"/>
      <c r="T188" s="27"/>
      <c r="U188" s="27"/>
      <c r="V188" s="27"/>
      <c r="W188" s="27"/>
      <c r="Y188" s="21"/>
      <c r="Z188" s="27"/>
      <c r="AA188" s="27"/>
      <c r="AB188" s="27"/>
      <c r="AC188" s="27"/>
      <c r="AD188" s="27"/>
      <c r="AJ188" s="27"/>
      <c r="AK188" s="27"/>
      <c r="AM188" s="23"/>
      <c r="AN188" s="28"/>
      <c r="AO188" s="12"/>
      <c r="AP188" s="10"/>
      <c r="AQ188" s="11"/>
      <c r="AR188" s="12"/>
    </row>
    <row r="189" spans="1:44" s="3" customFormat="1">
      <c r="A189" s="21"/>
      <c r="B189" s="27"/>
      <c r="C189" s="27"/>
      <c r="D189" s="27"/>
      <c r="E189" s="27"/>
      <c r="F189" s="27"/>
      <c r="G189" s="27"/>
      <c r="I189" s="21"/>
      <c r="J189" s="27"/>
      <c r="K189" s="27"/>
      <c r="L189" s="27"/>
      <c r="M189" s="27"/>
      <c r="N189" s="27"/>
      <c r="O189" s="27"/>
      <c r="Q189" s="21"/>
      <c r="R189" s="27"/>
      <c r="S189" s="27"/>
      <c r="T189" s="27"/>
      <c r="U189" s="27"/>
      <c r="V189" s="27"/>
      <c r="W189" s="27"/>
      <c r="Y189" s="21"/>
      <c r="Z189" s="27"/>
      <c r="AA189" s="27"/>
      <c r="AB189" s="27"/>
      <c r="AC189" s="27"/>
      <c r="AD189" s="27"/>
      <c r="AJ189" s="27"/>
      <c r="AK189" s="27"/>
      <c r="AM189" s="23"/>
      <c r="AN189" s="28"/>
      <c r="AO189" s="12"/>
      <c r="AP189" s="10"/>
      <c r="AQ189" s="11"/>
      <c r="AR189" s="12"/>
    </row>
    <row r="190" spans="1:44" s="3" customFormat="1">
      <c r="A190" s="21"/>
      <c r="B190" s="27"/>
      <c r="C190" s="27"/>
      <c r="D190" s="27"/>
      <c r="E190" s="27"/>
      <c r="F190" s="27"/>
      <c r="G190" s="27"/>
      <c r="I190" s="21"/>
      <c r="J190" s="27"/>
      <c r="K190" s="27"/>
      <c r="L190" s="27"/>
      <c r="M190" s="27"/>
      <c r="N190" s="27"/>
      <c r="O190" s="27"/>
      <c r="Q190" s="21"/>
      <c r="R190" s="27"/>
      <c r="S190" s="27"/>
      <c r="T190" s="27"/>
      <c r="U190" s="27"/>
      <c r="V190" s="27"/>
      <c r="W190" s="27"/>
      <c r="Y190" s="21"/>
      <c r="Z190" s="27"/>
      <c r="AA190" s="27"/>
      <c r="AB190" s="27"/>
      <c r="AC190" s="27"/>
      <c r="AD190" s="27"/>
      <c r="AJ190" s="27"/>
      <c r="AK190" s="27"/>
      <c r="AM190" s="23"/>
      <c r="AN190" s="28"/>
      <c r="AO190" s="12"/>
      <c r="AP190" s="10"/>
      <c r="AQ190" s="11"/>
      <c r="AR190" s="12"/>
    </row>
    <row r="191" spans="1:44" s="3" customFormat="1">
      <c r="A191" s="21"/>
      <c r="B191" s="27"/>
      <c r="C191" s="27"/>
      <c r="D191" s="27"/>
      <c r="E191" s="27"/>
      <c r="F191" s="27"/>
      <c r="G191" s="27"/>
      <c r="I191" s="21"/>
      <c r="J191" s="27"/>
      <c r="K191" s="27"/>
      <c r="L191" s="27"/>
      <c r="M191" s="27"/>
      <c r="N191" s="27"/>
      <c r="O191" s="27"/>
      <c r="Q191" s="21"/>
      <c r="R191" s="27"/>
      <c r="S191" s="27"/>
      <c r="T191" s="27"/>
      <c r="U191" s="27"/>
      <c r="V191" s="27"/>
      <c r="W191" s="27"/>
      <c r="Y191" s="21"/>
      <c r="Z191" s="27"/>
      <c r="AA191" s="27"/>
      <c r="AB191" s="27"/>
      <c r="AC191" s="27"/>
      <c r="AD191" s="27"/>
      <c r="AJ191" s="27"/>
      <c r="AK191" s="27"/>
      <c r="AM191" s="23"/>
      <c r="AN191" s="28"/>
      <c r="AO191" s="12"/>
      <c r="AP191" s="10"/>
      <c r="AQ191" s="11"/>
      <c r="AR191" s="12"/>
    </row>
    <row r="192" spans="1:44" s="3" customFormat="1">
      <c r="A192" s="21"/>
      <c r="B192" s="27"/>
      <c r="C192" s="27"/>
      <c r="D192" s="27"/>
      <c r="E192" s="27"/>
      <c r="F192" s="27"/>
      <c r="G192" s="27"/>
      <c r="I192" s="21"/>
      <c r="J192" s="27"/>
      <c r="K192" s="27"/>
      <c r="L192" s="27"/>
      <c r="M192" s="27"/>
      <c r="N192" s="27"/>
      <c r="O192" s="27"/>
      <c r="Q192" s="21"/>
      <c r="R192" s="27"/>
      <c r="S192" s="27"/>
      <c r="T192" s="27"/>
      <c r="U192" s="27"/>
      <c r="V192" s="27"/>
      <c r="W192" s="27"/>
      <c r="Y192" s="21"/>
      <c r="Z192" s="27"/>
      <c r="AA192" s="27"/>
      <c r="AB192" s="27"/>
      <c r="AC192" s="27"/>
      <c r="AD192" s="27"/>
      <c r="AJ192" s="27"/>
      <c r="AK192" s="27"/>
      <c r="AM192" s="23"/>
      <c r="AN192" s="28"/>
      <c r="AO192" s="12"/>
      <c r="AP192" s="10"/>
      <c r="AQ192" s="11"/>
      <c r="AR192" s="12"/>
    </row>
    <row r="193" spans="1:44" s="3" customFormat="1">
      <c r="A193" s="21"/>
      <c r="B193" s="27"/>
      <c r="C193" s="27"/>
      <c r="D193" s="27"/>
      <c r="E193" s="27"/>
      <c r="F193" s="27"/>
      <c r="G193" s="27"/>
      <c r="I193" s="21"/>
      <c r="J193" s="27"/>
      <c r="K193" s="27"/>
      <c r="L193" s="27"/>
      <c r="M193" s="27"/>
      <c r="N193" s="27"/>
      <c r="O193" s="27"/>
      <c r="Q193" s="21"/>
      <c r="R193" s="27"/>
      <c r="S193" s="27"/>
      <c r="T193" s="27"/>
      <c r="U193" s="27"/>
      <c r="V193" s="27"/>
      <c r="W193" s="27"/>
      <c r="Y193" s="21"/>
      <c r="Z193" s="27"/>
      <c r="AA193" s="27"/>
      <c r="AB193" s="27"/>
      <c r="AC193" s="27"/>
      <c r="AD193" s="27"/>
      <c r="AJ193" s="27"/>
      <c r="AK193" s="27"/>
      <c r="AM193" s="23"/>
      <c r="AN193" s="28"/>
      <c r="AO193" s="12"/>
      <c r="AP193" s="10"/>
      <c r="AQ193" s="11"/>
      <c r="AR193" s="12"/>
    </row>
    <row r="194" spans="1:44" s="3" customFormat="1">
      <c r="A194" s="21"/>
      <c r="B194" s="27"/>
      <c r="C194" s="27"/>
      <c r="D194" s="27"/>
      <c r="E194" s="27"/>
      <c r="F194" s="27"/>
      <c r="G194" s="27"/>
      <c r="I194" s="21"/>
      <c r="J194" s="27"/>
      <c r="K194" s="27"/>
      <c r="L194" s="27"/>
      <c r="M194" s="27"/>
      <c r="N194" s="27"/>
      <c r="O194" s="27"/>
      <c r="Q194" s="21"/>
      <c r="R194" s="27"/>
      <c r="S194" s="27"/>
      <c r="T194" s="27"/>
      <c r="U194" s="27"/>
      <c r="V194" s="27"/>
      <c r="W194" s="27"/>
      <c r="Y194" s="21"/>
      <c r="Z194" s="27"/>
      <c r="AA194" s="27"/>
      <c r="AB194" s="27"/>
      <c r="AC194" s="27"/>
      <c r="AD194" s="27"/>
      <c r="AJ194" s="27"/>
      <c r="AK194" s="27"/>
      <c r="AM194" s="23"/>
      <c r="AN194" s="28"/>
      <c r="AO194" s="12"/>
      <c r="AP194" s="10"/>
      <c r="AQ194" s="11"/>
      <c r="AR194" s="12"/>
    </row>
    <row r="195" spans="1:44" s="3" customFormat="1">
      <c r="A195" s="21"/>
      <c r="B195" s="27"/>
      <c r="C195" s="27"/>
      <c r="D195" s="27"/>
      <c r="E195" s="27"/>
      <c r="F195" s="27"/>
      <c r="G195" s="27"/>
      <c r="I195" s="21"/>
      <c r="J195" s="27"/>
      <c r="K195" s="27"/>
      <c r="L195" s="27"/>
      <c r="M195" s="27"/>
      <c r="N195" s="27"/>
      <c r="O195" s="27"/>
      <c r="Q195" s="21"/>
      <c r="R195" s="27"/>
      <c r="S195" s="27"/>
      <c r="T195" s="27"/>
      <c r="U195" s="27"/>
      <c r="V195" s="27"/>
      <c r="W195" s="27"/>
      <c r="Y195" s="21"/>
      <c r="Z195" s="27"/>
      <c r="AA195" s="27"/>
      <c r="AB195" s="27"/>
      <c r="AC195" s="27"/>
      <c r="AD195" s="27"/>
      <c r="AJ195" s="27"/>
      <c r="AK195" s="27"/>
      <c r="AM195" s="23"/>
      <c r="AN195" s="28"/>
      <c r="AO195" s="12"/>
      <c r="AP195" s="10"/>
      <c r="AQ195" s="11"/>
      <c r="AR195" s="12"/>
    </row>
    <row r="196" spans="1:44" s="3" customFormat="1">
      <c r="A196" s="21"/>
      <c r="B196" s="27"/>
      <c r="C196" s="27"/>
      <c r="D196" s="27"/>
      <c r="E196" s="27"/>
      <c r="F196" s="27"/>
      <c r="G196" s="27"/>
      <c r="I196" s="21"/>
      <c r="J196" s="27"/>
      <c r="K196" s="27"/>
      <c r="L196" s="27"/>
      <c r="M196" s="27"/>
      <c r="N196" s="27"/>
      <c r="O196" s="27"/>
      <c r="Q196" s="21"/>
      <c r="R196" s="27"/>
      <c r="S196" s="27"/>
      <c r="T196" s="27"/>
      <c r="U196" s="27"/>
      <c r="V196" s="27"/>
      <c r="W196" s="27"/>
      <c r="Y196" s="21"/>
      <c r="Z196" s="27"/>
      <c r="AA196" s="27"/>
      <c r="AB196" s="27"/>
      <c r="AC196" s="27"/>
      <c r="AD196" s="27"/>
      <c r="AJ196" s="27"/>
      <c r="AK196" s="27"/>
      <c r="AM196" s="23"/>
      <c r="AN196" s="28"/>
      <c r="AO196" s="12"/>
      <c r="AP196" s="10"/>
      <c r="AQ196" s="11"/>
      <c r="AR196" s="12"/>
    </row>
    <row r="197" spans="1:44" s="3" customFormat="1">
      <c r="A197" s="21"/>
      <c r="B197" s="27"/>
      <c r="C197" s="27"/>
      <c r="D197" s="27"/>
      <c r="E197" s="27"/>
      <c r="F197" s="27"/>
      <c r="G197" s="27"/>
      <c r="I197" s="21"/>
      <c r="J197" s="27"/>
      <c r="K197" s="27"/>
      <c r="L197" s="27"/>
      <c r="M197" s="27"/>
      <c r="N197" s="27"/>
      <c r="O197" s="27"/>
      <c r="Q197" s="21"/>
      <c r="R197" s="27"/>
      <c r="S197" s="27"/>
      <c r="T197" s="27"/>
      <c r="U197" s="27"/>
      <c r="V197" s="27"/>
      <c r="W197" s="27"/>
      <c r="Y197" s="21"/>
      <c r="Z197" s="27"/>
      <c r="AA197" s="27"/>
      <c r="AB197" s="27"/>
      <c r="AC197" s="27"/>
      <c r="AD197" s="27"/>
      <c r="AJ197" s="27"/>
      <c r="AK197" s="27"/>
      <c r="AM197" s="23"/>
      <c r="AN197" s="28"/>
      <c r="AO197" s="12"/>
      <c r="AP197" s="10"/>
      <c r="AQ197" s="11"/>
      <c r="AR197" s="12"/>
    </row>
    <row r="198" spans="1:44" s="3" customFormat="1">
      <c r="A198" s="21"/>
      <c r="B198" s="27"/>
      <c r="C198" s="27"/>
      <c r="D198" s="27"/>
      <c r="E198" s="27"/>
      <c r="F198" s="27"/>
      <c r="G198" s="27"/>
      <c r="I198" s="21"/>
      <c r="J198" s="27"/>
      <c r="K198" s="27"/>
      <c r="L198" s="27"/>
      <c r="M198" s="27"/>
      <c r="N198" s="27"/>
      <c r="O198" s="27"/>
      <c r="Q198" s="21"/>
      <c r="R198" s="27"/>
      <c r="S198" s="27"/>
      <c r="T198" s="27"/>
      <c r="U198" s="27"/>
      <c r="V198" s="27"/>
      <c r="W198" s="27"/>
      <c r="Z198" s="27"/>
      <c r="AA198" s="27"/>
      <c r="AB198" s="27"/>
      <c r="AC198" s="27"/>
      <c r="AD198" s="27"/>
      <c r="AJ198" s="27"/>
      <c r="AK198" s="27"/>
      <c r="AM198" s="23"/>
      <c r="AN198" s="28"/>
      <c r="AO198" s="12"/>
      <c r="AP198" s="10"/>
      <c r="AQ198" s="11"/>
      <c r="AR198" s="12"/>
    </row>
    <row r="199" spans="1:44" s="3" customFormat="1">
      <c r="A199" s="21"/>
      <c r="B199" s="27"/>
      <c r="C199" s="27"/>
      <c r="D199" s="27"/>
      <c r="E199" s="27"/>
      <c r="F199" s="27"/>
      <c r="G199" s="27"/>
      <c r="I199" s="21"/>
      <c r="J199" s="27"/>
      <c r="K199" s="27"/>
      <c r="L199" s="27"/>
      <c r="M199" s="27"/>
      <c r="N199" s="27"/>
      <c r="O199" s="27"/>
      <c r="Q199" s="21"/>
      <c r="R199" s="27"/>
      <c r="S199" s="27"/>
      <c r="T199" s="27"/>
      <c r="U199" s="27"/>
      <c r="V199" s="27"/>
      <c r="W199" s="27"/>
      <c r="Z199" s="27"/>
      <c r="AA199" s="27"/>
      <c r="AB199" s="27"/>
      <c r="AC199" s="27"/>
      <c r="AD199" s="27"/>
      <c r="AJ199" s="27"/>
      <c r="AK199" s="27"/>
      <c r="AM199" s="23"/>
      <c r="AN199" s="28"/>
      <c r="AO199" s="12"/>
      <c r="AP199" s="10"/>
      <c r="AQ199" s="11"/>
      <c r="AR199" s="12"/>
    </row>
    <row r="200" spans="1:44" s="3" customFormat="1">
      <c r="A200" s="21"/>
      <c r="B200" s="27"/>
      <c r="C200" s="27"/>
      <c r="D200" s="27"/>
      <c r="E200" s="27"/>
      <c r="F200" s="27"/>
      <c r="G200" s="27"/>
      <c r="I200" s="21"/>
      <c r="J200" s="27"/>
      <c r="K200" s="27"/>
      <c r="L200" s="27"/>
      <c r="M200" s="27"/>
      <c r="N200" s="27"/>
      <c r="O200" s="27"/>
      <c r="Q200" s="21"/>
      <c r="R200" s="27"/>
      <c r="S200" s="27"/>
      <c r="T200" s="27"/>
      <c r="U200" s="27"/>
      <c r="V200" s="27"/>
      <c r="W200" s="27"/>
      <c r="Z200" s="27"/>
      <c r="AA200" s="27"/>
      <c r="AB200" s="27"/>
      <c r="AC200" s="27"/>
      <c r="AD200" s="27"/>
      <c r="AJ200" s="27"/>
      <c r="AK200" s="27"/>
      <c r="AM200" s="23"/>
      <c r="AN200" s="28"/>
      <c r="AO200" s="12"/>
      <c r="AP200" s="10"/>
      <c r="AQ200" s="11"/>
      <c r="AR200" s="12"/>
    </row>
    <row r="201" spans="1:44" s="3" customFormat="1">
      <c r="A201" s="21"/>
      <c r="B201" s="27"/>
      <c r="C201" s="27"/>
      <c r="D201" s="27"/>
      <c r="E201" s="27"/>
      <c r="F201" s="27"/>
      <c r="G201" s="27"/>
      <c r="I201" s="21"/>
      <c r="J201" s="27"/>
      <c r="K201" s="27"/>
      <c r="L201" s="27"/>
      <c r="M201" s="27"/>
      <c r="N201" s="27"/>
      <c r="O201" s="27"/>
      <c r="Q201" s="21"/>
      <c r="R201" s="27"/>
      <c r="S201" s="27"/>
      <c r="T201" s="27"/>
      <c r="U201" s="27"/>
      <c r="V201" s="27"/>
      <c r="W201" s="27"/>
      <c r="Z201" s="27"/>
      <c r="AA201" s="27"/>
      <c r="AB201" s="27"/>
      <c r="AC201" s="27"/>
      <c r="AD201" s="27"/>
      <c r="AJ201" s="27"/>
      <c r="AK201" s="27"/>
      <c r="AM201" s="23"/>
      <c r="AN201" s="28"/>
      <c r="AO201" s="12"/>
      <c r="AP201" s="10"/>
      <c r="AQ201" s="11"/>
      <c r="AR201" s="12"/>
    </row>
    <row r="202" spans="1:44" s="3" customFormat="1">
      <c r="A202" s="21"/>
      <c r="B202" s="27"/>
      <c r="C202" s="27"/>
      <c r="D202" s="27"/>
      <c r="E202" s="27"/>
      <c r="F202" s="27"/>
      <c r="G202" s="27"/>
      <c r="I202" s="21"/>
      <c r="J202" s="27"/>
      <c r="K202" s="27"/>
      <c r="L202" s="27"/>
      <c r="M202" s="27"/>
      <c r="N202" s="27"/>
      <c r="O202" s="27"/>
      <c r="Q202" s="21"/>
      <c r="R202" s="27"/>
      <c r="S202" s="27"/>
      <c r="T202" s="27"/>
      <c r="U202" s="27"/>
      <c r="V202" s="27"/>
      <c r="W202" s="27"/>
      <c r="Z202" s="27"/>
      <c r="AA202" s="27"/>
      <c r="AB202" s="27"/>
      <c r="AC202" s="27"/>
      <c r="AD202" s="27"/>
      <c r="AJ202" s="27"/>
      <c r="AK202" s="27"/>
      <c r="AM202" s="23"/>
      <c r="AN202" s="28"/>
      <c r="AO202" s="12"/>
      <c r="AP202" s="10"/>
      <c r="AQ202" s="11"/>
      <c r="AR202" s="12"/>
    </row>
    <row r="203" spans="1:44" s="3" customFormat="1">
      <c r="A203" s="21"/>
      <c r="B203" s="27"/>
      <c r="C203" s="27"/>
      <c r="D203" s="27"/>
      <c r="E203" s="27"/>
      <c r="F203" s="27"/>
      <c r="G203" s="27"/>
      <c r="I203" s="21"/>
      <c r="J203" s="27"/>
      <c r="K203" s="27"/>
      <c r="L203" s="27"/>
      <c r="M203" s="27"/>
      <c r="N203" s="27"/>
      <c r="O203" s="27"/>
      <c r="Q203" s="21"/>
      <c r="R203" s="27"/>
      <c r="S203" s="27"/>
      <c r="T203" s="27"/>
      <c r="U203" s="27"/>
      <c r="V203" s="27"/>
      <c r="W203" s="27"/>
      <c r="Z203" s="27"/>
      <c r="AA203" s="27"/>
      <c r="AB203" s="27"/>
      <c r="AC203" s="27"/>
      <c r="AD203" s="27"/>
      <c r="AJ203" s="27"/>
      <c r="AK203" s="27"/>
      <c r="AM203" s="23"/>
      <c r="AN203" s="28"/>
      <c r="AO203" s="12"/>
      <c r="AP203" s="10"/>
      <c r="AQ203" s="11"/>
      <c r="AR203" s="12"/>
    </row>
    <row r="204" spans="1:44" s="3" customFormat="1">
      <c r="A204" s="21"/>
      <c r="B204" s="27"/>
      <c r="C204" s="27"/>
      <c r="D204" s="27"/>
      <c r="E204" s="27"/>
      <c r="F204" s="27"/>
      <c r="G204" s="27"/>
      <c r="I204" s="21"/>
      <c r="J204" s="27"/>
      <c r="K204" s="27"/>
      <c r="L204" s="27"/>
      <c r="M204" s="27"/>
      <c r="N204" s="27"/>
      <c r="O204" s="27"/>
      <c r="Q204" s="21"/>
      <c r="R204" s="27"/>
      <c r="S204" s="27"/>
      <c r="T204" s="27"/>
      <c r="U204" s="27"/>
      <c r="V204" s="27"/>
      <c r="W204" s="27"/>
      <c r="Z204" s="27"/>
      <c r="AA204" s="27"/>
      <c r="AB204" s="27"/>
      <c r="AC204" s="27"/>
      <c r="AD204" s="27"/>
      <c r="AJ204" s="27"/>
      <c r="AK204" s="27"/>
      <c r="AM204" s="23"/>
      <c r="AN204" s="28"/>
      <c r="AO204" s="12"/>
      <c r="AP204" s="10"/>
      <c r="AQ204" s="11"/>
      <c r="AR204" s="12"/>
    </row>
    <row r="205" spans="1:44" s="3" customFormat="1">
      <c r="A205" s="21"/>
      <c r="B205" s="27"/>
      <c r="C205" s="27"/>
      <c r="D205" s="27"/>
      <c r="E205" s="27"/>
      <c r="F205" s="27"/>
      <c r="G205" s="27"/>
      <c r="I205" s="21"/>
      <c r="J205" s="27"/>
      <c r="K205" s="27"/>
      <c r="L205" s="27"/>
      <c r="M205" s="27"/>
      <c r="N205" s="27"/>
      <c r="O205" s="27"/>
      <c r="Q205" s="21"/>
      <c r="R205" s="27"/>
      <c r="S205" s="27"/>
      <c r="T205" s="27"/>
      <c r="U205" s="27"/>
      <c r="V205" s="27"/>
      <c r="W205" s="27"/>
      <c r="Z205" s="27"/>
      <c r="AA205" s="27"/>
      <c r="AB205" s="27"/>
      <c r="AC205" s="27"/>
      <c r="AD205" s="27"/>
      <c r="AJ205" s="27"/>
      <c r="AK205" s="27"/>
      <c r="AM205" s="23"/>
      <c r="AN205" s="28"/>
      <c r="AO205" s="12"/>
      <c r="AP205" s="10"/>
      <c r="AQ205" s="11"/>
      <c r="AR205" s="12"/>
    </row>
    <row r="206" spans="1:44" s="3" customFormat="1">
      <c r="A206" s="21"/>
      <c r="B206" s="27"/>
      <c r="C206" s="27"/>
      <c r="D206" s="27"/>
      <c r="E206" s="27"/>
      <c r="F206" s="27"/>
      <c r="G206" s="27"/>
      <c r="I206" s="21"/>
      <c r="J206" s="27"/>
      <c r="K206" s="27"/>
      <c r="L206" s="27"/>
      <c r="M206" s="27"/>
      <c r="N206" s="27"/>
      <c r="O206" s="27"/>
      <c r="Q206" s="21"/>
      <c r="R206" s="27"/>
      <c r="S206" s="27"/>
      <c r="T206" s="27"/>
      <c r="U206" s="27"/>
      <c r="V206" s="27"/>
      <c r="W206" s="27"/>
      <c r="Z206" s="27"/>
      <c r="AA206" s="27"/>
      <c r="AB206" s="27"/>
      <c r="AC206" s="27"/>
      <c r="AD206" s="27"/>
      <c r="AJ206" s="27"/>
      <c r="AK206" s="27"/>
      <c r="AM206" s="23"/>
      <c r="AN206" s="28"/>
      <c r="AO206" s="12"/>
      <c r="AP206" s="10"/>
      <c r="AQ206" s="11"/>
      <c r="AR206" s="12"/>
    </row>
    <row r="207" spans="1:44" s="3" customFormat="1">
      <c r="A207" s="21"/>
      <c r="B207" s="27"/>
      <c r="C207" s="27"/>
      <c r="D207" s="27"/>
      <c r="E207" s="27"/>
      <c r="F207" s="27"/>
      <c r="G207" s="27"/>
      <c r="I207" s="21"/>
      <c r="J207" s="27"/>
      <c r="K207" s="27"/>
      <c r="L207" s="27"/>
      <c r="M207" s="27"/>
      <c r="N207" s="27"/>
      <c r="O207" s="27"/>
      <c r="Q207" s="21"/>
      <c r="R207" s="27"/>
      <c r="S207" s="27"/>
      <c r="T207" s="27"/>
      <c r="U207" s="27"/>
      <c r="V207" s="27"/>
      <c r="W207" s="27"/>
      <c r="Z207" s="27"/>
      <c r="AA207" s="27"/>
      <c r="AB207" s="27"/>
      <c r="AC207" s="27"/>
      <c r="AD207" s="27"/>
      <c r="AJ207" s="27"/>
      <c r="AK207" s="27"/>
      <c r="AM207" s="23"/>
      <c r="AN207" s="28"/>
      <c r="AO207" s="12"/>
      <c r="AP207" s="10"/>
      <c r="AQ207" s="11"/>
      <c r="AR207" s="12"/>
    </row>
    <row r="208" spans="1:44" s="3" customFormat="1">
      <c r="A208" s="21"/>
      <c r="B208" s="27"/>
      <c r="C208" s="27"/>
      <c r="D208" s="27"/>
      <c r="E208" s="27"/>
      <c r="F208" s="27"/>
      <c r="G208" s="27"/>
      <c r="I208" s="21"/>
      <c r="J208" s="27"/>
      <c r="K208" s="27"/>
      <c r="L208" s="27"/>
      <c r="M208" s="27"/>
      <c r="N208" s="27"/>
      <c r="O208" s="27"/>
      <c r="Q208" s="21"/>
      <c r="R208" s="27"/>
      <c r="S208" s="27"/>
      <c r="T208" s="27"/>
      <c r="U208" s="27"/>
      <c r="V208" s="27"/>
      <c r="W208" s="27"/>
      <c r="Z208" s="27"/>
      <c r="AA208" s="27"/>
      <c r="AB208" s="27"/>
      <c r="AC208" s="27"/>
      <c r="AD208" s="27"/>
      <c r="AJ208" s="27"/>
      <c r="AK208" s="27"/>
      <c r="AM208" s="23"/>
      <c r="AN208" s="28"/>
      <c r="AO208" s="12"/>
      <c r="AP208" s="10"/>
      <c r="AQ208" s="11"/>
      <c r="AR208" s="12"/>
    </row>
    <row r="209" spans="1:44" s="3" customFormat="1">
      <c r="A209" s="21"/>
      <c r="B209" s="27"/>
      <c r="C209" s="27"/>
      <c r="D209" s="27"/>
      <c r="E209" s="27"/>
      <c r="F209" s="27"/>
      <c r="G209" s="27"/>
      <c r="I209" s="21"/>
      <c r="J209" s="27"/>
      <c r="K209" s="27"/>
      <c r="L209" s="27"/>
      <c r="M209" s="27"/>
      <c r="N209" s="27"/>
      <c r="O209" s="27"/>
      <c r="Q209" s="21"/>
      <c r="R209" s="27"/>
      <c r="S209" s="27"/>
      <c r="T209" s="27"/>
      <c r="U209" s="27"/>
      <c r="V209" s="27"/>
      <c r="W209" s="27"/>
      <c r="Z209" s="27"/>
      <c r="AA209" s="27"/>
      <c r="AB209" s="27"/>
      <c r="AC209" s="27"/>
      <c r="AD209" s="27"/>
      <c r="AJ209" s="27"/>
      <c r="AK209" s="27"/>
      <c r="AM209" s="23"/>
      <c r="AN209" s="28"/>
      <c r="AO209" s="12"/>
      <c r="AP209" s="10"/>
      <c r="AQ209" s="11"/>
      <c r="AR209" s="12"/>
    </row>
    <row r="210" spans="1:44" s="3" customFormat="1">
      <c r="A210" s="21"/>
      <c r="B210" s="27"/>
      <c r="C210" s="27"/>
      <c r="D210" s="27"/>
      <c r="E210" s="27"/>
      <c r="F210" s="27"/>
      <c r="G210" s="27"/>
      <c r="I210" s="21"/>
      <c r="J210" s="27"/>
      <c r="K210" s="27"/>
      <c r="L210" s="27"/>
      <c r="M210" s="27"/>
      <c r="N210" s="27"/>
      <c r="O210" s="27"/>
      <c r="Q210" s="21"/>
      <c r="R210" s="27"/>
      <c r="S210" s="27"/>
      <c r="T210" s="27"/>
      <c r="U210" s="27"/>
      <c r="V210" s="27"/>
      <c r="W210" s="27"/>
      <c r="Y210" s="4"/>
      <c r="Z210" s="27"/>
      <c r="AA210" s="27"/>
      <c r="AB210" s="27"/>
      <c r="AC210" s="27"/>
      <c r="AD210" s="27"/>
      <c r="AJ210" s="27"/>
      <c r="AK210" s="27"/>
      <c r="AM210" s="23"/>
      <c r="AN210" s="28"/>
      <c r="AO210" s="12"/>
      <c r="AP210" s="10"/>
      <c r="AQ210" s="11"/>
      <c r="AR210" s="12"/>
    </row>
    <row r="211" spans="1:44" s="3" customFormat="1">
      <c r="A211" s="21"/>
      <c r="B211" s="27"/>
      <c r="C211" s="27"/>
      <c r="D211" s="27"/>
      <c r="E211" s="27"/>
      <c r="F211" s="27"/>
      <c r="G211" s="27"/>
      <c r="I211" s="21"/>
      <c r="J211" s="27"/>
      <c r="K211" s="27"/>
      <c r="L211" s="27"/>
      <c r="M211" s="27"/>
      <c r="N211" s="27"/>
      <c r="O211" s="27"/>
      <c r="Q211" s="21"/>
      <c r="R211" s="27"/>
      <c r="S211" s="27"/>
      <c r="T211" s="27"/>
      <c r="U211" s="27"/>
      <c r="V211" s="27"/>
      <c r="W211" s="27"/>
      <c r="Y211" s="4"/>
      <c r="Z211" s="27"/>
      <c r="AA211" s="27"/>
      <c r="AB211" s="27"/>
      <c r="AC211" s="27"/>
      <c r="AD211" s="27"/>
      <c r="AJ211" s="27"/>
      <c r="AK211" s="27"/>
      <c r="AM211" s="23"/>
      <c r="AN211" s="28"/>
      <c r="AO211" s="12"/>
      <c r="AP211" s="10"/>
      <c r="AQ211" s="11"/>
      <c r="AR211" s="12"/>
    </row>
    <row r="212" spans="1:44" s="3" customFormat="1">
      <c r="A212" s="21"/>
      <c r="B212" s="27"/>
      <c r="C212" s="27"/>
      <c r="D212" s="27"/>
      <c r="E212" s="27"/>
      <c r="F212" s="27"/>
      <c r="G212" s="27"/>
      <c r="I212" s="21"/>
      <c r="J212" s="27"/>
      <c r="K212" s="27"/>
      <c r="L212" s="27"/>
      <c r="M212" s="27"/>
      <c r="N212" s="27"/>
      <c r="O212" s="27"/>
      <c r="Q212" s="21"/>
      <c r="R212" s="27"/>
      <c r="S212" s="27"/>
      <c r="T212" s="27"/>
      <c r="U212" s="27"/>
      <c r="V212" s="27"/>
      <c r="W212" s="27"/>
      <c r="Y212" s="4"/>
      <c r="Z212" s="27"/>
      <c r="AA212" s="27"/>
      <c r="AB212" s="27"/>
      <c r="AC212" s="27"/>
      <c r="AD212" s="27"/>
      <c r="AJ212" s="27"/>
      <c r="AK212" s="27"/>
      <c r="AM212" s="23"/>
      <c r="AN212" s="28"/>
      <c r="AO212" s="12"/>
      <c r="AP212" s="10"/>
      <c r="AQ212" s="11"/>
      <c r="AR212" s="12"/>
    </row>
    <row r="213" spans="1:44" s="3" customFormat="1">
      <c r="A213" s="21"/>
      <c r="B213" s="27"/>
      <c r="C213" s="27"/>
      <c r="D213" s="27"/>
      <c r="E213" s="27"/>
      <c r="F213" s="27"/>
      <c r="G213" s="27"/>
      <c r="I213" s="21"/>
      <c r="J213" s="27"/>
      <c r="K213" s="27"/>
      <c r="L213" s="27"/>
      <c r="M213" s="27"/>
      <c r="N213" s="27"/>
      <c r="O213" s="27"/>
      <c r="Q213" s="21"/>
      <c r="R213" s="27"/>
      <c r="S213" s="27"/>
      <c r="T213" s="27"/>
      <c r="U213" s="27"/>
      <c r="V213" s="27"/>
      <c r="W213" s="27"/>
      <c r="Y213" s="4"/>
      <c r="Z213" s="27"/>
      <c r="AA213" s="27"/>
      <c r="AB213" s="27"/>
      <c r="AC213" s="27"/>
      <c r="AD213" s="27"/>
      <c r="AJ213" s="27"/>
      <c r="AK213" s="27"/>
      <c r="AM213" s="23"/>
      <c r="AN213" s="28"/>
      <c r="AO213" s="12"/>
      <c r="AP213" s="10"/>
      <c r="AQ213" s="11"/>
      <c r="AR213" s="12"/>
    </row>
    <row r="214" spans="1:44" s="3" customFormat="1">
      <c r="A214" s="21"/>
      <c r="B214" s="27"/>
      <c r="C214" s="27"/>
      <c r="D214" s="27"/>
      <c r="E214" s="27"/>
      <c r="F214" s="27"/>
      <c r="G214" s="27"/>
      <c r="I214" s="21"/>
      <c r="J214" s="27"/>
      <c r="K214" s="27"/>
      <c r="L214" s="27"/>
      <c r="M214" s="27"/>
      <c r="N214" s="27"/>
      <c r="O214" s="27"/>
      <c r="Q214" s="21"/>
      <c r="R214" s="27"/>
      <c r="S214" s="27"/>
      <c r="T214" s="27"/>
      <c r="U214" s="27"/>
      <c r="V214" s="27"/>
      <c r="W214" s="27"/>
      <c r="Y214" s="4"/>
      <c r="Z214" s="27"/>
      <c r="AA214" s="27"/>
      <c r="AB214" s="27"/>
      <c r="AC214" s="27"/>
      <c r="AD214" s="27"/>
      <c r="AJ214" s="27"/>
      <c r="AK214" s="27"/>
      <c r="AM214" s="23"/>
      <c r="AN214" s="28"/>
      <c r="AO214" s="12"/>
      <c r="AP214" s="10"/>
      <c r="AQ214" s="11"/>
      <c r="AR214" s="12"/>
    </row>
    <row r="215" spans="1:44" s="3" customFormat="1">
      <c r="A215" s="21"/>
      <c r="B215" s="27"/>
      <c r="C215" s="27"/>
      <c r="D215" s="27"/>
      <c r="E215" s="27"/>
      <c r="F215" s="27"/>
      <c r="G215" s="27"/>
      <c r="I215" s="21"/>
      <c r="J215" s="27"/>
      <c r="K215" s="27"/>
      <c r="L215" s="27"/>
      <c r="M215" s="27"/>
      <c r="N215" s="27"/>
      <c r="O215" s="27"/>
      <c r="Q215" s="21"/>
      <c r="R215" s="27"/>
      <c r="S215" s="27"/>
      <c r="T215" s="27"/>
      <c r="U215" s="27"/>
      <c r="V215" s="27"/>
      <c r="W215" s="27"/>
      <c r="Y215" s="4"/>
      <c r="Z215" s="27"/>
      <c r="AA215" s="27"/>
      <c r="AB215" s="27"/>
      <c r="AC215" s="27"/>
      <c r="AD215" s="27"/>
      <c r="AJ215" s="27"/>
      <c r="AK215" s="27"/>
      <c r="AM215" s="23"/>
      <c r="AN215" s="28"/>
      <c r="AO215" s="12"/>
      <c r="AP215" s="10"/>
      <c r="AQ215" s="11"/>
      <c r="AR215" s="12"/>
    </row>
    <row r="216" spans="1:44" s="3" customFormat="1">
      <c r="A216" s="21"/>
      <c r="B216" s="27"/>
      <c r="C216" s="27"/>
      <c r="D216" s="27"/>
      <c r="E216" s="27"/>
      <c r="F216" s="27"/>
      <c r="G216" s="27"/>
      <c r="I216" s="21"/>
      <c r="J216" s="27"/>
      <c r="K216" s="27"/>
      <c r="L216" s="27"/>
      <c r="M216" s="27"/>
      <c r="N216" s="27"/>
      <c r="O216" s="27"/>
      <c r="Q216" s="21"/>
      <c r="R216" s="27"/>
      <c r="S216" s="27"/>
      <c r="T216" s="27"/>
      <c r="U216" s="27"/>
      <c r="V216" s="27"/>
      <c r="W216" s="27"/>
      <c r="Y216" s="4"/>
      <c r="Z216" s="27"/>
      <c r="AA216" s="27"/>
      <c r="AB216" s="27"/>
      <c r="AC216" s="27"/>
      <c r="AD216" s="27"/>
      <c r="AJ216" s="27"/>
      <c r="AK216" s="27"/>
      <c r="AM216" s="23"/>
      <c r="AN216" s="28"/>
      <c r="AO216" s="12"/>
      <c r="AP216" s="10"/>
      <c r="AQ216" s="11"/>
      <c r="AR216" s="12"/>
    </row>
    <row r="217" spans="1:44" s="3" customFormat="1">
      <c r="A217" s="21"/>
      <c r="B217" s="27"/>
      <c r="C217" s="27"/>
      <c r="D217" s="27"/>
      <c r="E217" s="27"/>
      <c r="F217" s="27"/>
      <c r="G217" s="27"/>
      <c r="I217" s="21"/>
      <c r="J217" s="27"/>
      <c r="K217" s="27"/>
      <c r="L217" s="27"/>
      <c r="M217" s="27"/>
      <c r="N217" s="27"/>
      <c r="O217" s="27"/>
      <c r="Q217" s="21"/>
      <c r="R217" s="27"/>
      <c r="S217" s="27"/>
      <c r="T217" s="27"/>
      <c r="U217" s="27"/>
      <c r="V217" s="27"/>
      <c r="W217" s="27"/>
      <c r="Y217" s="4"/>
      <c r="Z217" s="27"/>
      <c r="AA217" s="27"/>
      <c r="AB217" s="27"/>
      <c r="AC217" s="27"/>
      <c r="AD217" s="27"/>
      <c r="AJ217" s="27"/>
      <c r="AK217" s="27"/>
      <c r="AM217" s="23"/>
      <c r="AN217" s="28"/>
      <c r="AO217" s="12"/>
      <c r="AP217" s="10"/>
      <c r="AQ217" s="11"/>
      <c r="AR217" s="12"/>
    </row>
    <row r="218" spans="1:44" s="3" customFormat="1">
      <c r="A218" s="21"/>
      <c r="B218" s="27"/>
      <c r="C218" s="27"/>
      <c r="D218" s="27"/>
      <c r="E218" s="27"/>
      <c r="F218" s="27"/>
      <c r="G218" s="27"/>
      <c r="I218" s="21"/>
      <c r="J218" s="27"/>
      <c r="K218" s="27"/>
      <c r="L218" s="27"/>
      <c r="M218" s="27"/>
      <c r="N218" s="27"/>
      <c r="O218" s="27"/>
      <c r="Q218" s="21"/>
      <c r="R218" s="27"/>
      <c r="S218" s="27"/>
      <c r="T218" s="27"/>
      <c r="U218" s="27"/>
      <c r="V218" s="27"/>
      <c r="W218" s="27"/>
      <c r="Y218" s="4"/>
      <c r="Z218" s="27"/>
      <c r="AA218" s="27"/>
      <c r="AB218" s="27"/>
      <c r="AC218" s="27"/>
      <c r="AD218" s="27"/>
      <c r="AJ218" s="27"/>
      <c r="AK218" s="27"/>
      <c r="AM218" s="23"/>
      <c r="AN218" s="28"/>
      <c r="AO218" s="12"/>
      <c r="AP218" s="10"/>
      <c r="AQ218" s="11"/>
      <c r="AR218" s="12"/>
    </row>
    <row r="219" spans="1:44" s="3" customFormat="1">
      <c r="A219" s="21"/>
      <c r="B219" s="27"/>
      <c r="C219" s="27"/>
      <c r="D219" s="27"/>
      <c r="E219" s="27"/>
      <c r="F219" s="27"/>
      <c r="G219" s="27"/>
      <c r="I219" s="21"/>
      <c r="J219" s="27"/>
      <c r="K219" s="27"/>
      <c r="L219" s="27"/>
      <c r="M219" s="27"/>
      <c r="N219" s="27"/>
      <c r="O219" s="27"/>
      <c r="Q219" s="21"/>
      <c r="R219" s="27"/>
      <c r="S219" s="27"/>
      <c r="T219" s="27"/>
      <c r="U219" s="27"/>
      <c r="V219" s="27"/>
      <c r="W219" s="27"/>
      <c r="Y219" s="4"/>
      <c r="Z219" s="27"/>
      <c r="AA219" s="27"/>
      <c r="AB219" s="27"/>
      <c r="AC219" s="27"/>
      <c r="AD219" s="27"/>
      <c r="AJ219" s="27"/>
      <c r="AK219" s="27"/>
      <c r="AM219" s="23"/>
      <c r="AN219" s="28"/>
      <c r="AO219" s="12"/>
      <c r="AP219" s="10"/>
      <c r="AQ219" s="11"/>
      <c r="AR219" s="12"/>
    </row>
    <row r="220" spans="1:44" s="3" customFormat="1">
      <c r="A220" s="21"/>
      <c r="B220" s="27"/>
      <c r="C220" s="27"/>
      <c r="D220" s="27"/>
      <c r="E220" s="27"/>
      <c r="F220" s="27"/>
      <c r="G220" s="27"/>
      <c r="I220" s="21"/>
      <c r="J220" s="27"/>
      <c r="K220" s="27"/>
      <c r="L220" s="27"/>
      <c r="M220" s="27"/>
      <c r="N220" s="27"/>
      <c r="O220" s="27"/>
      <c r="Q220" s="21"/>
      <c r="R220" s="27"/>
      <c r="S220" s="27"/>
      <c r="T220" s="27"/>
      <c r="U220" s="27"/>
      <c r="V220" s="27"/>
      <c r="W220" s="27"/>
      <c r="Y220" s="4"/>
      <c r="Z220" s="27"/>
      <c r="AA220" s="27"/>
      <c r="AB220" s="27"/>
      <c r="AC220" s="27"/>
      <c r="AD220" s="27"/>
      <c r="AJ220" s="27"/>
      <c r="AK220" s="27"/>
      <c r="AM220" s="23"/>
      <c r="AN220" s="28"/>
      <c r="AO220" s="12"/>
      <c r="AP220" s="10"/>
      <c r="AQ220" s="11"/>
      <c r="AR220" s="12"/>
    </row>
    <row r="221" spans="1:44" s="3" customFormat="1">
      <c r="A221" s="21"/>
      <c r="B221" s="27"/>
      <c r="C221" s="27"/>
      <c r="D221" s="27"/>
      <c r="E221" s="27"/>
      <c r="F221" s="27"/>
      <c r="G221" s="27"/>
      <c r="I221" s="21"/>
      <c r="J221" s="27"/>
      <c r="K221" s="27"/>
      <c r="L221" s="27"/>
      <c r="M221" s="27"/>
      <c r="N221" s="27"/>
      <c r="O221" s="27"/>
      <c r="Q221" s="21"/>
      <c r="R221" s="27"/>
      <c r="S221" s="27"/>
      <c r="T221" s="27"/>
      <c r="U221" s="27"/>
      <c r="V221" s="27"/>
      <c r="W221" s="27"/>
      <c r="Y221" s="4"/>
      <c r="Z221" s="27"/>
      <c r="AA221" s="27"/>
      <c r="AB221" s="27"/>
      <c r="AC221" s="27"/>
      <c r="AD221" s="27"/>
      <c r="AJ221" s="27"/>
      <c r="AK221" s="27"/>
      <c r="AM221" s="23"/>
      <c r="AN221" s="28"/>
      <c r="AO221" s="12"/>
      <c r="AP221" s="10"/>
      <c r="AQ221" s="11"/>
      <c r="AR221" s="12"/>
    </row>
    <row r="222" spans="1:44" s="3" customFormat="1">
      <c r="A222" s="21"/>
      <c r="B222" s="27"/>
      <c r="C222" s="27"/>
      <c r="D222" s="27"/>
      <c r="E222" s="27"/>
      <c r="F222" s="27"/>
      <c r="G222" s="27"/>
      <c r="I222" s="21"/>
      <c r="J222" s="27"/>
      <c r="K222" s="27"/>
      <c r="L222" s="27"/>
      <c r="M222" s="27"/>
      <c r="N222" s="27"/>
      <c r="O222" s="27"/>
      <c r="Q222" s="21"/>
      <c r="R222" s="27"/>
      <c r="S222" s="27"/>
      <c r="T222" s="27"/>
      <c r="U222" s="27"/>
      <c r="V222" s="27"/>
      <c r="W222" s="27"/>
      <c r="Y222" s="4"/>
      <c r="Z222" s="27"/>
      <c r="AA222" s="27"/>
      <c r="AB222" s="27"/>
      <c r="AC222" s="27"/>
      <c r="AD222" s="27"/>
      <c r="AJ222" s="27"/>
      <c r="AK222" s="27"/>
      <c r="AM222" s="23"/>
      <c r="AN222" s="28"/>
      <c r="AO222" s="12"/>
      <c r="AP222" s="10"/>
      <c r="AQ222" s="11"/>
      <c r="AR222" s="12"/>
    </row>
    <row r="223" spans="1:44" s="3" customFormat="1">
      <c r="A223" s="21"/>
      <c r="B223" s="27"/>
      <c r="C223" s="27"/>
      <c r="D223" s="27"/>
      <c r="E223" s="27"/>
      <c r="F223" s="27"/>
      <c r="G223" s="27"/>
      <c r="I223" s="21"/>
      <c r="J223" s="27"/>
      <c r="K223" s="27"/>
      <c r="L223" s="27"/>
      <c r="M223" s="27"/>
      <c r="N223" s="27"/>
      <c r="O223" s="27"/>
      <c r="Q223" s="21"/>
      <c r="R223" s="27"/>
      <c r="S223" s="27"/>
      <c r="T223" s="27"/>
      <c r="U223" s="27"/>
      <c r="V223" s="27"/>
      <c r="W223" s="27"/>
      <c r="Y223" s="4"/>
      <c r="Z223" s="27"/>
      <c r="AA223" s="27"/>
      <c r="AB223" s="27"/>
      <c r="AC223" s="27"/>
      <c r="AD223" s="27"/>
      <c r="AJ223" s="27"/>
      <c r="AK223" s="27"/>
      <c r="AM223" s="23"/>
      <c r="AN223" s="28"/>
      <c r="AO223" s="12"/>
      <c r="AP223" s="10"/>
      <c r="AQ223" s="11"/>
      <c r="AR223" s="12"/>
    </row>
    <row r="224" spans="1:44" s="3" customFormat="1">
      <c r="A224" s="21"/>
      <c r="B224" s="27"/>
      <c r="C224" s="27"/>
      <c r="D224" s="27"/>
      <c r="E224" s="27"/>
      <c r="F224" s="27"/>
      <c r="G224" s="27"/>
      <c r="I224" s="21"/>
      <c r="J224" s="27"/>
      <c r="K224" s="27"/>
      <c r="L224" s="27"/>
      <c r="M224" s="27"/>
      <c r="N224" s="27"/>
      <c r="O224" s="27"/>
      <c r="Q224" s="21"/>
      <c r="R224" s="27"/>
      <c r="S224" s="27"/>
      <c r="T224" s="27"/>
      <c r="U224" s="27"/>
      <c r="V224" s="27"/>
      <c r="W224" s="27"/>
      <c r="Y224" s="4"/>
      <c r="Z224" s="27"/>
      <c r="AA224" s="27"/>
      <c r="AB224" s="27"/>
      <c r="AC224" s="27"/>
      <c r="AD224" s="27"/>
      <c r="AJ224" s="27"/>
      <c r="AK224" s="27"/>
      <c r="AM224" s="23"/>
      <c r="AN224" s="28"/>
      <c r="AO224" s="12"/>
      <c r="AP224" s="10"/>
      <c r="AQ224" s="11"/>
      <c r="AR224" s="12"/>
    </row>
    <row r="225" spans="1:44" s="3" customFormat="1">
      <c r="A225" s="21"/>
      <c r="B225" s="27"/>
      <c r="C225" s="27"/>
      <c r="D225" s="27"/>
      <c r="E225" s="27"/>
      <c r="F225" s="27"/>
      <c r="G225" s="27"/>
      <c r="I225" s="21"/>
      <c r="J225" s="27"/>
      <c r="K225" s="27"/>
      <c r="L225" s="27"/>
      <c r="M225" s="27"/>
      <c r="N225" s="27"/>
      <c r="O225" s="27"/>
      <c r="Q225" s="21"/>
      <c r="R225" s="27"/>
      <c r="S225" s="27"/>
      <c r="T225" s="27"/>
      <c r="U225" s="27"/>
      <c r="V225" s="27"/>
      <c r="W225" s="27"/>
      <c r="Y225" s="4"/>
      <c r="Z225" s="27"/>
      <c r="AA225" s="27"/>
      <c r="AB225" s="27"/>
      <c r="AC225" s="27"/>
      <c r="AD225" s="27"/>
      <c r="AJ225" s="27"/>
      <c r="AK225" s="27"/>
      <c r="AM225" s="23"/>
      <c r="AN225" s="28"/>
      <c r="AO225" s="12"/>
      <c r="AP225" s="10"/>
      <c r="AQ225" s="11"/>
      <c r="AR225" s="12"/>
    </row>
    <row r="226" spans="1:44" s="3" customFormat="1">
      <c r="A226" s="21"/>
      <c r="B226" s="27"/>
      <c r="C226" s="27"/>
      <c r="D226" s="27"/>
      <c r="E226" s="27"/>
      <c r="F226" s="27"/>
      <c r="G226" s="27"/>
      <c r="I226" s="21"/>
      <c r="J226" s="27"/>
      <c r="K226" s="27"/>
      <c r="L226" s="27"/>
      <c r="M226" s="27"/>
      <c r="N226" s="27"/>
      <c r="O226" s="27"/>
      <c r="Q226" s="21"/>
      <c r="R226" s="27"/>
      <c r="S226" s="27"/>
      <c r="T226" s="27"/>
      <c r="U226" s="27"/>
      <c r="V226" s="27"/>
      <c r="W226" s="27"/>
      <c r="Y226" s="4"/>
      <c r="Z226" s="27"/>
      <c r="AA226" s="27"/>
      <c r="AB226" s="27"/>
      <c r="AC226" s="27"/>
      <c r="AD226" s="27"/>
      <c r="AJ226" s="27"/>
      <c r="AK226" s="27"/>
      <c r="AM226" s="23"/>
      <c r="AN226" s="28"/>
      <c r="AO226" s="12"/>
      <c r="AP226" s="10"/>
      <c r="AQ226" s="11"/>
      <c r="AR226" s="12"/>
    </row>
    <row r="227" spans="1:44" s="3" customFormat="1">
      <c r="A227" s="21"/>
      <c r="B227" s="27"/>
      <c r="C227" s="27"/>
      <c r="D227" s="27"/>
      <c r="E227" s="27"/>
      <c r="F227" s="27"/>
      <c r="G227" s="27"/>
      <c r="I227" s="21"/>
      <c r="J227" s="27"/>
      <c r="K227" s="27"/>
      <c r="L227" s="27"/>
      <c r="M227" s="27"/>
      <c r="N227" s="27"/>
      <c r="O227" s="27"/>
      <c r="Q227" s="21"/>
      <c r="R227" s="27"/>
      <c r="S227" s="27"/>
      <c r="T227" s="27"/>
      <c r="U227" s="27"/>
      <c r="V227" s="27"/>
      <c r="W227" s="27"/>
      <c r="Y227" s="4"/>
      <c r="Z227" s="27"/>
      <c r="AA227" s="27"/>
      <c r="AB227" s="27"/>
      <c r="AC227" s="27"/>
      <c r="AD227" s="27"/>
      <c r="AJ227" s="27"/>
      <c r="AK227" s="27"/>
      <c r="AM227" s="23"/>
      <c r="AN227" s="28"/>
      <c r="AO227" s="12"/>
      <c r="AP227" s="10"/>
      <c r="AQ227" s="11"/>
      <c r="AR227" s="12"/>
    </row>
    <row r="228" spans="1:44" s="3" customFormat="1">
      <c r="A228" s="21"/>
      <c r="B228" s="27"/>
      <c r="C228" s="27"/>
      <c r="D228" s="27"/>
      <c r="E228" s="27"/>
      <c r="F228" s="27"/>
      <c r="G228" s="27"/>
      <c r="I228" s="21"/>
      <c r="J228" s="27"/>
      <c r="K228" s="27"/>
      <c r="L228" s="27"/>
      <c r="M228" s="27"/>
      <c r="N228" s="27"/>
      <c r="O228" s="27"/>
      <c r="Q228" s="21"/>
      <c r="R228" s="27"/>
      <c r="S228" s="27"/>
      <c r="T228" s="27"/>
      <c r="U228" s="27"/>
      <c r="V228" s="27"/>
      <c r="W228" s="27"/>
      <c r="Y228" s="4"/>
      <c r="Z228" s="27"/>
      <c r="AA228" s="27"/>
      <c r="AB228" s="27"/>
      <c r="AC228" s="27"/>
      <c r="AD228" s="27"/>
      <c r="AJ228" s="27"/>
      <c r="AK228" s="27"/>
      <c r="AM228" s="23"/>
      <c r="AN228" s="28"/>
      <c r="AO228" s="12"/>
      <c r="AP228" s="10"/>
      <c r="AQ228" s="11"/>
      <c r="AR228" s="12"/>
    </row>
    <row r="229" spans="1:44" s="3" customFormat="1">
      <c r="A229" s="21"/>
      <c r="B229" s="27"/>
      <c r="C229" s="27"/>
      <c r="D229" s="27"/>
      <c r="E229" s="27"/>
      <c r="F229" s="27"/>
      <c r="G229" s="27"/>
      <c r="I229" s="21"/>
      <c r="J229" s="27"/>
      <c r="K229" s="27"/>
      <c r="L229" s="27"/>
      <c r="M229" s="27"/>
      <c r="N229" s="27"/>
      <c r="O229" s="27"/>
      <c r="Q229" s="21"/>
      <c r="R229" s="27"/>
      <c r="S229" s="27"/>
      <c r="T229" s="27"/>
      <c r="U229" s="27"/>
      <c r="V229" s="27"/>
      <c r="W229" s="27"/>
      <c r="Y229" s="4"/>
      <c r="Z229" s="27"/>
      <c r="AA229" s="27"/>
      <c r="AB229" s="27"/>
      <c r="AC229" s="27"/>
      <c r="AD229" s="27"/>
      <c r="AJ229" s="27"/>
      <c r="AK229" s="27"/>
      <c r="AM229" s="23"/>
      <c r="AN229" s="28"/>
      <c r="AO229" s="12"/>
      <c r="AP229" s="10"/>
      <c r="AQ229" s="11"/>
      <c r="AR229" s="12"/>
    </row>
    <row r="230" spans="1:44" s="3" customFormat="1">
      <c r="A230" s="21"/>
      <c r="B230" s="27"/>
      <c r="C230" s="27"/>
      <c r="D230" s="27"/>
      <c r="E230" s="27"/>
      <c r="F230" s="27"/>
      <c r="G230" s="27"/>
      <c r="I230" s="21"/>
      <c r="J230" s="27"/>
      <c r="K230" s="27"/>
      <c r="L230" s="27"/>
      <c r="M230" s="27"/>
      <c r="N230" s="27"/>
      <c r="O230" s="27"/>
      <c r="Q230" s="21"/>
      <c r="R230" s="27"/>
      <c r="S230" s="27"/>
      <c r="T230" s="27"/>
      <c r="U230" s="27"/>
      <c r="V230" s="27"/>
      <c r="W230" s="27"/>
      <c r="Y230" s="4"/>
      <c r="Z230" s="27"/>
      <c r="AA230" s="27"/>
      <c r="AB230" s="27"/>
      <c r="AC230" s="27"/>
      <c r="AD230" s="27"/>
      <c r="AJ230" s="27"/>
      <c r="AK230" s="27"/>
      <c r="AM230" s="23"/>
      <c r="AN230" s="28"/>
      <c r="AO230" s="12"/>
      <c r="AP230" s="10"/>
      <c r="AQ230" s="11"/>
      <c r="AR230" s="12"/>
    </row>
    <row r="231" spans="1:44" s="3" customFormat="1">
      <c r="A231" s="21"/>
      <c r="B231" s="27"/>
      <c r="C231" s="27"/>
      <c r="D231" s="27"/>
      <c r="E231" s="27"/>
      <c r="F231" s="27"/>
      <c r="G231" s="27"/>
      <c r="I231" s="21"/>
      <c r="J231" s="27"/>
      <c r="K231" s="27"/>
      <c r="L231" s="27"/>
      <c r="M231" s="27"/>
      <c r="N231" s="27"/>
      <c r="O231" s="27"/>
      <c r="Q231" s="21"/>
      <c r="R231" s="27"/>
      <c r="S231" s="27"/>
      <c r="T231" s="27"/>
      <c r="U231" s="27"/>
      <c r="V231" s="27"/>
      <c r="W231" s="27"/>
      <c r="Y231" s="4"/>
      <c r="Z231" s="27"/>
      <c r="AA231" s="27"/>
      <c r="AB231" s="27"/>
      <c r="AC231" s="27"/>
      <c r="AD231" s="27"/>
      <c r="AJ231" s="27"/>
      <c r="AK231" s="27"/>
      <c r="AM231" s="23"/>
      <c r="AN231" s="28"/>
      <c r="AO231" s="12"/>
      <c r="AP231" s="10"/>
      <c r="AQ231" s="11"/>
      <c r="AR231" s="12"/>
    </row>
    <row r="232" spans="1:44" s="3" customFormat="1">
      <c r="A232" s="21"/>
      <c r="B232" s="27"/>
      <c r="C232" s="27"/>
      <c r="D232" s="27"/>
      <c r="E232" s="27"/>
      <c r="F232" s="27"/>
      <c r="G232" s="27"/>
      <c r="I232" s="21"/>
      <c r="J232" s="27"/>
      <c r="K232" s="27"/>
      <c r="L232" s="27"/>
      <c r="M232" s="27"/>
      <c r="N232" s="27"/>
      <c r="O232" s="27"/>
      <c r="Q232" s="21"/>
      <c r="R232" s="27"/>
      <c r="S232" s="27"/>
      <c r="T232" s="27"/>
      <c r="U232" s="27"/>
      <c r="V232" s="27"/>
      <c r="W232" s="27"/>
      <c r="Y232" s="4"/>
      <c r="Z232" s="27"/>
      <c r="AA232" s="27"/>
      <c r="AB232" s="27"/>
      <c r="AC232" s="27"/>
      <c r="AD232" s="27"/>
      <c r="AJ232" s="27"/>
      <c r="AK232" s="27"/>
      <c r="AM232" s="23"/>
      <c r="AN232" s="28"/>
      <c r="AO232" s="12"/>
      <c r="AP232" s="10"/>
      <c r="AQ232" s="11"/>
      <c r="AR232" s="12"/>
    </row>
    <row r="233" spans="1:44" s="3" customFormat="1">
      <c r="A233" s="21"/>
      <c r="B233" s="27"/>
      <c r="C233" s="27"/>
      <c r="D233" s="27"/>
      <c r="E233" s="27"/>
      <c r="F233" s="27"/>
      <c r="G233" s="27"/>
      <c r="I233" s="21"/>
      <c r="J233" s="27"/>
      <c r="K233" s="27"/>
      <c r="L233" s="27"/>
      <c r="M233" s="27"/>
      <c r="N233" s="27"/>
      <c r="O233" s="27"/>
      <c r="Q233" s="21"/>
      <c r="R233" s="27"/>
      <c r="S233" s="27"/>
      <c r="T233" s="27"/>
      <c r="U233" s="27"/>
      <c r="V233" s="27"/>
      <c r="W233" s="27"/>
      <c r="Y233" s="4"/>
      <c r="Z233" s="27"/>
      <c r="AA233" s="27"/>
      <c r="AB233" s="27"/>
      <c r="AC233" s="27"/>
      <c r="AD233" s="27"/>
      <c r="AJ233" s="27"/>
      <c r="AK233" s="27"/>
      <c r="AM233" s="23"/>
      <c r="AN233" s="28"/>
      <c r="AO233" s="12"/>
      <c r="AP233" s="10"/>
      <c r="AQ233" s="11"/>
      <c r="AR233" s="12"/>
    </row>
    <row r="234" spans="1:44" s="3" customFormat="1">
      <c r="A234" s="21"/>
      <c r="B234" s="27"/>
      <c r="C234" s="27"/>
      <c r="D234" s="27"/>
      <c r="E234" s="27"/>
      <c r="F234" s="27"/>
      <c r="G234" s="27"/>
      <c r="I234" s="21"/>
      <c r="J234" s="27"/>
      <c r="K234" s="27"/>
      <c r="L234" s="27"/>
      <c r="M234" s="27"/>
      <c r="N234" s="27"/>
      <c r="O234" s="27"/>
      <c r="Q234" s="21"/>
      <c r="R234" s="27"/>
      <c r="S234" s="27"/>
      <c r="T234" s="27"/>
      <c r="U234" s="27"/>
      <c r="V234" s="27"/>
      <c r="W234" s="27"/>
      <c r="Y234" s="4"/>
      <c r="Z234" s="27"/>
      <c r="AA234" s="27"/>
      <c r="AB234" s="27"/>
      <c r="AC234" s="27"/>
      <c r="AD234" s="27"/>
      <c r="AJ234" s="27"/>
      <c r="AK234" s="27"/>
      <c r="AM234" s="23"/>
      <c r="AN234" s="28"/>
      <c r="AO234" s="12"/>
      <c r="AP234" s="10"/>
      <c r="AQ234" s="11"/>
      <c r="AR234" s="12"/>
    </row>
    <row r="235" spans="1:44" s="3" customFormat="1">
      <c r="A235" s="21"/>
      <c r="B235" s="27"/>
      <c r="C235" s="27"/>
      <c r="D235" s="27"/>
      <c r="E235" s="27"/>
      <c r="F235" s="27"/>
      <c r="G235" s="27"/>
      <c r="I235" s="21"/>
      <c r="J235" s="27"/>
      <c r="K235" s="27"/>
      <c r="L235" s="27"/>
      <c r="M235" s="27"/>
      <c r="N235" s="27"/>
      <c r="O235" s="27"/>
      <c r="Q235" s="21"/>
      <c r="R235" s="27"/>
      <c r="S235" s="27"/>
      <c r="T235" s="27"/>
      <c r="U235" s="27"/>
      <c r="V235" s="27"/>
      <c r="W235" s="27"/>
      <c r="Y235" s="4"/>
      <c r="Z235" s="27"/>
      <c r="AA235" s="27"/>
      <c r="AB235" s="27"/>
      <c r="AC235" s="27"/>
      <c r="AD235" s="27"/>
      <c r="AJ235" s="27"/>
      <c r="AK235" s="27"/>
      <c r="AM235" s="23"/>
      <c r="AN235" s="28"/>
      <c r="AO235" s="12"/>
      <c r="AP235" s="10"/>
      <c r="AQ235" s="11"/>
      <c r="AR235" s="12"/>
    </row>
    <row r="236" spans="1:44" s="3" customFormat="1">
      <c r="A236" s="21"/>
      <c r="B236" s="27"/>
      <c r="C236" s="27"/>
      <c r="D236" s="27"/>
      <c r="E236" s="27"/>
      <c r="F236" s="27"/>
      <c r="G236" s="27"/>
      <c r="I236" s="21"/>
      <c r="J236" s="27"/>
      <c r="K236" s="27"/>
      <c r="L236" s="27"/>
      <c r="M236" s="27"/>
      <c r="N236" s="27"/>
      <c r="O236" s="27"/>
      <c r="Q236" s="21"/>
      <c r="R236" s="27"/>
      <c r="S236" s="27"/>
      <c r="T236" s="27"/>
      <c r="U236" s="27"/>
      <c r="V236" s="27"/>
      <c r="W236" s="27"/>
      <c r="Y236" s="4"/>
      <c r="Z236" s="27"/>
      <c r="AA236" s="27"/>
      <c r="AB236" s="27"/>
      <c r="AC236" s="27"/>
      <c r="AD236" s="27"/>
      <c r="AJ236" s="27"/>
      <c r="AK236" s="27"/>
      <c r="AM236" s="23"/>
      <c r="AN236" s="28"/>
      <c r="AO236" s="12"/>
      <c r="AP236" s="10"/>
      <c r="AQ236" s="11"/>
      <c r="AR236" s="12"/>
    </row>
    <row r="237" spans="1:44" s="3" customFormat="1">
      <c r="A237" s="21"/>
      <c r="B237" s="27"/>
      <c r="C237" s="27"/>
      <c r="D237" s="27"/>
      <c r="E237" s="27"/>
      <c r="F237" s="27"/>
      <c r="G237" s="27"/>
      <c r="I237" s="21"/>
      <c r="J237" s="27"/>
      <c r="K237" s="27"/>
      <c r="L237" s="27"/>
      <c r="M237" s="27"/>
      <c r="N237" s="27"/>
      <c r="O237" s="27"/>
      <c r="Q237" s="21"/>
      <c r="R237" s="27"/>
      <c r="S237" s="27"/>
      <c r="T237" s="27"/>
      <c r="U237" s="27"/>
      <c r="V237" s="27"/>
      <c r="W237" s="27"/>
      <c r="Y237" s="4"/>
      <c r="Z237" s="27"/>
      <c r="AA237" s="27"/>
      <c r="AB237" s="27"/>
      <c r="AC237" s="27"/>
      <c r="AD237" s="27"/>
      <c r="AJ237" s="27"/>
      <c r="AK237" s="27"/>
      <c r="AM237" s="23"/>
      <c r="AN237" s="28"/>
      <c r="AO237" s="12"/>
      <c r="AP237" s="10"/>
      <c r="AQ237" s="11"/>
      <c r="AR237" s="12"/>
    </row>
    <row r="238" spans="1:44" s="3" customFormat="1">
      <c r="A238" s="21"/>
      <c r="B238" s="27"/>
      <c r="C238" s="27"/>
      <c r="D238" s="27"/>
      <c r="E238" s="27"/>
      <c r="F238" s="27"/>
      <c r="G238" s="27"/>
      <c r="I238" s="21"/>
      <c r="J238" s="27"/>
      <c r="K238" s="27"/>
      <c r="L238" s="27"/>
      <c r="M238" s="27"/>
      <c r="N238" s="27"/>
      <c r="O238" s="27"/>
      <c r="Q238" s="21"/>
      <c r="R238" s="27"/>
      <c r="S238" s="27"/>
      <c r="T238" s="27"/>
      <c r="U238" s="27"/>
      <c r="V238" s="27"/>
      <c r="W238" s="27"/>
      <c r="Y238" s="4"/>
      <c r="Z238" s="27"/>
      <c r="AA238" s="27"/>
      <c r="AB238" s="27"/>
      <c r="AC238" s="27"/>
      <c r="AD238" s="27"/>
      <c r="AJ238" s="27"/>
      <c r="AK238" s="27"/>
      <c r="AM238" s="23"/>
      <c r="AN238" s="28"/>
      <c r="AO238" s="12"/>
      <c r="AP238" s="10"/>
      <c r="AQ238" s="11"/>
      <c r="AR238" s="12"/>
    </row>
    <row r="239" spans="1:44" s="3" customFormat="1">
      <c r="A239" s="21"/>
      <c r="B239" s="27"/>
      <c r="C239" s="27"/>
      <c r="D239" s="27"/>
      <c r="E239" s="27"/>
      <c r="F239" s="27"/>
      <c r="G239" s="27"/>
      <c r="I239" s="21"/>
      <c r="J239" s="27"/>
      <c r="K239" s="27"/>
      <c r="L239" s="27"/>
      <c r="M239" s="27"/>
      <c r="N239" s="27"/>
      <c r="O239" s="27"/>
      <c r="Q239" s="21"/>
      <c r="R239" s="27"/>
      <c r="S239" s="27"/>
      <c r="T239" s="27"/>
      <c r="U239" s="27"/>
      <c r="V239" s="27"/>
      <c r="W239" s="27"/>
      <c r="Y239" s="4"/>
      <c r="Z239" s="27"/>
      <c r="AA239" s="27"/>
      <c r="AB239" s="27"/>
      <c r="AC239" s="27"/>
      <c r="AD239" s="27"/>
      <c r="AJ239" s="27"/>
      <c r="AK239" s="27"/>
      <c r="AM239" s="23"/>
      <c r="AN239" s="28"/>
      <c r="AO239" s="12"/>
      <c r="AP239" s="10"/>
      <c r="AQ239" s="11"/>
      <c r="AR239" s="12"/>
    </row>
    <row r="240" spans="1:44" s="3" customFormat="1">
      <c r="A240" s="21"/>
      <c r="B240" s="27"/>
      <c r="C240" s="27"/>
      <c r="D240" s="27"/>
      <c r="E240" s="27"/>
      <c r="F240" s="27"/>
      <c r="G240" s="27"/>
      <c r="I240" s="21"/>
      <c r="J240" s="27"/>
      <c r="K240" s="27"/>
      <c r="L240" s="27"/>
      <c r="M240" s="27"/>
      <c r="N240" s="27"/>
      <c r="O240" s="27"/>
      <c r="Q240" s="21"/>
      <c r="R240" s="27"/>
      <c r="S240" s="27"/>
      <c r="T240" s="27"/>
      <c r="U240" s="27"/>
      <c r="V240" s="27"/>
      <c r="W240" s="27"/>
      <c r="Y240" s="4"/>
      <c r="Z240" s="27"/>
      <c r="AA240" s="27"/>
      <c r="AB240" s="27"/>
      <c r="AC240" s="27"/>
      <c r="AD240" s="27"/>
      <c r="AJ240" s="27"/>
      <c r="AK240" s="27"/>
      <c r="AM240" s="23"/>
      <c r="AN240" s="28"/>
      <c r="AO240" s="12"/>
      <c r="AP240" s="10"/>
      <c r="AQ240" s="11"/>
      <c r="AR240" s="12"/>
    </row>
    <row r="241" spans="1:44" s="3" customFormat="1">
      <c r="A241" s="21"/>
      <c r="B241" s="27"/>
      <c r="C241" s="27"/>
      <c r="D241" s="27"/>
      <c r="E241" s="27"/>
      <c r="F241" s="27"/>
      <c r="G241" s="27"/>
      <c r="I241" s="21"/>
      <c r="J241" s="27"/>
      <c r="K241" s="27"/>
      <c r="L241" s="27"/>
      <c r="M241" s="27"/>
      <c r="N241" s="27"/>
      <c r="O241" s="27"/>
      <c r="Q241" s="21"/>
      <c r="R241" s="27"/>
      <c r="S241" s="27"/>
      <c r="T241" s="27"/>
      <c r="U241" s="27"/>
      <c r="V241" s="27"/>
      <c r="W241" s="27"/>
      <c r="Y241" s="4"/>
      <c r="Z241" s="27"/>
      <c r="AA241" s="27"/>
      <c r="AB241" s="27"/>
      <c r="AC241" s="27"/>
      <c r="AD241" s="27"/>
      <c r="AJ241" s="27"/>
      <c r="AK241" s="27"/>
      <c r="AM241" s="23"/>
      <c r="AN241" s="28"/>
      <c r="AO241" s="12"/>
      <c r="AP241" s="10"/>
      <c r="AQ241" s="11"/>
      <c r="AR241" s="12"/>
    </row>
    <row r="242" spans="1:44" s="3" customFormat="1">
      <c r="A242" s="21"/>
      <c r="B242" s="27"/>
      <c r="C242" s="27"/>
      <c r="D242" s="27"/>
      <c r="E242" s="27"/>
      <c r="F242" s="27"/>
      <c r="G242" s="27"/>
      <c r="I242" s="21"/>
      <c r="J242" s="27"/>
      <c r="K242" s="27"/>
      <c r="L242" s="27"/>
      <c r="M242" s="27"/>
      <c r="N242" s="27"/>
      <c r="O242" s="27"/>
      <c r="Q242" s="21"/>
      <c r="R242" s="27"/>
      <c r="S242" s="27"/>
      <c r="T242" s="27"/>
      <c r="U242" s="27"/>
      <c r="V242" s="27"/>
      <c r="W242" s="27"/>
      <c r="Y242" s="4"/>
      <c r="Z242" s="27"/>
      <c r="AA242" s="27"/>
      <c r="AB242" s="27"/>
      <c r="AC242" s="27"/>
      <c r="AD242" s="27"/>
      <c r="AJ242" s="27"/>
      <c r="AK242" s="27"/>
      <c r="AM242" s="23"/>
      <c r="AN242" s="28"/>
      <c r="AO242" s="12"/>
      <c r="AP242" s="10"/>
      <c r="AQ242" s="11"/>
      <c r="AR242" s="12"/>
    </row>
    <row r="243" spans="1:44" s="3" customFormat="1">
      <c r="A243" s="21"/>
      <c r="B243" s="27"/>
      <c r="C243" s="27"/>
      <c r="D243" s="27"/>
      <c r="E243" s="27"/>
      <c r="F243" s="27"/>
      <c r="G243" s="27"/>
      <c r="I243" s="21"/>
      <c r="J243" s="27"/>
      <c r="K243" s="27"/>
      <c r="L243" s="27"/>
      <c r="M243" s="27"/>
      <c r="N243" s="27"/>
      <c r="O243" s="27"/>
      <c r="Q243" s="21"/>
      <c r="R243" s="27"/>
      <c r="S243" s="27"/>
      <c r="T243" s="27"/>
      <c r="U243" s="27"/>
      <c r="V243" s="27"/>
      <c r="W243" s="27"/>
      <c r="Y243" s="4"/>
      <c r="Z243" s="27"/>
      <c r="AA243" s="27"/>
      <c r="AB243" s="27"/>
      <c r="AC243" s="27"/>
      <c r="AD243" s="27"/>
      <c r="AJ243" s="27"/>
      <c r="AK243" s="27"/>
      <c r="AM243" s="23"/>
      <c r="AN243" s="28"/>
      <c r="AO243" s="12"/>
      <c r="AP243" s="10"/>
      <c r="AQ243" s="11"/>
      <c r="AR243" s="12"/>
    </row>
    <row r="244" spans="1:44" s="3" customFormat="1">
      <c r="A244" s="21"/>
      <c r="B244" s="27"/>
      <c r="C244" s="27"/>
      <c r="D244" s="27"/>
      <c r="E244" s="27"/>
      <c r="F244" s="27"/>
      <c r="G244" s="27"/>
      <c r="I244" s="21"/>
      <c r="J244" s="27"/>
      <c r="K244" s="27"/>
      <c r="L244" s="27"/>
      <c r="M244" s="27"/>
      <c r="N244" s="27"/>
      <c r="O244" s="27"/>
      <c r="Q244" s="21"/>
      <c r="R244" s="27"/>
      <c r="S244" s="27"/>
      <c r="T244" s="27"/>
      <c r="U244" s="27"/>
      <c r="V244" s="27"/>
      <c r="W244" s="27"/>
      <c r="Y244" s="4"/>
      <c r="Z244" s="27"/>
      <c r="AA244" s="27"/>
      <c r="AB244" s="27"/>
      <c r="AC244" s="27"/>
      <c r="AD244" s="27"/>
      <c r="AJ244" s="27"/>
      <c r="AK244" s="27"/>
      <c r="AM244" s="23"/>
      <c r="AN244" s="28"/>
      <c r="AO244" s="12"/>
      <c r="AP244" s="10"/>
      <c r="AQ244" s="11"/>
      <c r="AR244" s="12"/>
    </row>
    <row r="245" spans="1:44" s="3" customFormat="1">
      <c r="A245" s="21"/>
      <c r="B245" s="27"/>
      <c r="C245" s="27"/>
      <c r="D245" s="27"/>
      <c r="E245" s="27"/>
      <c r="F245" s="27"/>
      <c r="G245" s="27"/>
      <c r="I245" s="21"/>
      <c r="J245" s="27"/>
      <c r="K245" s="27"/>
      <c r="L245" s="27"/>
      <c r="M245" s="27"/>
      <c r="N245" s="27"/>
      <c r="O245" s="27"/>
      <c r="Q245" s="21"/>
      <c r="R245" s="27"/>
      <c r="S245" s="27"/>
      <c r="T245" s="27"/>
      <c r="U245" s="27"/>
      <c r="V245" s="27"/>
      <c r="W245" s="27"/>
      <c r="Y245" s="4"/>
      <c r="Z245" s="27"/>
      <c r="AA245" s="27"/>
      <c r="AB245" s="27"/>
      <c r="AC245" s="27"/>
      <c r="AD245" s="27"/>
      <c r="AJ245" s="27"/>
      <c r="AK245" s="27"/>
      <c r="AM245" s="23"/>
      <c r="AN245" s="28"/>
      <c r="AO245" s="12"/>
      <c r="AP245" s="10"/>
      <c r="AQ245" s="11"/>
      <c r="AR245" s="12"/>
    </row>
    <row r="246" spans="1:44" s="3" customFormat="1">
      <c r="A246" s="21"/>
      <c r="B246" s="27"/>
      <c r="C246" s="27"/>
      <c r="D246" s="27"/>
      <c r="E246" s="27"/>
      <c r="F246" s="27"/>
      <c r="G246" s="27"/>
      <c r="I246" s="21"/>
      <c r="J246" s="27"/>
      <c r="K246" s="27"/>
      <c r="L246" s="27"/>
      <c r="M246" s="27"/>
      <c r="N246" s="27"/>
      <c r="O246" s="27"/>
      <c r="Q246" s="21"/>
      <c r="R246" s="27"/>
      <c r="S246" s="27"/>
      <c r="T246" s="27"/>
      <c r="U246" s="27"/>
      <c r="V246" s="27"/>
      <c r="W246" s="27"/>
      <c r="Y246" s="4"/>
      <c r="Z246" s="27"/>
      <c r="AA246" s="27"/>
      <c r="AB246" s="27"/>
      <c r="AC246" s="27"/>
      <c r="AD246" s="27"/>
      <c r="AJ246" s="27"/>
      <c r="AK246" s="27"/>
      <c r="AM246" s="23"/>
      <c r="AN246" s="28"/>
      <c r="AO246" s="12"/>
      <c r="AP246" s="10"/>
      <c r="AQ246" s="11"/>
      <c r="AR246" s="12"/>
    </row>
    <row r="247" spans="1:44" s="3" customFormat="1">
      <c r="A247" s="21"/>
      <c r="B247" s="27"/>
      <c r="C247" s="27"/>
      <c r="D247" s="27"/>
      <c r="E247" s="27"/>
      <c r="F247" s="27"/>
      <c r="G247" s="27"/>
      <c r="I247" s="21"/>
      <c r="J247" s="27"/>
      <c r="K247" s="27"/>
      <c r="L247" s="27"/>
      <c r="M247" s="27"/>
      <c r="N247" s="27"/>
      <c r="O247" s="27"/>
      <c r="Q247" s="21"/>
      <c r="R247" s="27"/>
      <c r="S247" s="27"/>
      <c r="T247" s="27"/>
      <c r="U247" s="27"/>
      <c r="V247" s="27"/>
      <c r="W247" s="27"/>
      <c r="Y247" s="4"/>
      <c r="Z247" s="27"/>
      <c r="AA247" s="27"/>
      <c r="AB247" s="27"/>
      <c r="AC247" s="27"/>
      <c r="AD247" s="27"/>
      <c r="AJ247" s="27"/>
      <c r="AK247" s="27"/>
      <c r="AM247" s="23"/>
      <c r="AN247" s="28"/>
      <c r="AO247" s="12"/>
      <c r="AP247" s="10"/>
      <c r="AQ247" s="11"/>
      <c r="AR247" s="12"/>
    </row>
    <row r="248" spans="1:44" s="3" customFormat="1">
      <c r="A248" s="21"/>
      <c r="B248" s="27"/>
      <c r="C248" s="27"/>
      <c r="D248" s="27"/>
      <c r="E248" s="27"/>
      <c r="F248" s="27"/>
      <c r="G248" s="27"/>
      <c r="I248" s="21"/>
      <c r="J248" s="27"/>
      <c r="K248" s="27"/>
      <c r="L248" s="27"/>
      <c r="M248" s="27"/>
      <c r="N248" s="27"/>
      <c r="O248" s="27"/>
      <c r="Q248" s="21"/>
      <c r="R248" s="27"/>
      <c r="S248" s="27"/>
      <c r="T248" s="27"/>
      <c r="U248" s="27"/>
      <c r="V248" s="27"/>
      <c r="W248" s="27"/>
      <c r="Y248" s="4"/>
      <c r="Z248" s="27"/>
      <c r="AA248" s="27"/>
      <c r="AB248" s="27"/>
      <c r="AC248" s="27"/>
      <c r="AD248" s="27"/>
      <c r="AJ248" s="27"/>
      <c r="AK248" s="27"/>
      <c r="AM248" s="23"/>
      <c r="AN248" s="28"/>
      <c r="AO248" s="12"/>
      <c r="AP248" s="10"/>
      <c r="AQ248" s="11"/>
      <c r="AR248" s="12"/>
    </row>
    <row r="249" spans="1:44" s="3" customFormat="1">
      <c r="A249" s="21"/>
      <c r="B249" s="27"/>
      <c r="C249" s="27"/>
      <c r="D249" s="27"/>
      <c r="E249" s="27"/>
      <c r="F249" s="27"/>
      <c r="G249" s="27"/>
      <c r="I249" s="21"/>
      <c r="J249" s="27"/>
      <c r="K249" s="27"/>
      <c r="L249" s="27"/>
      <c r="M249" s="27"/>
      <c r="N249" s="27"/>
      <c r="O249" s="27"/>
      <c r="Q249" s="21"/>
      <c r="R249" s="27"/>
      <c r="S249" s="27"/>
      <c r="T249" s="27"/>
      <c r="U249" s="27"/>
      <c r="V249" s="27"/>
      <c r="W249" s="27"/>
      <c r="Y249" s="4"/>
      <c r="Z249" s="27"/>
      <c r="AA249" s="27"/>
      <c r="AB249" s="27"/>
      <c r="AC249" s="27"/>
      <c r="AD249" s="27"/>
      <c r="AJ249" s="27"/>
      <c r="AK249" s="27"/>
      <c r="AM249" s="23"/>
      <c r="AN249" s="28"/>
      <c r="AO249" s="12"/>
      <c r="AP249" s="10"/>
      <c r="AQ249" s="11"/>
      <c r="AR249" s="12"/>
    </row>
    <row r="250" spans="1:44" s="3" customFormat="1">
      <c r="A250" s="21"/>
      <c r="B250" s="27"/>
      <c r="C250" s="27"/>
      <c r="D250" s="27"/>
      <c r="E250" s="27"/>
      <c r="F250" s="27"/>
      <c r="G250" s="27"/>
      <c r="I250" s="21"/>
      <c r="J250" s="27"/>
      <c r="K250" s="27"/>
      <c r="L250" s="27"/>
      <c r="M250" s="27"/>
      <c r="N250" s="27"/>
      <c r="O250" s="27"/>
      <c r="Q250" s="21"/>
      <c r="R250" s="27"/>
      <c r="S250" s="27"/>
      <c r="T250" s="27"/>
      <c r="U250" s="27"/>
      <c r="V250" s="27"/>
      <c r="W250" s="27"/>
      <c r="Y250" s="4"/>
      <c r="Z250" s="27"/>
      <c r="AA250" s="27"/>
      <c r="AB250" s="27"/>
      <c r="AC250" s="27"/>
      <c r="AD250" s="27"/>
      <c r="AJ250" s="27"/>
      <c r="AK250" s="27"/>
      <c r="AM250" s="23"/>
      <c r="AN250" s="28"/>
      <c r="AO250" s="12"/>
      <c r="AP250" s="10"/>
      <c r="AQ250" s="11"/>
      <c r="AR250" s="12"/>
    </row>
    <row r="251" spans="1:44" s="3" customFormat="1">
      <c r="A251" s="21"/>
      <c r="B251" s="27"/>
      <c r="C251" s="27"/>
      <c r="D251" s="27"/>
      <c r="E251" s="27"/>
      <c r="F251" s="27"/>
      <c r="G251" s="27"/>
      <c r="I251" s="21"/>
      <c r="J251" s="27"/>
      <c r="K251" s="27"/>
      <c r="L251" s="27"/>
      <c r="M251" s="27"/>
      <c r="N251" s="27"/>
      <c r="O251" s="27"/>
      <c r="Q251" s="21"/>
      <c r="R251" s="27"/>
      <c r="S251" s="27"/>
      <c r="T251" s="27"/>
      <c r="U251" s="27"/>
      <c r="V251" s="27"/>
      <c r="W251" s="27"/>
      <c r="Y251" s="4"/>
      <c r="Z251" s="27"/>
      <c r="AA251" s="27"/>
      <c r="AB251" s="27"/>
      <c r="AC251" s="27"/>
      <c r="AD251" s="27"/>
      <c r="AJ251" s="27"/>
      <c r="AK251" s="27"/>
      <c r="AM251" s="23"/>
      <c r="AN251" s="28"/>
      <c r="AO251"/>
      <c r="AP251" s="15"/>
      <c r="AQ251" s="11"/>
      <c r="AR251" s="12"/>
    </row>
    <row r="252" spans="1:44" s="3" customFormat="1">
      <c r="A252" s="21"/>
      <c r="B252" s="27"/>
      <c r="C252" s="27"/>
      <c r="D252" s="27"/>
      <c r="E252" s="27"/>
      <c r="F252" s="27"/>
      <c r="G252" s="27"/>
      <c r="I252" s="21"/>
      <c r="J252" s="27"/>
      <c r="K252" s="27"/>
      <c r="L252" s="27"/>
      <c r="M252" s="27"/>
      <c r="N252" s="27"/>
      <c r="O252" s="27"/>
      <c r="Q252" s="21"/>
      <c r="R252" s="27"/>
      <c r="S252" s="27"/>
      <c r="T252" s="27"/>
      <c r="U252" s="27"/>
      <c r="V252" s="27"/>
      <c r="W252" s="27"/>
      <c r="Y252" s="4"/>
      <c r="Z252" s="27"/>
      <c r="AA252" s="27"/>
      <c r="AB252" s="27"/>
      <c r="AC252" s="27"/>
      <c r="AD252" s="27"/>
      <c r="AJ252" s="27"/>
      <c r="AK252" s="27"/>
      <c r="AM252" s="23"/>
      <c r="AN252" s="28"/>
      <c r="AO252"/>
      <c r="AP252" s="15"/>
      <c r="AQ252" s="11"/>
      <c r="AR252" s="12"/>
    </row>
    <row r="253" spans="1:44" s="3" customFormat="1">
      <c r="A253" s="21"/>
      <c r="B253" s="27"/>
      <c r="C253" s="27"/>
      <c r="D253" s="27"/>
      <c r="E253" s="27"/>
      <c r="F253" s="27"/>
      <c r="G253" s="27"/>
      <c r="I253" s="21"/>
      <c r="J253" s="27"/>
      <c r="K253" s="27"/>
      <c r="L253" s="27"/>
      <c r="M253" s="27"/>
      <c r="N253" s="27"/>
      <c r="O253" s="27"/>
      <c r="Q253" s="21"/>
      <c r="R253" s="27"/>
      <c r="S253" s="27"/>
      <c r="T253" s="27"/>
      <c r="U253" s="27"/>
      <c r="V253" s="27"/>
      <c r="W253" s="27"/>
      <c r="Y253" s="4"/>
      <c r="Z253" s="27"/>
      <c r="AA253" s="27"/>
      <c r="AB253" s="27"/>
      <c r="AC253" s="27"/>
      <c r="AD253" s="27"/>
      <c r="AJ253" s="27"/>
      <c r="AK253" s="27"/>
      <c r="AM253" s="23"/>
      <c r="AN253" s="28"/>
      <c r="AO253"/>
      <c r="AP253" s="15"/>
      <c r="AQ253" s="11"/>
      <c r="AR253" s="12"/>
    </row>
    <row r="254" spans="1:44" s="3" customFormat="1">
      <c r="A254" s="21"/>
      <c r="B254" s="27"/>
      <c r="C254" s="27"/>
      <c r="D254" s="27"/>
      <c r="E254" s="27"/>
      <c r="F254" s="27"/>
      <c r="G254" s="27"/>
      <c r="I254" s="21"/>
      <c r="J254" s="27"/>
      <c r="K254" s="27"/>
      <c r="L254" s="27"/>
      <c r="M254" s="27"/>
      <c r="N254" s="27"/>
      <c r="O254" s="27"/>
      <c r="Q254" s="21"/>
      <c r="R254" s="27"/>
      <c r="S254" s="27"/>
      <c r="T254" s="27"/>
      <c r="U254" s="27"/>
      <c r="V254" s="27"/>
      <c r="W254" s="27"/>
      <c r="Y254" s="4"/>
      <c r="Z254" s="27"/>
      <c r="AA254" s="27"/>
      <c r="AB254" s="27"/>
      <c r="AC254" s="27"/>
      <c r="AD254" s="27"/>
      <c r="AJ254" s="27"/>
      <c r="AK254" s="27"/>
      <c r="AM254" s="23"/>
      <c r="AN254" s="28"/>
      <c r="AO254"/>
      <c r="AP254" s="15"/>
      <c r="AQ254" s="11"/>
      <c r="AR254" s="12"/>
    </row>
    <row r="255" spans="1:44" s="3" customFormat="1">
      <c r="A255" s="21"/>
      <c r="B255" s="27"/>
      <c r="C255" s="27"/>
      <c r="D255" s="27"/>
      <c r="E255" s="27"/>
      <c r="F255" s="27"/>
      <c r="G255" s="27"/>
      <c r="I255" s="21"/>
      <c r="J255" s="27"/>
      <c r="K255" s="27"/>
      <c r="L255" s="27"/>
      <c r="M255" s="27"/>
      <c r="N255" s="27"/>
      <c r="O255" s="27"/>
      <c r="Q255" s="21"/>
      <c r="R255" s="27"/>
      <c r="S255" s="27"/>
      <c r="T255" s="27"/>
      <c r="U255" s="27"/>
      <c r="V255" s="27"/>
      <c r="W255" s="27"/>
      <c r="Y255" s="4"/>
      <c r="Z255" s="27"/>
      <c r="AA255" s="27"/>
      <c r="AB255" s="27"/>
      <c r="AC255" s="27"/>
      <c r="AD255" s="27"/>
      <c r="AJ255" s="27"/>
      <c r="AK255" s="27"/>
      <c r="AM255" s="23"/>
      <c r="AN255" s="28"/>
      <c r="AO255"/>
      <c r="AP255" s="15"/>
      <c r="AQ255" s="11"/>
      <c r="AR255" s="12"/>
    </row>
    <row r="256" spans="1:44" s="3" customFormat="1">
      <c r="A256" s="21"/>
      <c r="B256" s="27"/>
      <c r="C256" s="27"/>
      <c r="D256" s="27"/>
      <c r="E256" s="27"/>
      <c r="F256" s="27"/>
      <c r="G256" s="27"/>
      <c r="I256" s="21"/>
      <c r="J256" s="27"/>
      <c r="K256" s="27"/>
      <c r="L256" s="27"/>
      <c r="M256" s="27"/>
      <c r="N256" s="27"/>
      <c r="O256" s="27"/>
      <c r="Q256" s="21"/>
      <c r="R256" s="27"/>
      <c r="S256" s="27"/>
      <c r="T256" s="27"/>
      <c r="U256" s="27"/>
      <c r="V256" s="27"/>
      <c r="W256" s="27"/>
      <c r="Y256" s="4"/>
      <c r="Z256" s="27"/>
      <c r="AA256" s="27"/>
      <c r="AB256" s="27"/>
      <c r="AC256" s="27"/>
      <c r="AD256" s="27"/>
      <c r="AJ256" s="27"/>
      <c r="AK256" s="27"/>
      <c r="AM256" s="23"/>
      <c r="AN256" s="28"/>
      <c r="AO256"/>
      <c r="AP256" s="15"/>
      <c r="AQ256" s="11"/>
      <c r="AR256" s="12"/>
    </row>
    <row r="257" spans="1:44" s="3" customFormat="1">
      <c r="A257" s="21"/>
      <c r="B257" s="27"/>
      <c r="C257" s="27"/>
      <c r="D257" s="27"/>
      <c r="E257" s="27"/>
      <c r="F257" s="27"/>
      <c r="G257" s="27"/>
      <c r="I257" s="21"/>
      <c r="J257" s="27"/>
      <c r="K257" s="27"/>
      <c r="L257" s="27"/>
      <c r="M257" s="27"/>
      <c r="N257" s="27"/>
      <c r="O257" s="27"/>
      <c r="Q257" s="21"/>
      <c r="R257" s="27"/>
      <c r="S257" s="27"/>
      <c r="T257" s="27"/>
      <c r="U257" s="27"/>
      <c r="V257" s="27"/>
      <c r="W257" s="27"/>
      <c r="Y257" s="4"/>
      <c r="Z257" s="27"/>
      <c r="AA257" s="27"/>
      <c r="AB257" s="27"/>
      <c r="AC257" s="27"/>
      <c r="AD257" s="27"/>
      <c r="AJ257" s="27"/>
      <c r="AK257" s="27"/>
      <c r="AM257" s="23"/>
      <c r="AN257" s="28"/>
      <c r="AO257"/>
      <c r="AP257" s="15"/>
      <c r="AQ257" s="11"/>
      <c r="AR257" s="12"/>
    </row>
    <row r="258" spans="1:44" s="3" customFormat="1">
      <c r="A258" s="21"/>
      <c r="B258" s="27"/>
      <c r="C258" s="27"/>
      <c r="D258" s="27"/>
      <c r="E258" s="27"/>
      <c r="F258" s="27"/>
      <c r="G258" s="27"/>
      <c r="I258" s="21"/>
      <c r="J258" s="27"/>
      <c r="K258" s="27"/>
      <c r="L258" s="27"/>
      <c r="M258" s="27"/>
      <c r="N258" s="27"/>
      <c r="O258" s="27"/>
      <c r="Q258" s="21"/>
      <c r="R258" s="27"/>
      <c r="S258" s="27"/>
      <c r="T258" s="27"/>
      <c r="U258" s="27"/>
      <c r="V258" s="27"/>
      <c r="W258" s="27"/>
      <c r="Y258" s="4"/>
      <c r="Z258" s="27"/>
      <c r="AA258" s="27"/>
      <c r="AB258" s="27"/>
      <c r="AC258" s="27"/>
      <c r="AD258" s="27"/>
      <c r="AJ258" s="27"/>
      <c r="AK258" s="27"/>
      <c r="AM258" s="23"/>
      <c r="AN258" s="28"/>
      <c r="AO258"/>
      <c r="AP258" s="15"/>
      <c r="AQ258" s="11"/>
      <c r="AR258" s="12"/>
    </row>
    <row r="259" spans="1:44" s="3" customFormat="1">
      <c r="A259" s="21"/>
      <c r="B259" s="27"/>
      <c r="C259" s="27"/>
      <c r="D259" s="27"/>
      <c r="E259" s="27"/>
      <c r="F259" s="27"/>
      <c r="G259" s="27"/>
      <c r="I259" s="21"/>
      <c r="J259" s="27"/>
      <c r="K259" s="27"/>
      <c r="L259" s="27"/>
      <c r="M259" s="27"/>
      <c r="N259" s="27"/>
      <c r="O259" s="27"/>
      <c r="Q259" s="21"/>
      <c r="R259" s="27"/>
      <c r="S259" s="27"/>
      <c r="T259" s="27"/>
      <c r="U259" s="27"/>
      <c r="V259" s="27"/>
      <c r="W259" s="27"/>
      <c r="Y259" s="4"/>
      <c r="Z259" s="27"/>
      <c r="AA259" s="27"/>
      <c r="AB259" s="27"/>
      <c r="AC259" s="27"/>
      <c r="AD259" s="27"/>
      <c r="AJ259" s="27"/>
      <c r="AK259" s="27"/>
      <c r="AM259" s="23"/>
      <c r="AN259" s="28"/>
      <c r="AO259"/>
      <c r="AP259" s="15"/>
      <c r="AQ259" s="11"/>
      <c r="AR259" s="12"/>
    </row>
    <row r="260" spans="1:44" s="3" customFormat="1">
      <c r="A260" s="21"/>
      <c r="B260" s="27"/>
      <c r="C260" s="27"/>
      <c r="D260" s="27"/>
      <c r="E260" s="27"/>
      <c r="F260" s="27"/>
      <c r="G260" s="27"/>
      <c r="I260" s="21"/>
      <c r="J260" s="27"/>
      <c r="K260" s="27"/>
      <c r="L260" s="27"/>
      <c r="M260" s="27"/>
      <c r="N260" s="27"/>
      <c r="O260" s="27"/>
      <c r="Q260" s="21"/>
      <c r="R260" s="27"/>
      <c r="S260" s="27"/>
      <c r="T260" s="27"/>
      <c r="U260" s="27"/>
      <c r="V260" s="27"/>
      <c r="W260" s="27"/>
      <c r="Y260" s="4"/>
      <c r="Z260" s="27"/>
      <c r="AA260" s="27"/>
      <c r="AB260" s="27"/>
      <c r="AC260" s="27"/>
      <c r="AD260" s="27"/>
      <c r="AJ260" s="27"/>
      <c r="AK260" s="27"/>
      <c r="AM260" s="23"/>
      <c r="AN260" s="28"/>
      <c r="AO260"/>
      <c r="AP260" s="15"/>
      <c r="AQ260" s="11"/>
      <c r="AR260" s="12"/>
    </row>
    <row r="261" spans="1:44" s="3" customFormat="1">
      <c r="A261" s="21"/>
      <c r="B261" s="27"/>
      <c r="C261" s="27"/>
      <c r="D261" s="27"/>
      <c r="E261" s="27"/>
      <c r="F261" s="27"/>
      <c r="G261" s="27"/>
      <c r="I261" s="21"/>
      <c r="J261" s="27"/>
      <c r="K261" s="27"/>
      <c r="L261" s="27"/>
      <c r="M261" s="27"/>
      <c r="N261" s="27"/>
      <c r="O261" s="27"/>
      <c r="Q261" s="21"/>
      <c r="R261" s="27"/>
      <c r="S261" s="27"/>
      <c r="T261" s="27"/>
      <c r="U261" s="27"/>
      <c r="V261" s="27"/>
      <c r="W261" s="27"/>
      <c r="Y261" s="4"/>
      <c r="Z261" s="27"/>
      <c r="AA261" s="27"/>
      <c r="AB261" s="27"/>
      <c r="AC261" s="27"/>
      <c r="AD261" s="27"/>
      <c r="AJ261" s="27"/>
      <c r="AK261" s="27"/>
      <c r="AM261" s="23"/>
      <c r="AN261" s="28"/>
      <c r="AO261"/>
      <c r="AP261" s="15"/>
      <c r="AQ261" s="11"/>
      <c r="AR261" s="12"/>
    </row>
    <row r="262" spans="1:44" s="3" customFormat="1">
      <c r="A262" s="21"/>
      <c r="B262" s="27"/>
      <c r="C262" s="27"/>
      <c r="D262" s="27"/>
      <c r="E262" s="27"/>
      <c r="F262" s="27"/>
      <c r="G262" s="27"/>
      <c r="I262" s="21"/>
      <c r="J262" s="27"/>
      <c r="K262" s="27"/>
      <c r="L262" s="27"/>
      <c r="M262" s="27"/>
      <c r="N262" s="27"/>
      <c r="O262" s="27"/>
      <c r="Q262" s="21"/>
      <c r="R262" s="27"/>
      <c r="S262" s="27"/>
      <c r="T262" s="27"/>
      <c r="U262" s="27"/>
      <c r="V262" s="27"/>
      <c r="W262" s="27"/>
      <c r="Y262" s="4"/>
      <c r="Z262" s="27"/>
      <c r="AA262" s="27"/>
      <c r="AB262" s="27"/>
      <c r="AC262" s="27"/>
      <c r="AD262" s="27"/>
      <c r="AJ262" s="27"/>
      <c r="AK262" s="27"/>
      <c r="AM262" s="23"/>
      <c r="AN262" s="28"/>
      <c r="AO262"/>
      <c r="AP262" s="15"/>
      <c r="AQ262" s="11"/>
      <c r="AR262" s="12"/>
    </row>
    <row r="263" spans="1:44" s="3" customFormat="1">
      <c r="A263" s="21"/>
      <c r="B263" s="27"/>
      <c r="C263" s="27"/>
      <c r="D263" s="27"/>
      <c r="E263" s="27"/>
      <c r="F263" s="27"/>
      <c r="G263" s="27"/>
      <c r="I263" s="21"/>
      <c r="J263" s="27"/>
      <c r="K263" s="27"/>
      <c r="L263" s="27"/>
      <c r="M263" s="27"/>
      <c r="N263" s="27"/>
      <c r="O263" s="27"/>
      <c r="Q263" s="21"/>
      <c r="R263" s="27"/>
      <c r="S263" s="27"/>
      <c r="T263" s="27"/>
      <c r="U263" s="27"/>
      <c r="V263" s="27"/>
      <c r="W263" s="27"/>
      <c r="Y263" s="4"/>
      <c r="Z263" s="27"/>
      <c r="AA263" s="27"/>
      <c r="AB263" s="27"/>
      <c r="AC263" s="27"/>
      <c r="AD263" s="27"/>
      <c r="AJ263" s="27"/>
      <c r="AK263" s="27"/>
      <c r="AM263" s="23"/>
      <c r="AN263" s="28"/>
      <c r="AO263"/>
      <c r="AP263" s="15"/>
      <c r="AQ263" s="11"/>
      <c r="AR263" s="12"/>
    </row>
    <row r="264" spans="1:44" s="3" customFormat="1">
      <c r="A264" s="21"/>
      <c r="B264" s="27"/>
      <c r="C264" s="27"/>
      <c r="D264" s="27"/>
      <c r="E264" s="27"/>
      <c r="F264" s="27"/>
      <c r="G264" s="27"/>
      <c r="I264" s="21"/>
      <c r="J264" s="27"/>
      <c r="K264" s="27"/>
      <c r="L264" s="27"/>
      <c r="M264" s="27"/>
      <c r="N264" s="27"/>
      <c r="O264" s="27"/>
      <c r="Q264" s="21"/>
      <c r="R264" s="27"/>
      <c r="S264" s="27"/>
      <c r="T264" s="27"/>
      <c r="U264" s="27"/>
      <c r="V264" s="27"/>
      <c r="W264" s="27"/>
      <c r="Y264" s="4"/>
      <c r="Z264" s="27"/>
      <c r="AA264" s="27"/>
      <c r="AB264" s="27"/>
      <c r="AC264" s="27"/>
      <c r="AD264" s="27"/>
      <c r="AJ264" s="27"/>
      <c r="AK264" s="27"/>
      <c r="AM264" s="23"/>
      <c r="AN264" s="28"/>
      <c r="AO264"/>
      <c r="AP264" s="15"/>
      <c r="AQ264" s="11"/>
      <c r="AR264" s="12"/>
    </row>
    <row r="265" spans="1:44" s="3" customFormat="1">
      <c r="A265" s="21"/>
      <c r="B265" s="27"/>
      <c r="C265" s="27"/>
      <c r="D265" s="27"/>
      <c r="E265" s="27"/>
      <c r="F265" s="27"/>
      <c r="G265" s="27"/>
      <c r="I265" s="21"/>
      <c r="J265" s="27"/>
      <c r="K265" s="27"/>
      <c r="L265" s="27"/>
      <c r="M265" s="27"/>
      <c r="N265" s="27"/>
      <c r="O265" s="27"/>
      <c r="Q265" s="21"/>
      <c r="R265" s="27"/>
      <c r="S265" s="27"/>
      <c r="T265" s="27"/>
      <c r="U265" s="27"/>
      <c r="V265" s="27"/>
      <c r="W265" s="27"/>
      <c r="Y265" s="4"/>
      <c r="Z265" s="27"/>
      <c r="AA265" s="27"/>
      <c r="AB265" s="27"/>
      <c r="AC265" s="27"/>
      <c r="AD265" s="27"/>
      <c r="AJ265" s="27"/>
      <c r="AK265" s="27"/>
      <c r="AM265" s="23"/>
      <c r="AN265" s="28"/>
      <c r="AO265"/>
      <c r="AP265" s="15"/>
      <c r="AQ265" s="11"/>
      <c r="AR265" s="12"/>
    </row>
    <row r="266" spans="1:44" s="3" customFormat="1">
      <c r="A266" s="21"/>
      <c r="B266" s="27"/>
      <c r="C266" s="27"/>
      <c r="D266" s="27"/>
      <c r="E266" s="27"/>
      <c r="F266" s="27"/>
      <c r="G266" s="27"/>
      <c r="I266" s="21"/>
      <c r="J266" s="27"/>
      <c r="K266" s="27"/>
      <c r="L266" s="27"/>
      <c r="M266" s="27"/>
      <c r="N266" s="27"/>
      <c r="O266" s="27"/>
      <c r="Q266" s="21"/>
      <c r="R266" s="27"/>
      <c r="S266" s="27"/>
      <c r="T266" s="27"/>
      <c r="U266" s="27"/>
      <c r="V266" s="27"/>
      <c r="W266" s="27"/>
      <c r="Y266" s="4"/>
      <c r="Z266" s="27"/>
      <c r="AA266" s="27"/>
      <c r="AB266" s="27"/>
      <c r="AC266" s="27"/>
      <c r="AD266" s="27"/>
      <c r="AJ266" s="27"/>
      <c r="AK266" s="27"/>
      <c r="AM266" s="23"/>
      <c r="AN266" s="28"/>
      <c r="AO266"/>
      <c r="AP266" s="15"/>
      <c r="AQ266" s="11"/>
      <c r="AR266" s="12"/>
    </row>
    <row r="267" spans="1:44" s="3" customFormat="1">
      <c r="A267" s="21"/>
      <c r="B267" s="27"/>
      <c r="C267" s="27"/>
      <c r="D267" s="27"/>
      <c r="E267" s="27"/>
      <c r="F267" s="27"/>
      <c r="G267" s="27"/>
      <c r="I267" s="21"/>
      <c r="J267" s="27"/>
      <c r="K267" s="27"/>
      <c r="L267" s="27"/>
      <c r="M267" s="27"/>
      <c r="N267" s="27"/>
      <c r="O267" s="27"/>
      <c r="Q267" s="21"/>
      <c r="R267" s="27"/>
      <c r="S267" s="27"/>
      <c r="T267" s="27"/>
      <c r="U267" s="27"/>
      <c r="V267" s="27"/>
      <c r="W267" s="27"/>
      <c r="Y267" s="4"/>
      <c r="Z267" s="27"/>
      <c r="AA267" s="27"/>
      <c r="AB267" s="27"/>
      <c r="AC267" s="27"/>
      <c r="AD267" s="27"/>
      <c r="AJ267" s="27"/>
      <c r="AK267" s="27"/>
      <c r="AM267" s="23"/>
      <c r="AN267" s="28"/>
      <c r="AO267"/>
      <c r="AP267" s="15"/>
      <c r="AQ267" s="11"/>
      <c r="AR267" s="12"/>
    </row>
    <row r="268" spans="1:44" s="3" customFormat="1">
      <c r="A268" s="21"/>
      <c r="B268" s="27"/>
      <c r="C268" s="27"/>
      <c r="D268" s="27"/>
      <c r="E268" s="27"/>
      <c r="F268" s="27"/>
      <c r="G268" s="27"/>
      <c r="I268" s="21"/>
      <c r="J268" s="27"/>
      <c r="K268" s="27"/>
      <c r="L268" s="27"/>
      <c r="M268" s="27"/>
      <c r="N268" s="27"/>
      <c r="O268" s="27"/>
      <c r="Q268" s="21"/>
      <c r="R268" s="27"/>
      <c r="S268" s="27"/>
      <c r="T268" s="27"/>
      <c r="U268" s="27"/>
      <c r="V268" s="27"/>
      <c r="W268" s="27"/>
      <c r="Y268" s="4"/>
      <c r="Z268" s="27"/>
      <c r="AA268" s="27"/>
      <c r="AB268" s="27"/>
      <c r="AC268" s="27"/>
      <c r="AD268" s="27"/>
      <c r="AJ268" s="27"/>
      <c r="AK268" s="27"/>
      <c r="AM268" s="23"/>
      <c r="AN268" s="28"/>
      <c r="AO268"/>
      <c r="AP268" s="15"/>
      <c r="AQ268" s="11"/>
      <c r="AR268" s="12"/>
    </row>
    <row r="269" spans="1:44" s="3" customFormat="1">
      <c r="A269" s="21"/>
      <c r="B269" s="27"/>
      <c r="C269" s="27"/>
      <c r="D269" s="27"/>
      <c r="E269" s="27"/>
      <c r="F269" s="27"/>
      <c r="G269" s="27"/>
      <c r="I269" s="21"/>
      <c r="J269" s="27"/>
      <c r="K269" s="27"/>
      <c r="L269" s="27"/>
      <c r="M269" s="27"/>
      <c r="N269" s="27"/>
      <c r="O269" s="27"/>
      <c r="Q269" s="21"/>
      <c r="R269" s="27"/>
      <c r="S269" s="27"/>
      <c r="T269" s="27"/>
      <c r="U269" s="27"/>
      <c r="V269" s="27"/>
      <c r="W269" s="27"/>
      <c r="Y269" s="4"/>
      <c r="Z269" s="27"/>
      <c r="AA269" s="27"/>
      <c r="AB269" s="27"/>
      <c r="AC269" s="27"/>
      <c r="AD269" s="27"/>
      <c r="AJ269" s="27"/>
      <c r="AK269" s="27"/>
      <c r="AM269" s="23"/>
      <c r="AN269" s="28"/>
      <c r="AO269"/>
      <c r="AP269" s="15"/>
      <c r="AQ269" s="11"/>
      <c r="AR269" s="12"/>
    </row>
    <row r="270" spans="1:44" s="3" customFormat="1">
      <c r="A270" s="21"/>
      <c r="B270" s="27"/>
      <c r="C270" s="27"/>
      <c r="D270" s="27"/>
      <c r="E270" s="27"/>
      <c r="F270" s="27"/>
      <c r="G270" s="27"/>
      <c r="I270" s="21"/>
      <c r="J270" s="27"/>
      <c r="K270" s="27"/>
      <c r="L270" s="27"/>
      <c r="M270" s="27"/>
      <c r="N270" s="27"/>
      <c r="O270" s="27"/>
      <c r="Q270" s="21"/>
      <c r="R270" s="27"/>
      <c r="S270" s="27"/>
      <c r="T270" s="27"/>
      <c r="U270" s="27"/>
      <c r="V270" s="27"/>
      <c r="W270" s="27"/>
      <c r="Y270" s="4"/>
      <c r="Z270" s="27"/>
      <c r="AA270" s="27"/>
      <c r="AB270" s="27"/>
      <c r="AC270" s="27"/>
      <c r="AD270" s="27"/>
      <c r="AJ270" s="27"/>
      <c r="AK270" s="27"/>
      <c r="AM270" s="23"/>
      <c r="AN270" s="28"/>
      <c r="AO270"/>
      <c r="AP270" s="15"/>
      <c r="AQ270" s="11"/>
      <c r="AR270" s="12"/>
    </row>
    <row r="271" spans="1:44" s="3" customFormat="1">
      <c r="A271" s="21"/>
      <c r="B271" s="27"/>
      <c r="C271" s="27"/>
      <c r="D271" s="27"/>
      <c r="E271" s="27"/>
      <c r="F271" s="27"/>
      <c r="G271" s="27"/>
      <c r="I271" s="21"/>
      <c r="J271" s="27"/>
      <c r="K271" s="27"/>
      <c r="L271" s="27"/>
      <c r="M271" s="27"/>
      <c r="N271" s="27"/>
      <c r="O271" s="27"/>
      <c r="Q271" s="21"/>
      <c r="R271" s="27"/>
      <c r="S271" s="27"/>
      <c r="T271" s="27"/>
      <c r="U271" s="27"/>
      <c r="V271" s="27"/>
      <c r="W271" s="27"/>
      <c r="Y271" s="4"/>
      <c r="Z271" s="27"/>
      <c r="AA271" s="27"/>
      <c r="AB271" s="27"/>
      <c r="AC271" s="27"/>
      <c r="AD271" s="27"/>
      <c r="AJ271" s="27"/>
      <c r="AK271" s="27"/>
      <c r="AM271" s="23"/>
      <c r="AN271" s="28"/>
      <c r="AO271"/>
      <c r="AP271" s="15"/>
      <c r="AQ271" s="11"/>
      <c r="AR271" s="12"/>
    </row>
    <row r="272" spans="1:44" s="3" customFormat="1">
      <c r="A272" s="21"/>
      <c r="B272" s="27"/>
      <c r="C272" s="27"/>
      <c r="D272" s="27"/>
      <c r="E272" s="27"/>
      <c r="F272" s="27"/>
      <c r="G272" s="27"/>
      <c r="I272" s="21"/>
      <c r="J272" s="27"/>
      <c r="K272" s="27"/>
      <c r="L272" s="27"/>
      <c r="M272" s="27"/>
      <c r="N272" s="27"/>
      <c r="O272" s="27"/>
      <c r="Q272" s="21"/>
      <c r="R272" s="27"/>
      <c r="S272" s="27"/>
      <c r="T272" s="27"/>
      <c r="U272" s="27"/>
      <c r="V272" s="27"/>
      <c r="W272" s="27"/>
      <c r="Y272" s="4"/>
      <c r="Z272" s="27"/>
      <c r="AA272" s="27"/>
      <c r="AB272" s="27"/>
      <c r="AC272" s="27"/>
      <c r="AD272" s="27"/>
      <c r="AJ272" s="27"/>
      <c r="AK272" s="27"/>
      <c r="AM272" s="23"/>
      <c r="AN272" s="28"/>
      <c r="AO272"/>
      <c r="AP272" s="15"/>
      <c r="AQ272" s="11"/>
      <c r="AR272" s="12"/>
    </row>
    <row r="273" spans="1:44" s="3" customFormat="1">
      <c r="A273" s="21"/>
      <c r="B273" s="27"/>
      <c r="C273" s="27"/>
      <c r="D273" s="27"/>
      <c r="E273" s="27"/>
      <c r="F273" s="27"/>
      <c r="G273" s="27"/>
      <c r="I273" s="21"/>
      <c r="J273" s="27"/>
      <c r="K273" s="27"/>
      <c r="L273" s="27"/>
      <c r="M273" s="27"/>
      <c r="N273" s="27"/>
      <c r="O273" s="27"/>
      <c r="Q273" s="21"/>
      <c r="R273" s="27"/>
      <c r="S273" s="27"/>
      <c r="T273" s="27"/>
      <c r="U273" s="27"/>
      <c r="V273" s="27"/>
      <c r="W273" s="27"/>
      <c r="Y273" s="4"/>
      <c r="Z273" s="27"/>
      <c r="AA273" s="27"/>
      <c r="AB273" s="27"/>
      <c r="AC273" s="27"/>
      <c r="AD273" s="27"/>
      <c r="AJ273" s="27"/>
      <c r="AK273" s="27"/>
      <c r="AM273" s="23"/>
      <c r="AN273" s="28"/>
      <c r="AO273"/>
      <c r="AP273" s="15"/>
      <c r="AQ273" s="11"/>
      <c r="AR273" s="12"/>
    </row>
    <row r="274" spans="1:44" s="3" customFormat="1">
      <c r="A274" s="21"/>
      <c r="B274" s="27"/>
      <c r="C274" s="27"/>
      <c r="D274" s="27"/>
      <c r="E274" s="27"/>
      <c r="F274" s="27"/>
      <c r="G274" s="27"/>
      <c r="I274" s="21"/>
      <c r="J274" s="27"/>
      <c r="K274" s="27"/>
      <c r="L274" s="27"/>
      <c r="M274" s="27"/>
      <c r="N274" s="27"/>
      <c r="O274" s="27"/>
      <c r="Q274" s="21"/>
      <c r="R274" s="27"/>
      <c r="S274" s="27"/>
      <c r="T274" s="27"/>
      <c r="U274" s="27"/>
      <c r="V274" s="27"/>
      <c r="W274" s="27"/>
      <c r="Y274" s="4"/>
      <c r="Z274" s="27"/>
      <c r="AA274" s="27"/>
      <c r="AB274" s="27"/>
      <c r="AC274" s="27"/>
      <c r="AD274" s="27"/>
      <c r="AJ274" s="27"/>
      <c r="AK274" s="27"/>
      <c r="AM274" s="23"/>
      <c r="AN274" s="28"/>
      <c r="AO274"/>
      <c r="AP274" s="15"/>
      <c r="AQ274" s="11"/>
      <c r="AR274" s="12"/>
    </row>
    <row r="275" spans="1:44" s="3" customFormat="1">
      <c r="A275" s="21"/>
      <c r="B275" s="27"/>
      <c r="C275" s="27"/>
      <c r="D275" s="27"/>
      <c r="E275" s="27"/>
      <c r="F275" s="27"/>
      <c r="G275" s="27"/>
      <c r="I275" s="21"/>
      <c r="J275" s="27"/>
      <c r="K275" s="27"/>
      <c r="L275" s="27"/>
      <c r="M275" s="27"/>
      <c r="N275" s="27"/>
      <c r="O275" s="27"/>
      <c r="Q275" s="21"/>
      <c r="R275" s="27"/>
      <c r="S275" s="27"/>
      <c r="T275" s="27"/>
      <c r="U275" s="27"/>
      <c r="V275" s="27"/>
      <c r="W275" s="27"/>
      <c r="Y275" s="4"/>
      <c r="Z275" s="27"/>
      <c r="AA275" s="27"/>
      <c r="AB275" s="27"/>
      <c r="AC275" s="27"/>
      <c r="AD275" s="27"/>
      <c r="AJ275" s="27"/>
      <c r="AK275" s="27"/>
      <c r="AM275" s="23"/>
      <c r="AN275" s="28"/>
      <c r="AO275"/>
      <c r="AP275" s="15"/>
      <c r="AQ275" s="11"/>
      <c r="AR275" s="12"/>
    </row>
    <row r="276" spans="1:44" s="3" customFormat="1">
      <c r="A276" s="21"/>
      <c r="B276" s="27"/>
      <c r="C276" s="27"/>
      <c r="D276" s="27"/>
      <c r="E276" s="27"/>
      <c r="F276" s="27"/>
      <c r="G276" s="27"/>
      <c r="I276" s="21"/>
      <c r="J276" s="27"/>
      <c r="K276" s="27"/>
      <c r="L276" s="27"/>
      <c r="M276" s="27"/>
      <c r="N276" s="27"/>
      <c r="O276" s="27"/>
      <c r="Q276" s="21"/>
      <c r="R276" s="27"/>
      <c r="S276" s="27"/>
      <c r="T276" s="27"/>
      <c r="U276" s="27"/>
      <c r="V276" s="27"/>
      <c r="W276" s="27"/>
      <c r="Y276" s="4"/>
      <c r="Z276" s="27"/>
      <c r="AA276" s="27"/>
      <c r="AB276" s="27"/>
      <c r="AC276" s="27"/>
      <c r="AD276" s="27"/>
      <c r="AJ276" s="27"/>
      <c r="AK276" s="27"/>
      <c r="AM276" s="23"/>
      <c r="AN276" s="28"/>
      <c r="AO276"/>
      <c r="AP276" s="15"/>
      <c r="AQ276" s="11"/>
      <c r="AR276" s="12"/>
    </row>
    <row r="277" spans="1:44" s="3" customFormat="1">
      <c r="A277" s="21"/>
      <c r="B277" s="27"/>
      <c r="C277" s="27"/>
      <c r="D277" s="27"/>
      <c r="E277" s="27"/>
      <c r="F277" s="27"/>
      <c r="G277" s="27"/>
      <c r="I277" s="21"/>
      <c r="J277" s="27"/>
      <c r="K277" s="27"/>
      <c r="L277" s="27"/>
      <c r="M277" s="27"/>
      <c r="N277" s="27"/>
      <c r="O277" s="27"/>
      <c r="Q277" s="21"/>
      <c r="R277" s="27"/>
      <c r="S277" s="27"/>
      <c r="T277" s="27"/>
      <c r="U277" s="27"/>
      <c r="V277" s="27"/>
      <c r="W277" s="27"/>
      <c r="Y277" s="4"/>
      <c r="Z277" s="27"/>
      <c r="AA277" s="27"/>
      <c r="AB277" s="27"/>
      <c r="AC277" s="27"/>
      <c r="AD277" s="27"/>
      <c r="AJ277" s="27"/>
      <c r="AK277" s="27"/>
      <c r="AM277" s="23"/>
      <c r="AN277" s="28"/>
      <c r="AO277"/>
      <c r="AP277" s="15"/>
      <c r="AQ277" s="11"/>
      <c r="AR277" s="12"/>
    </row>
    <row r="278" spans="1:44" s="3" customFormat="1">
      <c r="A278" s="21"/>
      <c r="B278" s="27"/>
      <c r="C278" s="27"/>
      <c r="D278" s="27"/>
      <c r="E278" s="27"/>
      <c r="F278" s="27"/>
      <c r="G278" s="27"/>
      <c r="I278" s="21"/>
      <c r="J278" s="27"/>
      <c r="K278" s="27"/>
      <c r="L278" s="27"/>
      <c r="M278" s="27"/>
      <c r="N278" s="27"/>
      <c r="O278" s="27"/>
      <c r="Q278" s="21"/>
      <c r="R278" s="27"/>
      <c r="S278" s="27"/>
      <c r="T278" s="27"/>
      <c r="U278" s="27"/>
      <c r="V278" s="27"/>
      <c r="W278" s="27"/>
      <c r="Y278" s="4"/>
      <c r="Z278" s="27"/>
      <c r="AA278" s="27"/>
      <c r="AB278" s="27"/>
      <c r="AC278" s="27"/>
      <c r="AD278" s="27"/>
      <c r="AJ278" s="27"/>
      <c r="AK278" s="27"/>
      <c r="AM278" s="23"/>
      <c r="AN278" s="28"/>
      <c r="AO278"/>
      <c r="AP278" s="15"/>
      <c r="AQ278" s="11"/>
      <c r="AR278" s="12"/>
    </row>
    <row r="279" spans="1:44" s="3" customFormat="1">
      <c r="A279" s="21"/>
      <c r="B279" s="27"/>
      <c r="C279" s="27"/>
      <c r="D279" s="27"/>
      <c r="E279" s="27"/>
      <c r="F279" s="27"/>
      <c r="G279" s="27"/>
      <c r="I279" s="21"/>
      <c r="J279" s="27"/>
      <c r="K279" s="27"/>
      <c r="L279" s="27"/>
      <c r="M279" s="27"/>
      <c r="N279" s="27"/>
      <c r="O279" s="27"/>
      <c r="Q279" s="21"/>
      <c r="R279" s="27"/>
      <c r="S279" s="27"/>
      <c r="T279" s="27"/>
      <c r="U279" s="27"/>
      <c r="V279" s="27"/>
      <c r="W279" s="27"/>
      <c r="Z279" s="27"/>
      <c r="AA279" s="27"/>
      <c r="AB279" s="27"/>
      <c r="AC279" s="27"/>
      <c r="AD279" s="27"/>
      <c r="AJ279" s="27"/>
      <c r="AK279" s="27"/>
      <c r="AM279" s="23"/>
      <c r="AN279" s="28"/>
      <c r="AO279"/>
      <c r="AP279" s="15"/>
      <c r="AQ279" s="11"/>
      <c r="AR279" s="12"/>
    </row>
    <row r="280" spans="1:44" s="3" customFormat="1">
      <c r="A280" s="21"/>
      <c r="B280" s="27"/>
      <c r="C280" s="27"/>
      <c r="D280" s="27"/>
      <c r="E280" s="27"/>
      <c r="F280" s="27"/>
      <c r="G280" s="27"/>
      <c r="I280" s="21"/>
      <c r="J280" s="27"/>
      <c r="K280" s="27"/>
      <c r="L280" s="27"/>
      <c r="M280" s="27"/>
      <c r="N280" s="27"/>
      <c r="O280" s="27"/>
      <c r="Q280" s="21"/>
      <c r="R280" s="27"/>
      <c r="S280" s="27"/>
      <c r="T280" s="27"/>
      <c r="U280" s="27"/>
      <c r="V280" s="27"/>
      <c r="W280" s="27"/>
      <c r="Z280" s="27"/>
      <c r="AA280" s="27"/>
      <c r="AB280" s="27"/>
      <c r="AC280" s="27"/>
      <c r="AD280" s="27"/>
      <c r="AJ280" s="27"/>
      <c r="AK280" s="27"/>
      <c r="AM280" s="23"/>
      <c r="AN280" s="28"/>
      <c r="AO280"/>
      <c r="AP280" s="15"/>
      <c r="AQ280" s="11"/>
      <c r="AR280" s="12"/>
    </row>
    <row r="281" spans="1:44" s="3" customFormat="1">
      <c r="A281" s="21"/>
      <c r="B281" s="27"/>
      <c r="C281" s="27"/>
      <c r="D281" s="27"/>
      <c r="E281" s="27"/>
      <c r="F281" s="27"/>
      <c r="G281" s="27"/>
      <c r="I281" s="21"/>
      <c r="J281" s="27"/>
      <c r="K281" s="27"/>
      <c r="L281" s="27"/>
      <c r="M281" s="27"/>
      <c r="N281" s="27"/>
      <c r="O281" s="27"/>
      <c r="Q281" s="21"/>
      <c r="R281" s="27"/>
      <c r="S281" s="27"/>
      <c r="T281" s="27"/>
      <c r="U281" s="27"/>
      <c r="V281" s="27"/>
      <c r="W281" s="27"/>
      <c r="Y281" s="4"/>
      <c r="Z281" s="27"/>
      <c r="AA281" s="27"/>
      <c r="AB281" s="27"/>
      <c r="AC281" s="27"/>
      <c r="AD281" s="27"/>
      <c r="AJ281" s="27"/>
      <c r="AK281" s="27"/>
      <c r="AM281" s="23"/>
      <c r="AN281" s="28"/>
      <c r="AO281"/>
      <c r="AP281" s="15"/>
      <c r="AQ281" s="11"/>
      <c r="AR281" s="12"/>
    </row>
    <row r="282" spans="1:44" s="3" customFormat="1">
      <c r="A282" s="21"/>
      <c r="B282" s="27"/>
      <c r="C282" s="27"/>
      <c r="D282" s="27"/>
      <c r="E282" s="27"/>
      <c r="F282" s="27"/>
      <c r="G282" s="27"/>
      <c r="I282" s="21"/>
      <c r="J282" s="27"/>
      <c r="K282" s="27"/>
      <c r="L282" s="27"/>
      <c r="M282" s="27"/>
      <c r="N282" s="27"/>
      <c r="O282" s="27"/>
      <c r="Q282" s="21"/>
      <c r="R282" s="27"/>
      <c r="S282" s="27"/>
      <c r="T282" s="27"/>
      <c r="U282" s="27"/>
      <c r="V282" s="27"/>
      <c r="W282" s="27"/>
      <c r="Y282" s="4"/>
      <c r="Z282" s="27"/>
      <c r="AA282" s="27"/>
      <c r="AB282" s="27"/>
      <c r="AC282" s="27"/>
      <c r="AD282" s="27"/>
      <c r="AJ282" s="27"/>
      <c r="AK282" s="27"/>
      <c r="AM282" s="23"/>
      <c r="AN282" s="28"/>
      <c r="AO282"/>
      <c r="AP282" s="15"/>
      <c r="AQ282" s="11"/>
      <c r="AR282" s="12"/>
    </row>
    <row r="283" spans="1:44" s="3" customFormat="1">
      <c r="A283" s="21"/>
      <c r="B283" s="27"/>
      <c r="C283" s="27"/>
      <c r="D283" s="27"/>
      <c r="E283" s="27"/>
      <c r="F283" s="27"/>
      <c r="G283" s="27"/>
      <c r="I283" s="21"/>
      <c r="J283" s="27"/>
      <c r="K283" s="27"/>
      <c r="L283" s="27"/>
      <c r="M283" s="27"/>
      <c r="N283" s="27"/>
      <c r="O283" s="27"/>
      <c r="Q283" s="21"/>
      <c r="R283" s="27"/>
      <c r="S283" s="27"/>
      <c r="T283" s="27"/>
      <c r="U283" s="27"/>
      <c r="V283" s="27"/>
      <c r="W283" s="27"/>
      <c r="Y283" s="4"/>
      <c r="Z283" s="27"/>
      <c r="AA283" s="27"/>
      <c r="AB283" s="27"/>
      <c r="AC283" s="27"/>
      <c r="AD283" s="27"/>
      <c r="AJ283" s="27"/>
      <c r="AK283" s="27"/>
      <c r="AM283" s="23"/>
      <c r="AN283" s="28"/>
      <c r="AO283"/>
      <c r="AP283" s="15"/>
      <c r="AQ283" s="11"/>
      <c r="AR283" s="12"/>
    </row>
    <row r="284" spans="1:44" s="3" customFormat="1">
      <c r="A284" s="21"/>
      <c r="B284" s="27"/>
      <c r="C284" s="27"/>
      <c r="D284" s="27"/>
      <c r="E284" s="27"/>
      <c r="F284" s="27"/>
      <c r="G284" s="27"/>
      <c r="I284" s="21"/>
      <c r="J284" s="27"/>
      <c r="K284" s="27"/>
      <c r="L284" s="27"/>
      <c r="M284" s="27"/>
      <c r="N284" s="27"/>
      <c r="O284" s="27"/>
      <c r="Q284" s="21"/>
      <c r="R284" s="27"/>
      <c r="S284" s="27"/>
      <c r="T284" s="27"/>
      <c r="U284" s="27"/>
      <c r="V284" s="27"/>
      <c r="W284" s="27"/>
      <c r="Y284" s="4"/>
      <c r="Z284" s="27"/>
      <c r="AA284" s="27"/>
      <c r="AB284" s="27"/>
      <c r="AC284" s="27"/>
      <c r="AD284" s="27"/>
      <c r="AJ284" s="27"/>
      <c r="AK284" s="27"/>
      <c r="AM284" s="23"/>
      <c r="AN284" s="28"/>
      <c r="AO284"/>
      <c r="AP284" s="15"/>
      <c r="AQ284" s="11"/>
      <c r="AR284" s="12"/>
    </row>
    <row r="285" spans="1:44" s="3" customFormat="1">
      <c r="A285" s="21"/>
      <c r="B285" s="27"/>
      <c r="C285" s="27"/>
      <c r="D285" s="27"/>
      <c r="E285" s="27"/>
      <c r="F285" s="27"/>
      <c r="G285" s="27"/>
      <c r="I285" s="21"/>
      <c r="J285" s="27"/>
      <c r="K285" s="27"/>
      <c r="L285" s="27"/>
      <c r="M285" s="27"/>
      <c r="N285" s="27"/>
      <c r="O285" s="27"/>
      <c r="Q285" s="21"/>
      <c r="R285" s="27"/>
      <c r="S285" s="27"/>
      <c r="T285" s="27"/>
      <c r="U285" s="27"/>
      <c r="V285" s="27"/>
      <c r="W285" s="27"/>
      <c r="Y285" s="4"/>
      <c r="Z285" s="27"/>
      <c r="AA285" s="27"/>
      <c r="AB285" s="27"/>
      <c r="AC285" s="27"/>
      <c r="AD285" s="27"/>
      <c r="AJ285" s="27"/>
      <c r="AK285" s="27"/>
      <c r="AM285" s="23"/>
      <c r="AN285" s="28"/>
      <c r="AO285"/>
      <c r="AP285" s="15"/>
      <c r="AQ285" s="11"/>
      <c r="AR285" s="12"/>
    </row>
    <row r="286" spans="1:44" s="3" customFormat="1">
      <c r="A286" s="21"/>
      <c r="B286" s="27"/>
      <c r="C286" s="27"/>
      <c r="D286" s="27"/>
      <c r="E286" s="27"/>
      <c r="F286" s="27"/>
      <c r="G286" s="27"/>
      <c r="I286" s="21"/>
      <c r="J286" s="27"/>
      <c r="K286" s="27"/>
      <c r="L286" s="27"/>
      <c r="M286" s="27"/>
      <c r="N286" s="27"/>
      <c r="O286" s="27"/>
      <c r="Q286" s="21"/>
      <c r="R286" s="27"/>
      <c r="S286" s="27"/>
      <c r="T286" s="27"/>
      <c r="U286" s="27"/>
      <c r="V286" s="27"/>
      <c r="W286" s="27"/>
      <c r="Y286" s="4"/>
      <c r="Z286" s="27"/>
      <c r="AA286" s="27"/>
      <c r="AB286" s="27"/>
      <c r="AC286" s="27"/>
      <c r="AD286" s="27"/>
      <c r="AJ286" s="27"/>
      <c r="AK286" s="27"/>
      <c r="AM286" s="23"/>
      <c r="AN286" s="28"/>
      <c r="AO286"/>
      <c r="AP286" s="15"/>
      <c r="AQ286" s="11"/>
      <c r="AR286" s="12"/>
    </row>
    <row r="287" spans="1:44" s="3" customFormat="1">
      <c r="A287" s="21"/>
      <c r="B287" s="27"/>
      <c r="C287" s="27"/>
      <c r="D287" s="27"/>
      <c r="E287" s="27"/>
      <c r="F287" s="27"/>
      <c r="G287" s="27"/>
      <c r="I287" s="21"/>
      <c r="J287" s="27"/>
      <c r="K287" s="27"/>
      <c r="L287" s="27"/>
      <c r="M287" s="27"/>
      <c r="N287" s="27"/>
      <c r="O287" s="27"/>
      <c r="Q287" s="21"/>
      <c r="R287" s="27"/>
      <c r="S287" s="27"/>
      <c r="T287" s="27"/>
      <c r="U287" s="27"/>
      <c r="V287" s="27"/>
      <c r="W287" s="27"/>
      <c r="Y287" s="4"/>
      <c r="Z287" s="27"/>
      <c r="AA287" s="27"/>
      <c r="AB287" s="27"/>
      <c r="AC287" s="27"/>
      <c r="AD287" s="27"/>
      <c r="AJ287" s="27"/>
      <c r="AK287" s="27"/>
      <c r="AM287" s="23"/>
      <c r="AN287" s="28"/>
      <c r="AO287"/>
      <c r="AP287" s="15"/>
      <c r="AQ287" s="11"/>
      <c r="AR287" s="12"/>
    </row>
    <row r="288" spans="1:44" s="3" customFormat="1">
      <c r="A288" s="21"/>
      <c r="B288" s="27"/>
      <c r="C288" s="27"/>
      <c r="D288" s="27"/>
      <c r="E288" s="27"/>
      <c r="F288" s="27"/>
      <c r="G288" s="27"/>
      <c r="I288" s="21"/>
      <c r="J288" s="27"/>
      <c r="K288" s="27"/>
      <c r="L288" s="27"/>
      <c r="M288" s="27"/>
      <c r="N288" s="27"/>
      <c r="O288" s="27"/>
      <c r="Q288" s="21"/>
      <c r="R288" s="27"/>
      <c r="S288" s="27"/>
      <c r="T288" s="27"/>
      <c r="U288" s="27"/>
      <c r="V288" s="27"/>
      <c r="W288" s="27"/>
      <c r="Y288" s="4"/>
      <c r="Z288" s="27"/>
      <c r="AA288" s="27"/>
      <c r="AB288" s="27"/>
      <c r="AC288" s="27"/>
      <c r="AD288" s="27"/>
      <c r="AJ288" s="27"/>
      <c r="AK288" s="27"/>
      <c r="AM288" s="23"/>
      <c r="AN288" s="28"/>
      <c r="AO288"/>
      <c r="AP288" s="15"/>
      <c r="AQ288" s="11"/>
      <c r="AR288" s="12"/>
    </row>
    <row r="289" spans="1:44" s="3" customFormat="1">
      <c r="A289" s="21"/>
      <c r="B289" s="27"/>
      <c r="C289" s="27"/>
      <c r="D289" s="27"/>
      <c r="E289" s="27"/>
      <c r="F289" s="27"/>
      <c r="G289" s="27"/>
      <c r="I289" s="21"/>
      <c r="J289" s="27"/>
      <c r="K289" s="27"/>
      <c r="L289" s="27"/>
      <c r="M289" s="27"/>
      <c r="N289" s="27"/>
      <c r="O289" s="27"/>
      <c r="Q289" s="21"/>
      <c r="R289" s="27"/>
      <c r="S289" s="27"/>
      <c r="T289" s="27"/>
      <c r="U289" s="27"/>
      <c r="V289" s="27"/>
      <c r="W289" s="27"/>
      <c r="Y289" s="4"/>
      <c r="Z289" s="27"/>
      <c r="AA289" s="27"/>
      <c r="AB289" s="27"/>
      <c r="AC289" s="27"/>
      <c r="AD289" s="27"/>
      <c r="AJ289" s="27"/>
      <c r="AK289" s="27"/>
      <c r="AM289" s="23"/>
      <c r="AN289" s="28"/>
      <c r="AO289"/>
      <c r="AP289" s="15"/>
      <c r="AQ289" s="11"/>
      <c r="AR289" s="12"/>
    </row>
    <row r="290" spans="1:44" s="3" customFormat="1">
      <c r="A290" s="21"/>
      <c r="B290" s="27"/>
      <c r="C290" s="27"/>
      <c r="D290" s="27"/>
      <c r="E290" s="27"/>
      <c r="F290" s="27"/>
      <c r="G290" s="27"/>
      <c r="I290" s="21"/>
      <c r="J290" s="27"/>
      <c r="K290" s="27"/>
      <c r="L290" s="27"/>
      <c r="M290" s="27"/>
      <c r="N290" s="27"/>
      <c r="O290" s="27"/>
      <c r="Q290" s="21"/>
      <c r="R290" s="27"/>
      <c r="S290" s="27"/>
      <c r="T290" s="27"/>
      <c r="U290" s="27"/>
      <c r="V290" s="27"/>
      <c r="W290" s="27"/>
      <c r="Y290" s="4"/>
      <c r="Z290" s="27"/>
      <c r="AA290" s="27"/>
      <c r="AB290" s="27"/>
      <c r="AC290" s="27"/>
      <c r="AD290" s="27"/>
      <c r="AJ290" s="27"/>
      <c r="AK290" s="27"/>
      <c r="AM290" s="23"/>
      <c r="AN290" s="28"/>
      <c r="AO290"/>
      <c r="AP290" s="15"/>
      <c r="AQ290" s="11"/>
      <c r="AR290" s="12"/>
    </row>
    <row r="291" spans="1:44" s="3" customFormat="1">
      <c r="A291" s="21"/>
      <c r="B291" s="27"/>
      <c r="C291" s="27"/>
      <c r="D291" s="27"/>
      <c r="E291" s="27"/>
      <c r="F291" s="27"/>
      <c r="G291" s="27"/>
      <c r="I291" s="21"/>
      <c r="J291" s="27"/>
      <c r="K291" s="27"/>
      <c r="L291" s="27"/>
      <c r="M291" s="27"/>
      <c r="N291" s="27"/>
      <c r="O291" s="27"/>
      <c r="Q291" s="21"/>
      <c r="R291" s="27"/>
      <c r="S291" s="27"/>
      <c r="T291" s="27"/>
      <c r="U291" s="27"/>
      <c r="V291" s="27"/>
      <c r="W291" s="27"/>
      <c r="Y291" s="4"/>
      <c r="Z291" s="27"/>
      <c r="AA291" s="27"/>
      <c r="AB291" s="27"/>
      <c r="AC291" s="27"/>
      <c r="AD291" s="27"/>
      <c r="AJ291" s="27"/>
      <c r="AK291" s="27"/>
      <c r="AM291" s="23"/>
      <c r="AN291" s="28"/>
      <c r="AO291"/>
      <c r="AP291" s="15"/>
      <c r="AQ291" s="11"/>
      <c r="AR291" s="12"/>
    </row>
    <row r="292" spans="1:44" s="3" customFormat="1">
      <c r="A292" s="21"/>
      <c r="B292" s="27"/>
      <c r="C292" s="27"/>
      <c r="D292" s="27"/>
      <c r="E292" s="27"/>
      <c r="F292" s="27"/>
      <c r="G292" s="27"/>
      <c r="I292" s="21"/>
      <c r="J292" s="27"/>
      <c r="K292" s="27"/>
      <c r="L292" s="27"/>
      <c r="M292" s="27"/>
      <c r="N292" s="27"/>
      <c r="O292" s="27"/>
      <c r="Q292" s="21"/>
      <c r="R292" s="27"/>
      <c r="S292" s="27"/>
      <c r="T292" s="27"/>
      <c r="U292" s="27"/>
      <c r="V292" s="27"/>
      <c r="W292" s="27"/>
      <c r="Y292" s="4"/>
      <c r="Z292" s="27"/>
      <c r="AA292" s="27"/>
      <c r="AB292" s="27"/>
      <c r="AC292" s="27"/>
      <c r="AD292" s="27"/>
      <c r="AJ292" s="27"/>
      <c r="AK292" s="27"/>
      <c r="AM292" s="23"/>
      <c r="AN292" s="28"/>
      <c r="AO292"/>
      <c r="AP292" s="15"/>
      <c r="AQ292" s="11"/>
      <c r="AR292" s="12"/>
    </row>
    <row r="293" spans="1:44" s="3" customFormat="1">
      <c r="A293" s="21"/>
      <c r="B293" s="27"/>
      <c r="C293" s="27"/>
      <c r="D293" s="27"/>
      <c r="E293" s="27"/>
      <c r="F293" s="27"/>
      <c r="G293" s="27"/>
      <c r="I293" s="21"/>
      <c r="J293" s="27"/>
      <c r="K293" s="27"/>
      <c r="L293" s="27"/>
      <c r="M293" s="27"/>
      <c r="N293" s="27"/>
      <c r="O293" s="27"/>
      <c r="Q293" s="21"/>
      <c r="R293" s="27"/>
      <c r="S293" s="27"/>
      <c r="T293" s="27"/>
      <c r="U293" s="27"/>
      <c r="V293" s="27"/>
      <c r="W293" s="27"/>
      <c r="Y293" s="4"/>
      <c r="Z293" s="27"/>
      <c r="AA293" s="27"/>
      <c r="AB293" s="27"/>
      <c r="AC293" s="27"/>
      <c r="AD293" s="27"/>
      <c r="AJ293" s="27"/>
      <c r="AK293" s="27"/>
      <c r="AM293" s="23"/>
      <c r="AN293" s="28"/>
      <c r="AO293"/>
      <c r="AP293" s="15"/>
      <c r="AQ293" s="11"/>
      <c r="AR293" s="12"/>
    </row>
    <row r="294" spans="1:44" s="3" customFormat="1">
      <c r="A294" s="21"/>
      <c r="B294" s="27"/>
      <c r="C294" s="27"/>
      <c r="D294" s="27"/>
      <c r="E294" s="27"/>
      <c r="F294" s="27"/>
      <c r="G294" s="27"/>
      <c r="I294" s="21"/>
      <c r="J294" s="27"/>
      <c r="K294" s="27"/>
      <c r="L294" s="27"/>
      <c r="M294" s="27"/>
      <c r="N294" s="27"/>
      <c r="O294" s="27"/>
      <c r="Q294" s="21"/>
      <c r="R294" s="27"/>
      <c r="S294" s="27"/>
      <c r="T294" s="27"/>
      <c r="U294" s="27"/>
      <c r="V294" s="27"/>
      <c r="W294" s="27"/>
      <c r="Y294" s="4"/>
      <c r="Z294" s="27"/>
      <c r="AA294" s="27"/>
      <c r="AB294" s="27"/>
      <c r="AC294" s="27"/>
      <c r="AD294" s="27"/>
      <c r="AJ294" s="27"/>
      <c r="AK294" s="27"/>
      <c r="AM294" s="23"/>
      <c r="AN294" s="28"/>
      <c r="AO294"/>
      <c r="AP294" s="15"/>
      <c r="AQ294" s="11"/>
      <c r="AR294" s="12"/>
    </row>
    <row r="295" spans="1:44" s="3" customFormat="1">
      <c r="A295" s="21"/>
      <c r="B295" s="27"/>
      <c r="C295" s="27"/>
      <c r="D295" s="27"/>
      <c r="E295" s="27"/>
      <c r="F295" s="27"/>
      <c r="G295" s="27"/>
      <c r="I295" s="21"/>
      <c r="J295" s="27"/>
      <c r="K295" s="27"/>
      <c r="L295" s="27"/>
      <c r="M295" s="27"/>
      <c r="N295" s="27"/>
      <c r="O295" s="27"/>
      <c r="Q295" s="21"/>
      <c r="R295" s="27"/>
      <c r="S295" s="27"/>
      <c r="T295" s="27"/>
      <c r="U295" s="27"/>
      <c r="V295" s="27"/>
      <c r="W295" s="27"/>
      <c r="Y295" s="4"/>
      <c r="Z295" s="27"/>
      <c r="AA295" s="27"/>
      <c r="AB295" s="27"/>
      <c r="AC295" s="27"/>
      <c r="AD295" s="27"/>
      <c r="AJ295" s="27"/>
      <c r="AK295" s="27"/>
      <c r="AM295" s="23"/>
      <c r="AN295" s="28"/>
      <c r="AO295"/>
      <c r="AP295" s="15"/>
      <c r="AQ295" s="11"/>
      <c r="AR295" s="12"/>
    </row>
    <row r="296" spans="1:44" s="3" customFormat="1">
      <c r="A296" s="21"/>
      <c r="B296" s="27"/>
      <c r="C296" s="27"/>
      <c r="D296" s="27"/>
      <c r="E296" s="27"/>
      <c r="F296" s="27"/>
      <c r="G296" s="27"/>
      <c r="I296" s="21"/>
      <c r="J296" s="27"/>
      <c r="K296" s="27"/>
      <c r="L296" s="27"/>
      <c r="M296" s="27"/>
      <c r="N296" s="27"/>
      <c r="O296" s="27"/>
      <c r="Q296" s="21"/>
      <c r="R296" s="27"/>
      <c r="S296" s="27"/>
      <c r="T296" s="27"/>
      <c r="U296" s="27"/>
      <c r="V296" s="27"/>
      <c r="W296" s="27"/>
      <c r="Y296" s="4"/>
      <c r="Z296" s="27"/>
      <c r="AA296" s="27"/>
      <c r="AB296" s="27"/>
      <c r="AC296" s="27"/>
      <c r="AD296" s="27"/>
      <c r="AJ296" s="27"/>
      <c r="AK296" s="27"/>
      <c r="AM296" s="23"/>
      <c r="AN296" s="28"/>
      <c r="AO296"/>
      <c r="AP296" s="15"/>
      <c r="AQ296" s="11"/>
      <c r="AR296" s="12"/>
    </row>
    <row r="297" spans="1:44" s="3" customFormat="1">
      <c r="A297" s="21"/>
      <c r="B297" s="27"/>
      <c r="C297" s="27"/>
      <c r="D297" s="27"/>
      <c r="E297" s="27"/>
      <c r="F297" s="27"/>
      <c r="G297" s="27"/>
      <c r="I297" s="21"/>
      <c r="J297" s="27"/>
      <c r="K297" s="27"/>
      <c r="L297" s="27"/>
      <c r="M297" s="27"/>
      <c r="N297" s="27"/>
      <c r="O297" s="27"/>
      <c r="Q297" s="21"/>
      <c r="R297" s="27"/>
      <c r="S297" s="27"/>
      <c r="T297" s="27"/>
      <c r="U297" s="27"/>
      <c r="V297" s="27"/>
      <c r="W297" s="27"/>
      <c r="Y297" s="4"/>
      <c r="Z297" s="27"/>
      <c r="AA297" s="27"/>
      <c r="AB297" s="27"/>
      <c r="AC297" s="27"/>
      <c r="AD297" s="27"/>
      <c r="AJ297" s="27"/>
      <c r="AK297" s="27"/>
      <c r="AM297" s="23"/>
      <c r="AN297" s="28"/>
      <c r="AO297"/>
      <c r="AP297" s="15"/>
      <c r="AQ297" s="11"/>
      <c r="AR297" s="12"/>
    </row>
    <row r="298" spans="1:44" s="3" customFormat="1">
      <c r="A298" s="21"/>
      <c r="B298" s="27"/>
      <c r="C298" s="27"/>
      <c r="D298" s="27"/>
      <c r="E298" s="27"/>
      <c r="F298" s="27"/>
      <c r="G298" s="27"/>
      <c r="I298" s="21"/>
      <c r="J298" s="27"/>
      <c r="K298" s="27"/>
      <c r="L298" s="27"/>
      <c r="M298" s="27"/>
      <c r="N298" s="27"/>
      <c r="O298" s="27"/>
      <c r="Q298" s="21"/>
      <c r="R298" s="27"/>
      <c r="S298" s="27"/>
      <c r="T298" s="27"/>
      <c r="U298" s="27"/>
      <c r="V298" s="27"/>
      <c r="W298" s="27"/>
      <c r="Y298" s="4"/>
      <c r="Z298" s="27"/>
      <c r="AA298" s="27"/>
      <c r="AB298" s="27"/>
      <c r="AC298" s="27"/>
      <c r="AD298" s="27"/>
      <c r="AJ298" s="27"/>
      <c r="AK298" s="27"/>
      <c r="AM298" s="23"/>
      <c r="AN298" s="28"/>
      <c r="AO298"/>
      <c r="AP298" s="15"/>
      <c r="AQ298" s="11"/>
      <c r="AR298" s="12"/>
    </row>
    <row r="299" spans="1:44" s="3" customFormat="1">
      <c r="A299" s="21"/>
      <c r="B299" s="27"/>
      <c r="C299" s="27"/>
      <c r="D299" s="27"/>
      <c r="E299" s="27"/>
      <c r="F299" s="27"/>
      <c r="G299" s="27"/>
      <c r="I299" s="21"/>
      <c r="J299" s="27"/>
      <c r="K299" s="27"/>
      <c r="L299" s="27"/>
      <c r="M299" s="27"/>
      <c r="N299" s="27"/>
      <c r="O299" s="27"/>
      <c r="Q299" s="21"/>
      <c r="R299" s="27"/>
      <c r="S299" s="27"/>
      <c r="T299" s="27"/>
      <c r="U299" s="27"/>
      <c r="V299" s="27"/>
      <c r="W299" s="27"/>
      <c r="Y299" s="4"/>
      <c r="Z299" s="27"/>
      <c r="AA299" s="27"/>
      <c r="AB299" s="27"/>
      <c r="AC299" s="27"/>
      <c r="AD299" s="27"/>
      <c r="AJ299" s="27"/>
      <c r="AK299" s="27"/>
      <c r="AM299" s="23"/>
      <c r="AN299" s="28"/>
      <c r="AO299"/>
      <c r="AP299" s="15"/>
      <c r="AQ299" s="11"/>
      <c r="AR299" s="12"/>
    </row>
    <row r="300" spans="1:44" s="3" customFormat="1">
      <c r="A300" s="21"/>
      <c r="B300" s="27"/>
      <c r="C300" s="27"/>
      <c r="D300" s="27"/>
      <c r="E300" s="27"/>
      <c r="F300" s="27"/>
      <c r="G300" s="27"/>
      <c r="I300" s="21"/>
      <c r="J300" s="27"/>
      <c r="K300" s="27"/>
      <c r="L300" s="27"/>
      <c r="M300" s="27"/>
      <c r="N300" s="27"/>
      <c r="O300" s="27"/>
      <c r="Q300" s="21"/>
      <c r="R300" s="27"/>
      <c r="S300" s="27"/>
      <c r="T300" s="27"/>
      <c r="U300" s="27"/>
      <c r="V300" s="27"/>
      <c r="W300" s="27"/>
      <c r="Y300" s="4"/>
      <c r="Z300" s="27"/>
      <c r="AA300" s="27"/>
      <c r="AB300" s="27"/>
      <c r="AC300" s="27"/>
      <c r="AD300" s="27"/>
      <c r="AJ300" s="27"/>
      <c r="AK300" s="27"/>
      <c r="AM300" s="23"/>
      <c r="AN300" s="28"/>
      <c r="AO300"/>
      <c r="AP300" s="15"/>
      <c r="AQ300" s="11"/>
      <c r="AR300" s="12"/>
    </row>
    <row r="301" spans="1:44" s="3" customFormat="1">
      <c r="A301" s="21"/>
      <c r="B301" s="27"/>
      <c r="C301" s="27"/>
      <c r="D301" s="27"/>
      <c r="E301" s="27"/>
      <c r="F301" s="27"/>
      <c r="G301" s="27"/>
      <c r="I301" s="21"/>
      <c r="J301" s="27"/>
      <c r="K301" s="27"/>
      <c r="L301" s="27"/>
      <c r="M301" s="27"/>
      <c r="N301" s="27"/>
      <c r="O301" s="27"/>
      <c r="Q301" s="21"/>
      <c r="R301" s="27"/>
      <c r="S301" s="27"/>
      <c r="T301" s="27"/>
      <c r="U301" s="27"/>
      <c r="V301" s="27"/>
      <c r="W301" s="27"/>
      <c r="Y301" s="4"/>
      <c r="Z301" s="27"/>
      <c r="AA301" s="27"/>
      <c r="AB301" s="27"/>
      <c r="AC301" s="27"/>
      <c r="AD301" s="27"/>
      <c r="AJ301" s="27"/>
      <c r="AK301" s="27"/>
      <c r="AM301" s="23"/>
      <c r="AN301" s="28"/>
      <c r="AO301"/>
      <c r="AP301" s="15"/>
      <c r="AQ301" s="11"/>
      <c r="AR301" s="12"/>
    </row>
    <row r="302" spans="1:44" s="3" customFormat="1">
      <c r="A302" s="21"/>
      <c r="B302" s="27"/>
      <c r="C302" s="27"/>
      <c r="D302" s="27"/>
      <c r="E302" s="27"/>
      <c r="F302" s="27"/>
      <c r="G302" s="27"/>
      <c r="I302" s="21"/>
      <c r="J302" s="27"/>
      <c r="K302" s="27"/>
      <c r="L302" s="27"/>
      <c r="M302" s="27"/>
      <c r="N302" s="27"/>
      <c r="O302" s="27"/>
      <c r="Q302" s="21"/>
      <c r="R302" s="27"/>
      <c r="S302" s="27"/>
      <c r="T302" s="27"/>
      <c r="U302" s="27"/>
      <c r="V302" s="27"/>
      <c r="W302" s="27"/>
      <c r="Y302" s="4"/>
      <c r="Z302" s="27"/>
      <c r="AA302" s="27"/>
      <c r="AB302" s="27"/>
      <c r="AC302" s="27"/>
      <c r="AD302" s="27"/>
      <c r="AJ302" s="27"/>
      <c r="AK302" s="27"/>
      <c r="AM302" s="23"/>
      <c r="AN302" s="28"/>
      <c r="AO302"/>
      <c r="AP302" s="15"/>
      <c r="AQ302" s="11"/>
      <c r="AR302" s="12"/>
    </row>
    <row r="303" spans="1:44" s="3" customFormat="1">
      <c r="A303" s="21"/>
      <c r="B303" s="27"/>
      <c r="C303" s="27"/>
      <c r="D303" s="27"/>
      <c r="E303" s="27"/>
      <c r="F303" s="27"/>
      <c r="G303" s="27"/>
      <c r="I303" s="21"/>
      <c r="J303" s="27"/>
      <c r="K303" s="27"/>
      <c r="L303" s="27"/>
      <c r="M303" s="27"/>
      <c r="N303" s="27"/>
      <c r="O303" s="27"/>
      <c r="Q303" s="21"/>
      <c r="R303" s="27"/>
      <c r="S303" s="27"/>
      <c r="T303" s="27"/>
      <c r="U303" s="27"/>
      <c r="V303" s="27"/>
      <c r="W303" s="27"/>
      <c r="Y303" s="4"/>
      <c r="Z303" s="27"/>
      <c r="AA303" s="27"/>
      <c r="AB303" s="27"/>
      <c r="AC303" s="27"/>
      <c r="AD303" s="27"/>
      <c r="AJ303" s="27"/>
      <c r="AK303" s="27"/>
      <c r="AM303" s="23"/>
      <c r="AN303" s="28"/>
      <c r="AO303"/>
      <c r="AP303" s="15"/>
      <c r="AQ303" s="11"/>
      <c r="AR303" s="12"/>
    </row>
    <row r="304" spans="1:44" s="3" customFormat="1">
      <c r="A304" s="21"/>
      <c r="B304" s="27"/>
      <c r="C304" s="27"/>
      <c r="D304" s="27"/>
      <c r="E304" s="27"/>
      <c r="F304" s="27"/>
      <c r="G304" s="27"/>
      <c r="I304" s="21"/>
      <c r="J304" s="27"/>
      <c r="K304" s="27"/>
      <c r="L304" s="27"/>
      <c r="M304" s="27"/>
      <c r="N304" s="27"/>
      <c r="O304" s="27"/>
      <c r="Q304" s="21"/>
      <c r="R304" s="27"/>
      <c r="S304" s="27"/>
      <c r="T304" s="27"/>
      <c r="U304" s="27"/>
      <c r="V304" s="27"/>
      <c r="W304" s="27"/>
      <c r="Y304" s="4"/>
      <c r="Z304" s="27"/>
      <c r="AA304" s="27"/>
      <c r="AB304" s="27"/>
      <c r="AC304" s="27"/>
      <c r="AD304" s="27"/>
      <c r="AJ304" s="27"/>
      <c r="AK304" s="27"/>
      <c r="AM304" s="23"/>
      <c r="AN304" s="28"/>
      <c r="AO304"/>
      <c r="AP304" s="15"/>
      <c r="AQ304" s="11"/>
      <c r="AR304" s="12"/>
    </row>
    <row r="305" spans="1:44" s="3" customFormat="1">
      <c r="A305" s="21"/>
      <c r="B305" s="27"/>
      <c r="C305" s="27"/>
      <c r="D305" s="27"/>
      <c r="E305" s="27"/>
      <c r="F305" s="27"/>
      <c r="G305" s="27"/>
      <c r="I305" s="21"/>
      <c r="J305" s="27"/>
      <c r="K305" s="27"/>
      <c r="L305" s="27"/>
      <c r="M305" s="27"/>
      <c r="N305" s="27"/>
      <c r="O305" s="27"/>
      <c r="Q305" s="21"/>
      <c r="R305" s="27"/>
      <c r="S305" s="27"/>
      <c r="T305" s="27"/>
      <c r="U305" s="27"/>
      <c r="V305" s="27"/>
      <c r="W305" s="27"/>
      <c r="Y305" s="4"/>
      <c r="Z305" s="27"/>
      <c r="AA305" s="27"/>
      <c r="AB305" s="27"/>
      <c r="AC305" s="27"/>
      <c r="AD305" s="27"/>
      <c r="AJ305" s="27"/>
      <c r="AK305" s="27"/>
      <c r="AM305" s="23"/>
      <c r="AN305" s="28"/>
      <c r="AO305"/>
      <c r="AP305" s="15"/>
      <c r="AQ305" s="11"/>
      <c r="AR305" s="12"/>
    </row>
    <row r="306" spans="1:44" s="3" customFormat="1">
      <c r="A306" s="21"/>
      <c r="B306" s="27"/>
      <c r="C306" s="27"/>
      <c r="D306" s="27"/>
      <c r="E306" s="27"/>
      <c r="F306" s="27"/>
      <c r="G306" s="27"/>
      <c r="I306" s="21"/>
      <c r="J306" s="27"/>
      <c r="K306" s="27"/>
      <c r="L306" s="27"/>
      <c r="M306" s="27"/>
      <c r="N306" s="27"/>
      <c r="O306" s="27"/>
      <c r="Q306" s="21"/>
      <c r="R306" s="27"/>
      <c r="S306" s="27"/>
      <c r="T306" s="27"/>
      <c r="U306" s="27"/>
      <c r="V306" s="27"/>
      <c r="W306" s="27"/>
      <c r="Y306" s="4"/>
      <c r="Z306" s="27"/>
      <c r="AA306" s="27"/>
      <c r="AB306" s="27"/>
      <c r="AC306" s="27"/>
      <c r="AD306" s="27"/>
      <c r="AJ306" s="27"/>
      <c r="AK306" s="27"/>
      <c r="AM306" s="23"/>
      <c r="AN306" s="28"/>
      <c r="AO306"/>
      <c r="AP306" s="15"/>
      <c r="AQ306" s="11"/>
      <c r="AR306" s="12"/>
    </row>
    <row r="307" spans="1:44" s="3" customFormat="1">
      <c r="A307" s="21"/>
      <c r="B307" s="27"/>
      <c r="C307" s="27"/>
      <c r="D307" s="27"/>
      <c r="E307" s="27"/>
      <c r="F307" s="27"/>
      <c r="G307" s="27"/>
      <c r="I307" s="21"/>
      <c r="J307" s="27"/>
      <c r="K307" s="27"/>
      <c r="L307" s="27"/>
      <c r="M307" s="27"/>
      <c r="N307" s="27"/>
      <c r="O307" s="27"/>
      <c r="Q307" s="21"/>
      <c r="R307" s="27"/>
      <c r="S307" s="27"/>
      <c r="T307" s="27"/>
      <c r="U307" s="27"/>
      <c r="V307" s="27"/>
      <c r="W307" s="27"/>
      <c r="Y307" s="4"/>
      <c r="Z307" s="27"/>
      <c r="AA307" s="27"/>
      <c r="AB307" s="27"/>
      <c r="AC307" s="27"/>
      <c r="AD307" s="27"/>
      <c r="AJ307" s="27"/>
      <c r="AK307" s="27"/>
      <c r="AM307" s="23"/>
      <c r="AN307" s="28"/>
      <c r="AO307"/>
      <c r="AP307" s="15"/>
      <c r="AQ307" s="11"/>
      <c r="AR307" s="12"/>
    </row>
    <row r="308" spans="1:44" s="3" customFormat="1">
      <c r="A308" s="21"/>
      <c r="B308" s="27"/>
      <c r="C308" s="27"/>
      <c r="D308" s="27"/>
      <c r="E308" s="27"/>
      <c r="F308" s="27"/>
      <c r="G308" s="27"/>
      <c r="I308" s="21"/>
      <c r="J308" s="27"/>
      <c r="K308" s="27"/>
      <c r="L308" s="27"/>
      <c r="M308" s="27"/>
      <c r="N308" s="27"/>
      <c r="O308" s="27"/>
      <c r="Q308" s="21"/>
      <c r="R308" s="27"/>
      <c r="S308" s="27"/>
      <c r="T308" s="27"/>
      <c r="U308" s="27"/>
      <c r="V308" s="27"/>
      <c r="W308" s="27"/>
      <c r="Y308" s="4"/>
      <c r="Z308" s="27"/>
      <c r="AA308" s="27"/>
      <c r="AB308" s="27"/>
      <c r="AC308" s="27"/>
      <c r="AD308" s="27"/>
      <c r="AJ308" s="27"/>
      <c r="AK308" s="27"/>
      <c r="AM308" s="23"/>
      <c r="AN308" s="28"/>
      <c r="AO308"/>
      <c r="AP308" s="15"/>
      <c r="AQ308" s="11"/>
      <c r="AR308" s="12"/>
    </row>
    <row r="309" spans="1:44" s="3" customFormat="1">
      <c r="A309" s="21"/>
      <c r="B309" s="27"/>
      <c r="C309" s="27"/>
      <c r="D309" s="27"/>
      <c r="E309" s="27"/>
      <c r="F309" s="27"/>
      <c r="G309" s="27"/>
      <c r="I309" s="21"/>
      <c r="J309" s="27"/>
      <c r="K309" s="27"/>
      <c r="L309" s="27"/>
      <c r="M309" s="27"/>
      <c r="N309" s="27"/>
      <c r="O309" s="27"/>
      <c r="Q309" s="21"/>
      <c r="R309" s="27"/>
      <c r="S309" s="27"/>
      <c r="T309" s="27"/>
      <c r="U309" s="27"/>
      <c r="V309" s="27"/>
      <c r="W309" s="27"/>
      <c r="Y309" s="4"/>
      <c r="Z309" s="27"/>
      <c r="AA309" s="27"/>
      <c r="AB309" s="27"/>
      <c r="AC309" s="27"/>
      <c r="AD309" s="27"/>
      <c r="AJ309" s="27"/>
      <c r="AK309" s="27"/>
      <c r="AM309" s="23"/>
      <c r="AN309" s="28"/>
      <c r="AO309"/>
      <c r="AP309" s="15"/>
      <c r="AQ309" s="11"/>
      <c r="AR309" s="12"/>
    </row>
    <row r="310" spans="1:44" s="3" customFormat="1">
      <c r="A310" s="21"/>
      <c r="B310" s="27"/>
      <c r="C310" s="27"/>
      <c r="D310" s="27"/>
      <c r="E310" s="27"/>
      <c r="F310" s="27"/>
      <c r="G310" s="27"/>
      <c r="I310" s="21"/>
      <c r="J310" s="27"/>
      <c r="K310" s="27"/>
      <c r="L310" s="27"/>
      <c r="M310" s="27"/>
      <c r="N310" s="27"/>
      <c r="O310" s="27"/>
      <c r="Q310" s="21"/>
      <c r="R310" s="27"/>
      <c r="S310" s="27"/>
      <c r="T310" s="27"/>
      <c r="U310" s="27"/>
      <c r="V310" s="27"/>
      <c r="W310" s="27"/>
      <c r="Y310" s="4"/>
      <c r="Z310" s="27"/>
      <c r="AA310" s="27"/>
      <c r="AB310" s="27"/>
      <c r="AC310" s="27"/>
      <c r="AD310" s="27"/>
      <c r="AJ310" s="27"/>
      <c r="AK310" s="27"/>
      <c r="AM310" s="23"/>
      <c r="AN310" s="28"/>
      <c r="AO310"/>
      <c r="AP310" s="15"/>
      <c r="AQ310" s="11"/>
      <c r="AR310" s="12"/>
    </row>
    <row r="311" spans="1:44" s="3" customFormat="1">
      <c r="A311" s="21"/>
      <c r="B311" s="27"/>
      <c r="C311" s="27"/>
      <c r="D311" s="27"/>
      <c r="E311" s="27"/>
      <c r="F311" s="27"/>
      <c r="G311" s="27"/>
      <c r="I311" s="21"/>
      <c r="J311" s="27"/>
      <c r="K311" s="27"/>
      <c r="L311" s="27"/>
      <c r="M311" s="27"/>
      <c r="N311" s="27"/>
      <c r="O311" s="27"/>
      <c r="Q311" s="21"/>
      <c r="R311" s="27"/>
      <c r="S311" s="27"/>
      <c r="T311" s="27"/>
      <c r="U311" s="27"/>
      <c r="V311" s="27"/>
      <c r="W311" s="27"/>
      <c r="Y311" s="4"/>
      <c r="Z311" s="27"/>
      <c r="AA311" s="27"/>
      <c r="AB311" s="27"/>
      <c r="AC311" s="27"/>
      <c r="AD311" s="27"/>
      <c r="AJ311" s="27"/>
      <c r="AK311" s="27"/>
      <c r="AM311" s="23"/>
      <c r="AN311" s="28"/>
      <c r="AO311"/>
      <c r="AP311" s="15"/>
      <c r="AQ311" s="11"/>
      <c r="AR311" s="12"/>
    </row>
    <row r="312" spans="1:44" s="3" customFormat="1">
      <c r="A312" s="21"/>
      <c r="B312" s="27"/>
      <c r="C312" s="27"/>
      <c r="D312" s="27"/>
      <c r="E312" s="27"/>
      <c r="F312" s="27"/>
      <c r="G312" s="27"/>
      <c r="I312" s="21"/>
      <c r="J312" s="27"/>
      <c r="K312" s="27"/>
      <c r="L312" s="27"/>
      <c r="M312" s="27"/>
      <c r="N312" s="27"/>
      <c r="O312" s="27"/>
      <c r="Q312" s="21"/>
      <c r="R312" s="27"/>
      <c r="S312" s="27"/>
      <c r="T312" s="27"/>
      <c r="U312" s="27"/>
      <c r="V312" s="27"/>
      <c r="W312" s="27"/>
      <c r="Y312" s="4"/>
      <c r="Z312" s="27"/>
      <c r="AA312" s="27"/>
      <c r="AB312" s="27"/>
      <c r="AC312" s="27"/>
      <c r="AD312" s="27"/>
      <c r="AJ312" s="27"/>
      <c r="AK312" s="27"/>
      <c r="AM312" s="23"/>
      <c r="AN312" s="28"/>
      <c r="AO312"/>
      <c r="AP312" s="15"/>
      <c r="AQ312" s="11"/>
      <c r="AR312" s="12"/>
    </row>
    <row r="313" spans="1:44" s="3" customFormat="1">
      <c r="A313" s="21"/>
      <c r="B313" s="27"/>
      <c r="C313" s="27"/>
      <c r="D313" s="27"/>
      <c r="E313" s="27"/>
      <c r="F313" s="27"/>
      <c r="G313" s="27"/>
      <c r="I313" s="21"/>
      <c r="J313" s="27"/>
      <c r="K313" s="27"/>
      <c r="L313" s="27"/>
      <c r="M313" s="27"/>
      <c r="N313" s="27"/>
      <c r="O313" s="27"/>
      <c r="Q313" s="21"/>
      <c r="R313" s="27"/>
      <c r="S313" s="27"/>
      <c r="T313" s="27"/>
      <c r="U313" s="27"/>
      <c r="V313" s="27"/>
      <c r="W313" s="27"/>
      <c r="Y313" s="4"/>
      <c r="Z313" s="27"/>
      <c r="AA313" s="27"/>
      <c r="AB313" s="27"/>
      <c r="AC313" s="27"/>
      <c r="AD313" s="27"/>
      <c r="AJ313" s="27"/>
      <c r="AK313" s="27"/>
      <c r="AM313" s="23"/>
      <c r="AN313" s="28"/>
      <c r="AO313"/>
      <c r="AP313" s="15"/>
      <c r="AQ313" s="11"/>
      <c r="AR313" s="12"/>
    </row>
    <row r="314" spans="1:44" s="3" customFormat="1">
      <c r="A314" s="21"/>
      <c r="B314" s="27"/>
      <c r="C314" s="27"/>
      <c r="D314" s="27"/>
      <c r="E314" s="27"/>
      <c r="F314" s="27"/>
      <c r="G314" s="27"/>
      <c r="I314" s="21"/>
      <c r="J314" s="27"/>
      <c r="K314" s="27"/>
      <c r="L314" s="27"/>
      <c r="M314" s="27"/>
      <c r="N314" s="27"/>
      <c r="O314" s="27"/>
      <c r="Q314" s="21"/>
      <c r="R314" s="27"/>
      <c r="S314" s="27"/>
      <c r="T314" s="27"/>
      <c r="U314" s="27"/>
      <c r="V314" s="27"/>
      <c r="W314" s="27"/>
      <c r="Y314" s="4"/>
      <c r="Z314" s="27"/>
      <c r="AA314" s="27"/>
      <c r="AB314" s="27"/>
      <c r="AC314" s="27"/>
      <c r="AD314" s="27"/>
      <c r="AJ314" s="27"/>
      <c r="AK314" s="27"/>
      <c r="AM314" s="23"/>
      <c r="AN314" s="28"/>
      <c r="AO314"/>
      <c r="AP314" s="15"/>
      <c r="AQ314" s="11"/>
      <c r="AR314" s="12"/>
    </row>
    <row r="315" spans="1:44" s="3" customFormat="1">
      <c r="A315" s="21"/>
      <c r="B315" s="27"/>
      <c r="C315" s="27"/>
      <c r="D315" s="27"/>
      <c r="E315" s="27"/>
      <c r="F315" s="27"/>
      <c r="G315" s="27"/>
      <c r="I315" s="21"/>
      <c r="J315" s="27"/>
      <c r="K315" s="27"/>
      <c r="L315" s="27"/>
      <c r="M315" s="27"/>
      <c r="N315" s="27"/>
      <c r="O315" s="27"/>
      <c r="Q315" s="21"/>
      <c r="R315" s="27"/>
      <c r="S315" s="27"/>
      <c r="T315" s="27"/>
      <c r="U315" s="27"/>
      <c r="V315" s="27"/>
      <c r="W315" s="27"/>
      <c r="Y315" s="4"/>
      <c r="Z315" s="27"/>
      <c r="AA315" s="27"/>
      <c r="AB315" s="27"/>
      <c r="AC315" s="27"/>
      <c r="AD315" s="27"/>
      <c r="AJ315" s="27"/>
      <c r="AK315" s="27"/>
      <c r="AM315" s="23"/>
      <c r="AN315" s="28"/>
      <c r="AO315"/>
      <c r="AP315" s="15"/>
      <c r="AQ315" s="11"/>
      <c r="AR315" s="12"/>
    </row>
    <row r="316" spans="1:44" s="3" customFormat="1">
      <c r="A316" s="21"/>
      <c r="B316" s="27"/>
      <c r="C316" s="27"/>
      <c r="D316" s="27"/>
      <c r="E316" s="27"/>
      <c r="F316" s="27"/>
      <c r="G316" s="27"/>
      <c r="I316" s="21"/>
      <c r="J316" s="27"/>
      <c r="K316" s="27"/>
      <c r="L316" s="27"/>
      <c r="M316" s="27"/>
      <c r="N316" s="27"/>
      <c r="O316" s="27"/>
      <c r="Q316" s="21"/>
      <c r="R316" s="27"/>
      <c r="S316" s="27"/>
      <c r="T316" s="27"/>
      <c r="U316" s="27"/>
      <c r="V316" s="27"/>
      <c r="W316" s="27"/>
      <c r="Y316" s="4"/>
      <c r="Z316" s="27"/>
      <c r="AA316" s="27"/>
      <c r="AB316" s="27"/>
      <c r="AC316" s="27"/>
      <c r="AD316" s="27"/>
      <c r="AJ316" s="27"/>
      <c r="AK316" s="27"/>
      <c r="AM316" s="23"/>
      <c r="AN316" s="28"/>
      <c r="AO316"/>
      <c r="AP316" s="15"/>
      <c r="AQ316" s="11"/>
      <c r="AR316" s="12"/>
    </row>
    <row r="317" spans="1:44" s="3" customFormat="1">
      <c r="A317" s="21"/>
      <c r="B317" s="27"/>
      <c r="C317" s="27"/>
      <c r="D317" s="27"/>
      <c r="E317" s="27"/>
      <c r="F317" s="27"/>
      <c r="G317" s="27"/>
      <c r="I317" s="21"/>
      <c r="J317" s="27"/>
      <c r="K317" s="27"/>
      <c r="L317" s="27"/>
      <c r="M317" s="27"/>
      <c r="N317" s="27"/>
      <c r="O317" s="27"/>
      <c r="Q317" s="21"/>
      <c r="R317" s="27"/>
      <c r="S317" s="27"/>
      <c r="T317" s="27"/>
      <c r="U317" s="27"/>
      <c r="V317" s="27"/>
      <c r="W317" s="27"/>
      <c r="Y317" s="4"/>
      <c r="Z317" s="27"/>
      <c r="AA317" s="27"/>
      <c r="AB317" s="27"/>
      <c r="AC317" s="27"/>
      <c r="AD317" s="27"/>
      <c r="AJ317" s="27"/>
      <c r="AK317" s="27"/>
      <c r="AM317" s="23"/>
      <c r="AN317" s="28"/>
      <c r="AO317"/>
      <c r="AP317" s="15"/>
      <c r="AQ317" s="11"/>
      <c r="AR317" s="12"/>
    </row>
    <row r="318" spans="1:44" s="3" customFormat="1">
      <c r="A318" s="21"/>
      <c r="B318" s="27"/>
      <c r="C318" s="27"/>
      <c r="D318" s="27"/>
      <c r="E318" s="27"/>
      <c r="F318" s="27"/>
      <c r="G318" s="27"/>
      <c r="I318" s="21"/>
      <c r="J318" s="27"/>
      <c r="K318" s="27"/>
      <c r="L318" s="27"/>
      <c r="M318" s="27"/>
      <c r="N318" s="27"/>
      <c r="O318" s="27"/>
      <c r="Q318" s="21"/>
      <c r="R318" s="27"/>
      <c r="S318" s="27"/>
      <c r="T318" s="27"/>
      <c r="U318" s="27"/>
      <c r="V318" s="27"/>
      <c r="W318" s="27"/>
      <c r="Y318" s="4"/>
      <c r="Z318" s="27"/>
      <c r="AA318" s="27"/>
      <c r="AB318" s="27"/>
      <c r="AC318" s="27"/>
      <c r="AD318" s="27"/>
      <c r="AJ318" s="27"/>
      <c r="AK318" s="27"/>
      <c r="AM318" s="23"/>
      <c r="AN318" s="28"/>
      <c r="AO318"/>
      <c r="AP318" s="15"/>
      <c r="AQ318" s="11"/>
      <c r="AR318" s="12"/>
    </row>
    <row r="319" spans="1:44" s="3" customFormat="1">
      <c r="A319" s="21"/>
      <c r="B319" s="27"/>
      <c r="C319" s="27"/>
      <c r="D319" s="27"/>
      <c r="E319" s="27"/>
      <c r="F319" s="27"/>
      <c r="G319" s="27"/>
      <c r="I319" s="21"/>
      <c r="J319" s="27"/>
      <c r="K319" s="27"/>
      <c r="L319" s="27"/>
      <c r="M319" s="27"/>
      <c r="N319" s="27"/>
      <c r="O319" s="27"/>
      <c r="Q319" s="21"/>
      <c r="R319" s="27"/>
      <c r="S319" s="27"/>
      <c r="T319" s="27"/>
      <c r="U319" s="27"/>
      <c r="V319" s="27"/>
      <c r="W319" s="27"/>
      <c r="Y319" s="4"/>
      <c r="Z319" s="27"/>
      <c r="AA319" s="27"/>
      <c r="AB319" s="27"/>
      <c r="AC319" s="27"/>
      <c r="AD319" s="27"/>
      <c r="AJ319" s="27"/>
      <c r="AK319" s="27"/>
      <c r="AM319" s="23"/>
      <c r="AN319" s="28"/>
      <c r="AO319"/>
      <c r="AP319" s="15"/>
      <c r="AQ319" s="11"/>
      <c r="AR319" s="12"/>
    </row>
    <row r="320" spans="1:44" s="3" customFormat="1">
      <c r="A320" s="21"/>
      <c r="B320" s="27"/>
      <c r="C320" s="27"/>
      <c r="D320" s="27"/>
      <c r="E320" s="27"/>
      <c r="F320" s="27"/>
      <c r="G320" s="27"/>
      <c r="I320" s="21"/>
      <c r="J320" s="27"/>
      <c r="K320" s="27"/>
      <c r="L320" s="27"/>
      <c r="M320" s="27"/>
      <c r="N320" s="27"/>
      <c r="O320" s="27"/>
      <c r="Q320" s="21"/>
      <c r="R320" s="27"/>
      <c r="S320" s="27"/>
      <c r="T320" s="27"/>
      <c r="U320" s="27"/>
      <c r="V320" s="27"/>
      <c r="W320" s="27"/>
      <c r="Y320" s="4"/>
      <c r="Z320" s="27"/>
      <c r="AA320" s="27"/>
      <c r="AB320" s="27"/>
      <c r="AC320" s="27"/>
      <c r="AD320" s="27"/>
      <c r="AJ320" s="27"/>
      <c r="AK320" s="27"/>
      <c r="AM320" s="23"/>
      <c r="AN320" s="28"/>
      <c r="AO320"/>
      <c r="AP320" s="15"/>
      <c r="AQ320" s="11"/>
      <c r="AR320" s="12"/>
    </row>
    <row r="321" spans="1:44" s="3" customFormat="1">
      <c r="A321" s="21"/>
      <c r="B321" s="27"/>
      <c r="C321" s="27"/>
      <c r="D321" s="27"/>
      <c r="E321" s="27"/>
      <c r="F321" s="27"/>
      <c r="G321" s="27"/>
      <c r="I321" s="21"/>
      <c r="J321" s="27"/>
      <c r="K321" s="27"/>
      <c r="L321" s="27"/>
      <c r="M321" s="27"/>
      <c r="N321" s="27"/>
      <c r="O321" s="27"/>
      <c r="Q321" s="21"/>
      <c r="R321" s="27"/>
      <c r="S321" s="27"/>
      <c r="T321" s="27"/>
      <c r="U321" s="27"/>
      <c r="V321" s="27"/>
      <c r="W321" s="27"/>
      <c r="Y321" s="4"/>
      <c r="Z321" s="27"/>
      <c r="AA321" s="27"/>
      <c r="AB321" s="27"/>
      <c r="AC321" s="27"/>
      <c r="AD321" s="27"/>
      <c r="AJ321" s="27"/>
      <c r="AK321" s="27"/>
      <c r="AM321" s="23"/>
      <c r="AN321" s="28"/>
      <c r="AO321"/>
      <c r="AP321" s="15"/>
      <c r="AQ321" s="11"/>
      <c r="AR321" s="12"/>
    </row>
    <row r="322" spans="1:44" s="3" customFormat="1">
      <c r="A322" s="21"/>
      <c r="B322" s="27"/>
      <c r="C322" s="27"/>
      <c r="D322" s="27"/>
      <c r="E322" s="27"/>
      <c r="F322" s="27"/>
      <c r="G322" s="27"/>
      <c r="I322" s="21"/>
      <c r="J322" s="27"/>
      <c r="K322" s="27"/>
      <c r="L322" s="27"/>
      <c r="M322" s="27"/>
      <c r="N322" s="27"/>
      <c r="O322" s="27"/>
      <c r="Q322" s="21"/>
      <c r="R322" s="27"/>
      <c r="S322" s="27"/>
      <c r="T322" s="27"/>
      <c r="U322" s="27"/>
      <c r="V322" s="27"/>
      <c r="W322" s="27"/>
      <c r="Y322" s="4"/>
      <c r="Z322" s="27"/>
      <c r="AA322" s="27"/>
      <c r="AB322" s="27"/>
      <c r="AC322" s="27"/>
      <c r="AD322" s="27"/>
      <c r="AJ322" s="27"/>
      <c r="AK322" s="27"/>
      <c r="AM322" s="23"/>
      <c r="AN322" s="28"/>
      <c r="AO322"/>
      <c r="AP322" s="15"/>
      <c r="AQ322" s="11"/>
      <c r="AR322" s="12"/>
    </row>
    <row r="323" spans="1:44" s="3" customFormat="1">
      <c r="A323" s="21"/>
      <c r="B323" s="27"/>
      <c r="C323" s="27"/>
      <c r="D323" s="27"/>
      <c r="E323" s="27"/>
      <c r="F323" s="27"/>
      <c r="G323" s="27"/>
      <c r="I323" s="21"/>
      <c r="J323" s="27"/>
      <c r="K323" s="27"/>
      <c r="L323" s="27"/>
      <c r="M323" s="27"/>
      <c r="N323" s="27"/>
      <c r="O323" s="27"/>
      <c r="Q323" s="21"/>
      <c r="R323" s="27"/>
      <c r="S323" s="27"/>
      <c r="T323" s="27"/>
      <c r="U323" s="27"/>
      <c r="V323" s="27"/>
      <c r="W323" s="27"/>
      <c r="Y323" s="4"/>
      <c r="Z323" s="27"/>
      <c r="AA323" s="27"/>
      <c r="AB323" s="27"/>
      <c r="AC323" s="27"/>
      <c r="AD323" s="27"/>
      <c r="AJ323" s="27"/>
      <c r="AK323" s="27"/>
      <c r="AM323" s="23"/>
      <c r="AN323" s="28"/>
      <c r="AO323"/>
      <c r="AP323" s="15"/>
      <c r="AQ323" s="11"/>
      <c r="AR323" s="12"/>
    </row>
    <row r="324" spans="1:44" s="3" customFormat="1">
      <c r="A324" s="21"/>
      <c r="B324" s="27"/>
      <c r="C324" s="27"/>
      <c r="D324" s="27"/>
      <c r="E324" s="27"/>
      <c r="F324" s="27"/>
      <c r="G324" s="27"/>
      <c r="I324" s="21"/>
      <c r="J324" s="27"/>
      <c r="K324" s="27"/>
      <c r="L324" s="27"/>
      <c r="M324" s="27"/>
      <c r="N324" s="27"/>
      <c r="O324" s="27"/>
      <c r="Q324" s="21"/>
      <c r="R324" s="27"/>
      <c r="S324" s="27"/>
      <c r="T324" s="27"/>
      <c r="U324" s="27"/>
      <c r="V324" s="27"/>
      <c r="W324" s="27"/>
      <c r="Y324" s="4"/>
      <c r="Z324" s="27"/>
      <c r="AA324" s="27"/>
      <c r="AB324" s="27"/>
      <c r="AC324" s="27"/>
      <c r="AD324" s="27"/>
      <c r="AJ324" s="27"/>
      <c r="AK324" s="27"/>
      <c r="AM324" s="23"/>
      <c r="AN324" s="28"/>
      <c r="AO324"/>
      <c r="AP324" s="15"/>
      <c r="AQ324" s="11"/>
      <c r="AR324" s="12"/>
    </row>
    <row r="325" spans="1:44" s="3" customFormat="1">
      <c r="A325" s="21"/>
      <c r="B325" s="27"/>
      <c r="C325" s="27"/>
      <c r="D325" s="27"/>
      <c r="E325" s="27"/>
      <c r="F325" s="27"/>
      <c r="G325" s="27"/>
      <c r="I325" s="21"/>
      <c r="J325" s="27"/>
      <c r="K325" s="27"/>
      <c r="L325" s="27"/>
      <c r="M325" s="27"/>
      <c r="N325" s="27"/>
      <c r="O325" s="27"/>
      <c r="Q325" s="21"/>
      <c r="R325" s="27"/>
      <c r="S325" s="27"/>
      <c r="T325" s="27"/>
      <c r="U325" s="27"/>
      <c r="V325" s="27"/>
      <c r="W325" s="27"/>
      <c r="Y325" s="4"/>
      <c r="Z325" s="27"/>
      <c r="AA325" s="27"/>
      <c r="AB325" s="27"/>
      <c r="AC325" s="27"/>
      <c r="AD325" s="27"/>
      <c r="AJ325" s="27"/>
      <c r="AK325" s="27"/>
      <c r="AM325" s="23"/>
      <c r="AN325" s="28"/>
      <c r="AO325"/>
      <c r="AP325" s="15"/>
      <c r="AQ325" s="11"/>
      <c r="AR325" s="12"/>
    </row>
    <row r="326" spans="1:44" s="3" customFormat="1">
      <c r="A326" s="21"/>
      <c r="B326" s="27"/>
      <c r="C326" s="27"/>
      <c r="D326" s="27"/>
      <c r="E326" s="27"/>
      <c r="F326" s="27"/>
      <c r="G326" s="27"/>
      <c r="I326" s="21"/>
      <c r="J326" s="27"/>
      <c r="K326" s="27"/>
      <c r="L326" s="27"/>
      <c r="M326" s="27"/>
      <c r="N326" s="27"/>
      <c r="O326" s="27"/>
      <c r="Q326" s="21"/>
      <c r="R326" s="27"/>
      <c r="S326" s="27"/>
      <c r="T326" s="27"/>
      <c r="U326" s="27"/>
      <c r="V326" s="27"/>
      <c r="W326" s="27"/>
      <c r="Y326" s="4"/>
      <c r="Z326" s="27"/>
      <c r="AA326" s="27"/>
      <c r="AB326" s="27"/>
      <c r="AC326" s="27"/>
      <c r="AD326" s="27"/>
      <c r="AJ326" s="27"/>
      <c r="AK326" s="27"/>
      <c r="AM326" s="23"/>
      <c r="AN326" s="28"/>
      <c r="AO326"/>
      <c r="AP326" s="15"/>
      <c r="AQ326" s="11"/>
      <c r="AR326" s="12"/>
    </row>
    <row r="327" spans="1:44" s="3" customFormat="1">
      <c r="A327" s="21"/>
      <c r="B327" s="27"/>
      <c r="C327" s="27"/>
      <c r="D327" s="27"/>
      <c r="E327" s="27"/>
      <c r="F327" s="27"/>
      <c r="G327" s="27"/>
      <c r="I327" s="21"/>
      <c r="J327" s="27"/>
      <c r="K327" s="27"/>
      <c r="L327" s="27"/>
      <c r="M327" s="27"/>
      <c r="N327" s="27"/>
      <c r="O327" s="27"/>
      <c r="Q327" s="21"/>
      <c r="R327" s="27"/>
      <c r="S327" s="27"/>
      <c r="T327" s="27"/>
      <c r="U327" s="27"/>
      <c r="V327" s="27"/>
      <c r="W327" s="27"/>
      <c r="Y327" s="4"/>
      <c r="Z327" s="27"/>
      <c r="AA327" s="27"/>
      <c r="AB327" s="27"/>
      <c r="AC327" s="27"/>
      <c r="AD327" s="27"/>
      <c r="AJ327" s="27"/>
      <c r="AK327" s="27"/>
      <c r="AM327" s="23"/>
      <c r="AN327" s="28"/>
      <c r="AO327"/>
      <c r="AP327" s="15"/>
      <c r="AQ327" s="11"/>
      <c r="AR327" s="12"/>
    </row>
    <row r="328" spans="1:44" s="3" customFormat="1">
      <c r="A328" s="21"/>
      <c r="B328" s="27"/>
      <c r="C328" s="27"/>
      <c r="D328" s="27"/>
      <c r="E328" s="27"/>
      <c r="F328" s="27"/>
      <c r="G328" s="27"/>
      <c r="I328" s="21"/>
      <c r="J328" s="27"/>
      <c r="K328" s="27"/>
      <c r="L328" s="27"/>
      <c r="M328" s="27"/>
      <c r="N328" s="27"/>
      <c r="O328" s="27"/>
      <c r="Q328" s="21"/>
      <c r="R328" s="27"/>
      <c r="S328" s="27"/>
      <c r="T328" s="27"/>
      <c r="U328" s="27"/>
      <c r="V328" s="27"/>
      <c r="W328" s="27"/>
      <c r="Y328" s="4"/>
      <c r="Z328" s="27"/>
      <c r="AA328" s="27"/>
      <c r="AB328" s="27"/>
      <c r="AC328" s="27"/>
      <c r="AD328" s="27"/>
      <c r="AJ328" s="27"/>
      <c r="AK328" s="27"/>
      <c r="AM328" s="23"/>
      <c r="AN328" s="28"/>
      <c r="AO328"/>
      <c r="AP328" s="15"/>
      <c r="AQ328" s="11"/>
      <c r="AR328" s="12"/>
    </row>
    <row r="329" spans="1:44" s="3" customFormat="1">
      <c r="A329" s="21"/>
      <c r="B329" s="27"/>
      <c r="C329" s="27"/>
      <c r="D329" s="27"/>
      <c r="E329" s="27"/>
      <c r="F329" s="27"/>
      <c r="G329" s="27"/>
      <c r="I329" s="21"/>
      <c r="J329" s="27"/>
      <c r="K329" s="27"/>
      <c r="L329" s="27"/>
      <c r="M329" s="27"/>
      <c r="N329" s="27"/>
      <c r="O329" s="27"/>
      <c r="Q329" s="21"/>
      <c r="R329" s="27"/>
      <c r="S329" s="27"/>
      <c r="T329" s="27"/>
      <c r="U329" s="27"/>
      <c r="V329" s="27"/>
      <c r="W329" s="27"/>
      <c r="Y329" s="4"/>
      <c r="Z329" s="27"/>
      <c r="AA329" s="27"/>
      <c r="AB329" s="27"/>
      <c r="AC329" s="27"/>
      <c r="AD329" s="27"/>
      <c r="AJ329" s="27"/>
      <c r="AK329" s="27"/>
      <c r="AM329" s="23"/>
      <c r="AN329" s="28"/>
      <c r="AO329"/>
      <c r="AP329" s="15"/>
      <c r="AQ329" s="11"/>
      <c r="AR329" s="12"/>
    </row>
    <row r="330" spans="1:44" s="3" customFormat="1">
      <c r="A330" s="21"/>
      <c r="B330" s="27"/>
      <c r="C330" s="27"/>
      <c r="D330" s="27"/>
      <c r="E330" s="27"/>
      <c r="F330" s="27"/>
      <c r="G330" s="27"/>
      <c r="I330" s="21"/>
      <c r="J330" s="27"/>
      <c r="K330" s="27"/>
      <c r="L330" s="27"/>
      <c r="M330" s="27"/>
      <c r="N330" s="27"/>
      <c r="O330" s="27"/>
      <c r="Q330" s="21"/>
      <c r="R330" s="27"/>
      <c r="S330" s="27"/>
      <c r="T330" s="27"/>
      <c r="U330" s="27"/>
      <c r="V330" s="27"/>
      <c r="W330" s="27"/>
      <c r="Y330" s="4"/>
      <c r="Z330" s="27"/>
      <c r="AA330" s="27"/>
      <c r="AB330" s="27"/>
      <c r="AC330" s="27"/>
      <c r="AD330" s="27"/>
      <c r="AJ330" s="27"/>
      <c r="AK330" s="27"/>
      <c r="AM330" s="23"/>
      <c r="AN330" s="28"/>
      <c r="AO330"/>
      <c r="AP330" s="15"/>
      <c r="AQ330" s="11"/>
      <c r="AR330" s="12"/>
    </row>
    <row r="331" spans="1:44" s="3" customFormat="1">
      <c r="A331" s="21"/>
      <c r="B331" s="27"/>
      <c r="C331" s="27"/>
      <c r="D331" s="27"/>
      <c r="E331" s="27"/>
      <c r="F331" s="27"/>
      <c r="G331" s="27"/>
      <c r="I331" s="21"/>
      <c r="J331" s="27"/>
      <c r="K331" s="27"/>
      <c r="L331" s="27"/>
      <c r="M331" s="27"/>
      <c r="N331" s="27"/>
      <c r="O331" s="27"/>
      <c r="Q331" s="21"/>
      <c r="R331" s="27"/>
      <c r="S331" s="27"/>
      <c r="T331" s="27"/>
      <c r="U331" s="27"/>
      <c r="V331" s="27"/>
      <c r="W331" s="27"/>
      <c r="Y331" s="4"/>
      <c r="Z331" s="27"/>
      <c r="AA331" s="27"/>
      <c r="AB331" s="27"/>
      <c r="AC331" s="27"/>
      <c r="AD331" s="27"/>
      <c r="AJ331" s="27"/>
      <c r="AK331" s="27"/>
      <c r="AM331" s="23"/>
      <c r="AN331" s="28"/>
      <c r="AO331"/>
      <c r="AP331" s="15"/>
      <c r="AQ331" s="11"/>
      <c r="AR331" s="12"/>
    </row>
    <row r="332" spans="1:44" s="3" customFormat="1">
      <c r="A332" s="21"/>
      <c r="B332" s="27"/>
      <c r="C332" s="27"/>
      <c r="D332" s="27"/>
      <c r="E332" s="27"/>
      <c r="F332" s="27"/>
      <c r="G332" s="27"/>
      <c r="I332" s="21"/>
      <c r="J332" s="27"/>
      <c r="K332" s="27"/>
      <c r="L332" s="27"/>
      <c r="M332" s="27"/>
      <c r="N332" s="27"/>
      <c r="O332" s="27"/>
      <c r="Q332" s="21"/>
      <c r="R332" s="27"/>
      <c r="S332" s="27"/>
      <c r="T332" s="27"/>
      <c r="U332" s="27"/>
      <c r="V332" s="27"/>
      <c r="W332" s="27"/>
      <c r="Y332" s="4"/>
      <c r="Z332" s="27"/>
      <c r="AA332" s="27"/>
      <c r="AB332" s="27"/>
      <c r="AC332" s="27"/>
      <c r="AD332" s="27"/>
      <c r="AJ332" s="27"/>
      <c r="AK332" s="27"/>
      <c r="AM332" s="23"/>
      <c r="AN332" s="28"/>
      <c r="AO332"/>
      <c r="AP332" s="15"/>
      <c r="AQ332" s="11"/>
      <c r="AR332" s="12"/>
    </row>
    <row r="333" spans="1:44" s="3" customFormat="1">
      <c r="A333" s="21"/>
      <c r="B333" s="27"/>
      <c r="C333" s="27"/>
      <c r="D333" s="27"/>
      <c r="E333" s="27"/>
      <c r="F333" s="27"/>
      <c r="G333" s="27"/>
      <c r="I333" s="21"/>
      <c r="J333" s="27"/>
      <c r="K333" s="27"/>
      <c r="L333" s="27"/>
      <c r="M333" s="27"/>
      <c r="N333" s="27"/>
      <c r="O333" s="27"/>
      <c r="Q333" s="21"/>
      <c r="R333" s="27"/>
      <c r="S333" s="27"/>
      <c r="T333" s="27"/>
      <c r="U333" s="27"/>
      <c r="V333" s="27"/>
      <c r="W333" s="27"/>
      <c r="Y333" s="4"/>
      <c r="Z333" s="27"/>
      <c r="AA333" s="27"/>
      <c r="AB333" s="27"/>
      <c r="AC333" s="27"/>
      <c r="AD333" s="27"/>
      <c r="AJ333" s="27"/>
      <c r="AK333" s="27"/>
      <c r="AM333" s="23"/>
      <c r="AN333" s="28"/>
      <c r="AO333"/>
      <c r="AP333" s="15"/>
      <c r="AQ333" s="11"/>
      <c r="AR333" s="12"/>
    </row>
    <row r="334" spans="1:44" s="3" customFormat="1">
      <c r="A334" s="21"/>
      <c r="B334" s="27"/>
      <c r="C334" s="27"/>
      <c r="D334" s="27"/>
      <c r="E334" s="27"/>
      <c r="F334" s="27"/>
      <c r="G334" s="27"/>
      <c r="I334" s="21"/>
      <c r="J334" s="27"/>
      <c r="K334" s="27"/>
      <c r="L334" s="27"/>
      <c r="M334" s="27"/>
      <c r="N334" s="27"/>
      <c r="O334" s="27"/>
      <c r="Q334" s="21"/>
      <c r="R334" s="27"/>
      <c r="S334" s="27"/>
      <c r="T334" s="27"/>
      <c r="U334" s="27"/>
      <c r="V334" s="27"/>
      <c r="W334" s="27"/>
      <c r="Y334" s="4"/>
      <c r="Z334" s="27"/>
      <c r="AA334" s="27"/>
      <c r="AB334" s="27"/>
      <c r="AC334" s="27"/>
      <c r="AD334" s="27"/>
      <c r="AJ334" s="27"/>
      <c r="AK334" s="27"/>
      <c r="AM334" s="23"/>
      <c r="AN334" s="28"/>
      <c r="AO334"/>
      <c r="AP334" s="15"/>
      <c r="AQ334" s="11"/>
      <c r="AR334" s="12"/>
    </row>
    <row r="335" spans="1:44" s="3" customFormat="1">
      <c r="A335" s="21"/>
      <c r="B335" s="27"/>
      <c r="C335" s="27"/>
      <c r="D335" s="27"/>
      <c r="E335" s="27"/>
      <c r="F335" s="27"/>
      <c r="G335" s="27"/>
      <c r="I335" s="21"/>
      <c r="J335" s="27"/>
      <c r="K335" s="27"/>
      <c r="L335" s="27"/>
      <c r="M335" s="27"/>
      <c r="N335" s="27"/>
      <c r="O335" s="27"/>
      <c r="Q335" s="21"/>
      <c r="R335" s="27"/>
      <c r="S335" s="27"/>
      <c r="T335" s="27"/>
      <c r="U335" s="27"/>
      <c r="V335" s="27"/>
      <c r="W335" s="27"/>
      <c r="Y335" s="4"/>
      <c r="Z335" s="27"/>
      <c r="AA335" s="27"/>
      <c r="AB335" s="27"/>
      <c r="AC335" s="27"/>
      <c r="AD335" s="27"/>
      <c r="AJ335" s="27"/>
      <c r="AK335" s="27"/>
      <c r="AM335" s="23"/>
      <c r="AN335" s="28"/>
      <c r="AO335"/>
      <c r="AP335" s="15"/>
      <c r="AQ335" s="11"/>
      <c r="AR335" s="12"/>
    </row>
    <row r="336" spans="1:44" s="3" customFormat="1">
      <c r="A336" s="21"/>
      <c r="B336" s="27"/>
      <c r="C336" s="27"/>
      <c r="D336" s="27"/>
      <c r="E336" s="27"/>
      <c r="F336" s="27"/>
      <c r="G336" s="27"/>
      <c r="I336" s="21"/>
      <c r="J336" s="27"/>
      <c r="K336" s="27"/>
      <c r="L336" s="27"/>
      <c r="M336" s="27"/>
      <c r="N336" s="27"/>
      <c r="O336" s="27"/>
      <c r="Q336" s="21"/>
      <c r="R336" s="27"/>
      <c r="S336" s="27"/>
      <c r="T336" s="27"/>
      <c r="U336" s="27"/>
      <c r="V336" s="27"/>
      <c r="W336" s="27"/>
      <c r="Y336" s="4"/>
      <c r="Z336" s="27"/>
      <c r="AA336" s="27"/>
      <c r="AB336" s="27"/>
      <c r="AC336" s="27"/>
      <c r="AD336" s="27"/>
      <c r="AJ336" s="27"/>
      <c r="AK336" s="27"/>
      <c r="AM336" s="23"/>
      <c r="AN336" s="28"/>
      <c r="AO336"/>
      <c r="AP336" s="15"/>
      <c r="AQ336" s="11"/>
      <c r="AR336" s="12"/>
    </row>
    <row r="337" spans="1:44" s="3" customFormat="1">
      <c r="A337" s="21"/>
      <c r="B337" s="27"/>
      <c r="C337" s="27"/>
      <c r="D337" s="27"/>
      <c r="E337" s="27"/>
      <c r="F337" s="27"/>
      <c r="G337" s="27"/>
      <c r="I337" s="21"/>
      <c r="J337" s="27"/>
      <c r="K337" s="27"/>
      <c r="L337" s="27"/>
      <c r="M337" s="27"/>
      <c r="N337" s="27"/>
      <c r="O337" s="27"/>
      <c r="Q337" s="21"/>
      <c r="R337" s="27"/>
      <c r="S337" s="27"/>
      <c r="T337" s="27"/>
      <c r="U337" s="27"/>
      <c r="V337" s="27"/>
      <c r="W337" s="27"/>
      <c r="Y337" s="4"/>
      <c r="Z337" s="27"/>
      <c r="AA337" s="27"/>
      <c r="AB337" s="27"/>
      <c r="AC337" s="27"/>
      <c r="AD337" s="27"/>
      <c r="AJ337" s="27"/>
      <c r="AK337" s="27"/>
      <c r="AM337" s="23"/>
      <c r="AN337" s="28"/>
      <c r="AO337"/>
      <c r="AP337" s="15"/>
      <c r="AQ337" s="11"/>
      <c r="AR337" s="12"/>
    </row>
    <row r="338" spans="1:44" s="3" customFormat="1">
      <c r="A338" s="21"/>
      <c r="B338" s="27"/>
      <c r="C338" s="27"/>
      <c r="D338" s="27"/>
      <c r="E338" s="27"/>
      <c r="F338" s="27"/>
      <c r="G338" s="27"/>
      <c r="I338" s="21"/>
      <c r="J338" s="27"/>
      <c r="K338" s="27"/>
      <c r="L338" s="27"/>
      <c r="M338" s="27"/>
      <c r="N338" s="27"/>
      <c r="O338" s="27"/>
      <c r="Q338" s="21"/>
      <c r="R338" s="27"/>
      <c r="S338" s="27"/>
      <c r="T338" s="27"/>
      <c r="U338" s="27"/>
      <c r="V338" s="27"/>
      <c r="W338" s="27"/>
      <c r="Y338" s="4"/>
      <c r="Z338" s="27"/>
      <c r="AA338" s="27"/>
      <c r="AB338" s="27"/>
      <c r="AC338" s="27"/>
      <c r="AD338" s="27"/>
      <c r="AJ338" s="27"/>
      <c r="AK338" s="27"/>
      <c r="AM338" s="23"/>
      <c r="AN338" s="28"/>
      <c r="AO338"/>
      <c r="AP338" s="15"/>
      <c r="AQ338" s="11"/>
      <c r="AR338" s="12"/>
    </row>
    <row r="339" spans="1:44" s="3" customFormat="1">
      <c r="A339" s="21"/>
      <c r="B339" s="27"/>
      <c r="C339" s="27"/>
      <c r="D339" s="27"/>
      <c r="E339" s="27"/>
      <c r="F339" s="27"/>
      <c r="G339" s="27"/>
      <c r="I339" s="21"/>
      <c r="J339" s="27"/>
      <c r="K339" s="27"/>
      <c r="L339" s="27"/>
      <c r="M339" s="27"/>
      <c r="N339" s="27"/>
      <c r="O339" s="27"/>
      <c r="Q339" s="21"/>
      <c r="R339" s="27"/>
      <c r="S339" s="27"/>
      <c r="T339" s="27"/>
      <c r="U339" s="27"/>
      <c r="V339" s="27"/>
      <c r="W339" s="27"/>
      <c r="Y339" s="4"/>
      <c r="Z339" s="27"/>
      <c r="AA339" s="27"/>
      <c r="AB339" s="27"/>
      <c r="AC339" s="27"/>
      <c r="AD339" s="27"/>
      <c r="AJ339" s="27"/>
      <c r="AK339" s="27"/>
      <c r="AM339" s="23"/>
      <c r="AN339" s="28"/>
      <c r="AO339"/>
      <c r="AP339" s="15"/>
      <c r="AQ339" s="11"/>
      <c r="AR339" s="12"/>
    </row>
    <row r="340" spans="1:44" s="3" customFormat="1">
      <c r="A340" s="21"/>
      <c r="B340" s="27"/>
      <c r="C340" s="27"/>
      <c r="D340" s="27"/>
      <c r="E340" s="27"/>
      <c r="F340" s="27"/>
      <c r="G340" s="27"/>
      <c r="I340" s="21"/>
      <c r="J340" s="27"/>
      <c r="K340" s="27"/>
      <c r="L340" s="27"/>
      <c r="M340" s="27"/>
      <c r="N340" s="27"/>
      <c r="O340" s="27"/>
      <c r="Q340" s="21"/>
      <c r="R340" s="27"/>
      <c r="S340" s="27"/>
      <c r="T340" s="27"/>
      <c r="U340" s="27"/>
      <c r="V340" s="27"/>
      <c r="W340" s="27"/>
      <c r="Y340" s="4"/>
      <c r="Z340" s="27"/>
      <c r="AA340" s="27"/>
      <c r="AB340" s="27"/>
      <c r="AC340" s="27"/>
      <c r="AD340" s="27"/>
      <c r="AJ340" s="27"/>
      <c r="AK340" s="27"/>
      <c r="AM340" s="23"/>
      <c r="AN340" s="28"/>
      <c r="AO340"/>
      <c r="AP340" s="15"/>
      <c r="AQ340" s="11"/>
      <c r="AR340" s="12"/>
    </row>
    <row r="341" spans="1:44" s="3" customFormat="1">
      <c r="A341" s="21"/>
      <c r="B341" s="27"/>
      <c r="C341" s="27"/>
      <c r="D341" s="27"/>
      <c r="E341" s="27"/>
      <c r="F341" s="27"/>
      <c r="G341" s="27"/>
      <c r="I341" s="21"/>
      <c r="J341" s="27"/>
      <c r="K341" s="27"/>
      <c r="L341" s="27"/>
      <c r="M341" s="27"/>
      <c r="N341" s="27"/>
      <c r="O341" s="27"/>
      <c r="Q341" s="21"/>
      <c r="R341" s="27"/>
      <c r="S341" s="27"/>
      <c r="T341" s="27"/>
      <c r="U341" s="27"/>
      <c r="V341" s="27"/>
      <c r="W341" s="27"/>
      <c r="Y341" s="4"/>
      <c r="Z341" s="27"/>
      <c r="AA341" s="27"/>
      <c r="AB341" s="27"/>
      <c r="AC341" s="27"/>
      <c r="AD341" s="27"/>
      <c r="AJ341" s="27"/>
      <c r="AK341" s="27"/>
      <c r="AM341" s="23"/>
      <c r="AN341" s="28"/>
      <c r="AO341"/>
      <c r="AP341" s="15"/>
      <c r="AQ341" s="11"/>
      <c r="AR341" s="12"/>
    </row>
    <row r="342" spans="1:44" s="3" customFormat="1">
      <c r="A342" s="21"/>
      <c r="B342" s="27"/>
      <c r="C342" s="27"/>
      <c r="D342" s="27"/>
      <c r="E342" s="27"/>
      <c r="F342" s="27"/>
      <c r="G342" s="27"/>
      <c r="I342" s="21"/>
      <c r="J342" s="27"/>
      <c r="K342" s="27"/>
      <c r="L342" s="27"/>
      <c r="M342" s="27"/>
      <c r="N342" s="27"/>
      <c r="O342" s="27"/>
      <c r="Q342" s="21"/>
      <c r="R342" s="27"/>
      <c r="S342" s="27"/>
      <c r="T342" s="27"/>
      <c r="U342" s="27"/>
      <c r="V342" s="27"/>
      <c r="W342" s="27"/>
      <c r="Y342" s="4"/>
      <c r="Z342" s="27"/>
      <c r="AA342" s="27"/>
      <c r="AB342" s="27"/>
      <c r="AC342" s="27"/>
      <c r="AD342" s="27"/>
      <c r="AJ342" s="27"/>
      <c r="AK342" s="27"/>
      <c r="AM342" s="23"/>
      <c r="AN342" s="28"/>
      <c r="AO342"/>
      <c r="AP342" s="15"/>
      <c r="AQ342" s="11"/>
      <c r="AR342" s="12"/>
    </row>
    <row r="343" spans="1:44" s="3" customFormat="1">
      <c r="A343" s="21"/>
      <c r="B343" s="27"/>
      <c r="C343" s="27"/>
      <c r="D343" s="27"/>
      <c r="E343" s="27"/>
      <c r="F343" s="27"/>
      <c r="G343" s="27"/>
      <c r="I343" s="21"/>
      <c r="J343" s="27"/>
      <c r="K343" s="27"/>
      <c r="L343" s="27"/>
      <c r="M343" s="27"/>
      <c r="N343" s="27"/>
      <c r="O343" s="27"/>
      <c r="Q343" s="21"/>
      <c r="R343" s="27"/>
      <c r="S343" s="27"/>
      <c r="T343" s="27"/>
      <c r="U343" s="27"/>
      <c r="V343" s="27"/>
      <c r="W343" s="27"/>
      <c r="Y343" s="4"/>
      <c r="Z343" s="27"/>
      <c r="AA343" s="27"/>
      <c r="AB343" s="27"/>
      <c r="AC343" s="27"/>
      <c r="AD343" s="27"/>
      <c r="AJ343" s="27"/>
      <c r="AK343" s="27"/>
      <c r="AM343" s="23"/>
      <c r="AN343" s="28"/>
      <c r="AO343"/>
      <c r="AP343" s="15"/>
      <c r="AQ343" s="11"/>
      <c r="AR343" s="12"/>
    </row>
    <row r="344" spans="1:44" s="3" customFormat="1">
      <c r="A344" s="21"/>
      <c r="B344" s="27"/>
      <c r="C344" s="27"/>
      <c r="D344" s="27"/>
      <c r="E344" s="27"/>
      <c r="F344" s="27"/>
      <c r="G344" s="27"/>
      <c r="I344" s="21"/>
      <c r="J344" s="27"/>
      <c r="K344" s="27"/>
      <c r="L344" s="27"/>
      <c r="M344" s="27"/>
      <c r="N344" s="27"/>
      <c r="O344" s="27"/>
      <c r="Q344" s="21"/>
      <c r="R344" s="27"/>
      <c r="S344" s="27"/>
      <c r="T344" s="27"/>
      <c r="U344" s="27"/>
      <c r="V344" s="27"/>
      <c r="W344" s="27"/>
      <c r="Y344" s="4"/>
      <c r="Z344" s="27"/>
      <c r="AA344" s="27"/>
      <c r="AB344" s="27"/>
      <c r="AC344" s="27"/>
      <c r="AD344" s="27"/>
      <c r="AJ344" s="27"/>
      <c r="AK344" s="27"/>
      <c r="AM344" s="23"/>
      <c r="AN344" s="28"/>
      <c r="AO344"/>
      <c r="AP344" s="15"/>
      <c r="AQ344" s="11"/>
      <c r="AR344" s="12"/>
    </row>
    <row r="345" spans="1:44" s="3" customFormat="1">
      <c r="A345" s="21"/>
      <c r="B345" s="27"/>
      <c r="C345" s="27"/>
      <c r="D345" s="27"/>
      <c r="E345" s="27"/>
      <c r="F345" s="27"/>
      <c r="G345" s="27"/>
      <c r="I345" s="21"/>
      <c r="J345" s="27"/>
      <c r="K345" s="27"/>
      <c r="L345" s="27"/>
      <c r="M345" s="27"/>
      <c r="N345" s="27"/>
      <c r="O345" s="27"/>
      <c r="Q345" s="21"/>
      <c r="R345" s="27"/>
      <c r="S345" s="27"/>
      <c r="T345" s="27"/>
      <c r="U345" s="27"/>
      <c r="V345" s="27"/>
      <c r="W345" s="27"/>
      <c r="Y345" s="4"/>
      <c r="Z345" s="27"/>
      <c r="AA345" s="27"/>
      <c r="AB345" s="27"/>
      <c r="AC345" s="27"/>
      <c r="AD345" s="27"/>
      <c r="AJ345" s="27"/>
      <c r="AK345" s="27"/>
      <c r="AM345" s="23"/>
      <c r="AN345" s="28"/>
      <c r="AO345"/>
      <c r="AP345" s="15"/>
      <c r="AQ345" s="11"/>
      <c r="AR345" s="12"/>
    </row>
    <row r="346" spans="1:44" s="3" customFormat="1">
      <c r="A346" s="21"/>
      <c r="B346" s="27"/>
      <c r="C346" s="27"/>
      <c r="D346" s="27"/>
      <c r="E346" s="27"/>
      <c r="F346" s="27"/>
      <c r="G346" s="27"/>
      <c r="I346" s="21"/>
      <c r="J346" s="27"/>
      <c r="K346" s="27"/>
      <c r="L346" s="27"/>
      <c r="M346" s="27"/>
      <c r="N346" s="27"/>
      <c r="O346" s="27"/>
      <c r="Q346" s="21"/>
      <c r="R346" s="27"/>
      <c r="S346" s="27"/>
      <c r="T346" s="27"/>
      <c r="U346" s="27"/>
      <c r="V346" s="27"/>
      <c r="W346" s="27"/>
      <c r="Y346" s="4"/>
      <c r="Z346" s="27"/>
      <c r="AA346" s="27"/>
      <c r="AB346" s="27"/>
      <c r="AC346" s="27"/>
      <c r="AD346" s="27"/>
      <c r="AJ346" s="27"/>
      <c r="AK346" s="27"/>
      <c r="AM346" s="23"/>
      <c r="AN346" s="28"/>
      <c r="AO346"/>
      <c r="AP346" s="15"/>
      <c r="AQ346" s="11"/>
      <c r="AR346" s="12"/>
    </row>
    <row r="347" spans="1:44" s="3" customFormat="1">
      <c r="A347" s="21"/>
      <c r="B347" s="27"/>
      <c r="C347" s="27"/>
      <c r="D347" s="27"/>
      <c r="E347" s="27"/>
      <c r="F347" s="27"/>
      <c r="G347" s="27"/>
      <c r="I347" s="21"/>
      <c r="J347" s="27"/>
      <c r="K347" s="27"/>
      <c r="L347" s="27"/>
      <c r="M347" s="27"/>
      <c r="N347" s="27"/>
      <c r="O347" s="27"/>
      <c r="Q347" s="21"/>
      <c r="R347" s="27"/>
      <c r="S347" s="27"/>
      <c r="T347" s="27"/>
      <c r="U347" s="27"/>
      <c r="V347" s="27"/>
      <c r="W347" s="27"/>
      <c r="Y347" s="4"/>
      <c r="Z347" s="27"/>
      <c r="AA347" s="27"/>
      <c r="AB347" s="27"/>
      <c r="AC347" s="27"/>
      <c r="AD347" s="27"/>
      <c r="AJ347" s="27"/>
      <c r="AK347" s="27"/>
      <c r="AM347" s="23"/>
      <c r="AN347" s="28"/>
      <c r="AO347"/>
      <c r="AP347" s="15"/>
      <c r="AQ347" s="11"/>
      <c r="AR347" s="12"/>
    </row>
    <row r="348" spans="1:44" s="3" customFormat="1">
      <c r="A348" s="21"/>
      <c r="B348" s="27"/>
      <c r="C348" s="27"/>
      <c r="D348" s="27"/>
      <c r="E348" s="27"/>
      <c r="F348" s="27"/>
      <c r="G348" s="27"/>
      <c r="I348" s="21"/>
      <c r="J348" s="27"/>
      <c r="K348" s="27"/>
      <c r="L348" s="27"/>
      <c r="M348" s="27"/>
      <c r="N348" s="27"/>
      <c r="O348" s="27"/>
      <c r="Q348" s="21"/>
      <c r="R348" s="27"/>
      <c r="S348" s="27"/>
      <c r="T348" s="27"/>
      <c r="U348" s="27"/>
      <c r="V348" s="27"/>
      <c r="W348" s="27"/>
      <c r="Y348" s="4"/>
      <c r="Z348" s="27"/>
      <c r="AA348" s="27"/>
      <c r="AB348" s="27"/>
      <c r="AC348" s="27"/>
      <c r="AD348" s="27"/>
      <c r="AJ348" s="27"/>
      <c r="AK348" s="27"/>
      <c r="AM348" s="23"/>
      <c r="AN348" s="28"/>
      <c r="AO348"/>
      <c r="AP348" s="15"/>
      <c r="AQ348" s="11"/>
      <c r="AR348" s="12"/>
    </row>
    <row r="349" spans="1:44" s="3" customFormat="1">
      <c r="A349" s="21"/>
      <c r="B349" s="27"/>
      <c r="C349" s="27"/>
      <c r="D349" s="27"/>
      <c r="E349" s="27"/>
      <c r="F349" s="27"/>
      <c r="G349" s="27"/>
      <c r="I349" s="21"/>
      <c r="J349" s="27"/>
      <c r="K349" s="27"/>
      <c r="L349" s="27"/>
      <c r="M349" s="27"/>
      <c r="N349" s="27"/>
      <c r="O349" s="27"/>
      <c r="Q349" s="21"/>
      <c r="R349" s="27"/>
      <c r="S349" s="27"/>
      <c r="T349" s="27"/>
      <c r="U349" s="27"/>
      <c r="V349" s="27"/>
      <c r="W349" s="27"/>
      <c r="Y349" s="4"/>
      <c r="Z349" s="27"/>
      <c r="AA349" s="27"/>
      <c r="AB349" s="27"/>
      <c r="AC349" s="27"/>
      <c r="AD349" s="27"/>
      <c r="AJ349" s="27"/>
      <c r="AK349" s="27"/>
      <c r="AM349" s="23"/>
      <c r="AN349" s="28"/>
      <c r="AO349"/>
      <c r="AP349" s="15"/>
      <c r="AQ349" s="11"/>
      <c r="AR349" s="12"/>
    </row>
    <row r="350" spans="1:44" s="3" customFormat="1">
      <c r="A350" s="21"/>
      <c r="B350" s="27"/>
      <c r="C350" s="27"/>
      <c r="D350" s="27"/>
      <c r="E350" s="27"/>
      <c r="F350" s="27"/>
      <c r="G350" s="27"/>
      <c r="I350" s="21"/>
      <c r="J350" s="27"/>
      <c r="K350" s="27"/>
      <c r="L350" s="27"/>
      <c r="M350" s="27"/>
      <c r="N350" s="27"/>
      <c r="O350" s="27"/>
      <c r="Q350" s="21"/>
      <c r="R350" s="27"/>
      <c r="S350" s="27"/>
      <c r="T350" s="27"/>
      <c r="U350" s="27"/>
      <c r="V350" s="27"/>
      <c r="W350" s="27"/>
      <c r="Y350" s="4"/>
      <c r="Z350" s="27"/>
      <c r="AA350" s="27"/>
      <c r="AB350" s="27"/>
      <c r="AC350" s="27"/>
      <c r="AD350" s="27"/>
      <c r="AJ350" s="27"/>
      <c r="AK350" s="27"/>
      <c r="AM350" s="23"/>
      <c r="AN350" s="28"/>
      <c r="AO350"/>
      <c r="AP350" s="15"/>
      <c r="AQ350" s="11"/>
      <c r="AR350" s="12"/>
    </row>
    <row r="351" spans="1:44" s="3" customFormat="1">
      <c r="A351" s="21"/>
      <c r="B351" s="27"/>
      <c r="C351" s="27"/>
      <c r="D351" s="27"/>
      <c r="E351" s="27"/>
      <c r="F351" s="27"/>
      <c r="G351" s="27"/>
      <c r="I351" s="21"/>
      <c r="J351" s="27"/>
      <c r="K351" s="27"/>
      <c r="L351" s="27"/>
      <c r="M351" s="27"/>
      <c r="N351" s="27"/>
      <c r="O351" s="27"/>
      <c r="Q351" s="21"/>
      <c r="R351" s="27"/>
      <c r="S351" s="27"/>
      <c r="T351" s="27"/>
      <c r="U351" s="27"/>
      <c r="V351" s="27"/>
      <c r="W351" s="27"/>
      <c r="Y351" s="4"/>
      <c r="Z351" s="27"/>
      <c r="AA351" s="27"/>
      <c r="AB351" s="27"/>
      <c r="AC351" s="27"/>
      <c r="AD351" s="27"/>
      <c r="AJ351" s="27"/>
      <c r="AK351" s="27"/>
      <c r="AM351" s="23"/>
      <c r="AN351" s="28"/>
      <c r="AO351"/>
      <c r="AP351" s="15"/>
      <c r="AQ351" s="11"/>
      <c r="AR351" s="12"/>
    </row>
    <row r="352" spans="1:44" s="3" customFormat="1">
      <c r="A352" s="21"/>
      <c r="B352" s="27"/>
      <c r="C352" s="27"/>
      <c r="D352" s="27"/>
      <c r="E352" s="27"/>
      <c r="F352" s="27"/>
      <c r="G352" s="27"/>
      <c r="I352" s="21"/>
      <c r="J352" s="27"/>
      <c r="K352" s="27"/>
      <c r="L352" s="27"/>
      <c r="M352" s="27"/>
      <c r="N352" s="27"/>
      <c r="O352" s="27"/>
      <c r="Q352" s="21"/>
      <c r="R352" s="27"/>
      <c r="S352" s="27"/>
      <c r="T352" s="27"/>
      <c r="U352" s="27"/>
      <c r="V352" s="27"/>
      <c r="W352" s="27"/>
      <c r="Y352" s="4"/>
      <c r="Z352" s="27"/>
      <c r="AA352" s="27"/>
      <c r="AB352" s="27"/>
      <c r="AC352" s="27"/>
      <c r="AD352" s="27"/>
      <c r="AJ352" s="27"/>
      <c r="AK352" s="27"/>
      <c r="AM352" s="23"/>
      <c r="AN352" s="28"/>
      <c r="AO352"/>
      <c r="AP352" s="15"/>
      <c r="AQ352" s="11"/>
      <c r="AR352" s="12"/>
    </row>
    <row r="353" spans="1:44" s="3" customFormat="1">
      <c r="A353" s="21"/>
      <c r="B353" s="27"/>
      <c r="C353" s="27"/>
      <c r="D353" s="27"/>
      <c r="E353" s="27"/>
      <c r="F353" s="27"/>
      <c r="G353" s="27"/>
      <c r="I353" s="21"/>
      <c r="J353" s="27"/>
      <c r="K353" s="27"/>
      <c r="L353" s="27"/>
      <c r="M353" s="27"/>
      <c r="N353" s="27"/>
      <c r="O353" s="27"/>
      <c r="Q353" s="21"/>
      <c r="R353" s="27"/>
      <c r="S353" s="27"/>
      <c r="T353" s="27"/>
      <c r="U353" s="27"/>
      <c r="V353" s="27"/>
      <c r="W353" s="27"/>
      <c r="Y353" s="4"/>
      <c r="Z353" s="27"/>
      <c r="AA353" s="27"/>
      <c r="AB353" s="27"/>
      <c r="AC353" s="27"/>
      <c r="AD353" s="27"/>
      <c r="AJ353" s="27"/>
      <c r="AK353" s="27"/>
      <c r="AM353" s="23"/>
      <c r="AN353" s="28"/>
      <c r="AO353"/>
      <c r="AP353" s="15"/>
      <c r="AQ353" s="11"/>
      <c r="AR353" s="12"/>
    </row>
    <row r="354" spans="1:44" s="3" customFormat="1">
      <c r="A354" s="21"/>
      <c r="B354" s="27"/>
      <c r="C354" s="27"/>
      <c r="D354" s="27"/>
      <c r="E354" s="27"/>
      <c r="F354" s="27"/>
      <c r="G354" s="27"/>
      <c r="I354" s="21"/>
      <c r="J354" s="27"/>
      <c r="K354" s="27"/>
      <c r="L354" s="27"/>
      <c r="M354" s="27"/>
      <c r="N354" s="27"/>
      <c r="O354" s="27"/>
      <c r="Q354" s="21"/>
      <c r="R354" s="27"/>
      <c r="S354" s="27"/>
      <c r="T354" s="27"/>
      <c r="U354" s="27"/>
      <c r="V354" s="27"/>
      <c r="W354" s="27"/>
      <c r="Y354" s="4"/>
      <c r="Z354" s="27"/>
      <c r="AA354" s="27"/>
      <c r="AB354" s="27"/>
      <c r="AC354" s="27"/>
      <c r="AD354" s="27"/>
      <c r="AJ354" s="27"/>
      <c r="AK354" s="27"/>
      <c r="AM354" s="23"/>
      <c r="AN354" s="28"/>
      <c r="AO354"/>
      <c r="AP354" s="15"/>
      <c r="AQ354" s="11"/>
      <c r="AR354" s="12"/>
    </row>
    <row r="355" spans="1:44" s="3" customFormat="1">
      <c r="A355" s="21"/>
      <c r="B355" s="27"/>
      <c r="C355" s="27"/>
      <c r="D355" s="27"/>
      <c r="E355" s="27"/>
      <c r="F355" s="27"/>
      <c r="G355" s="27"/>
      <c r="I355" s="21"/>
      <c r="J355" s="27"/>
      <c r="K355" s="27"/>
      <c r="L355" s="27"/>
      <c r="M355" s="27"/>
      <c r="N355" s="27"/>
      <c r="O355" s="27"/>
      <c r="Q355" s="21"/>
      <c r="R355" s="27"/>
      <c r="S355" s="27"/>
      <c r="T355" s="27"/>
      <c r="U355" s="27"/>
      <c r="V355" s="27"/>
      <c r="W355" s="27"/>
      <c r="Y355" s="4"/>
      <c r="Z355" s="27"/>
      <c r="AA355" s="27"/>
      <c r="AB355" s="27"/>
      <c r="AC355" s="27"/>
      <c r="AD355" s="27"/>
      <c r="AJ355" s="27"/>
      <c r="AK355" s="27"/>
      <c r="AM355" s="23"/>
      <c r="AN355" s="28"/>
      <c r="AO355"/>
      <c r="AP355" s="15"/>
      <c r="AQ355" s="11"/>
      <c r="AR355" s="12"/>
    </row>
    <row r="356" spans="1:44" s="3" customFormat="1">
      <c r="A356" s="21"/>
      <c r="B356" s="27"/>
      <c r="C356" s="27"/>
      <c r="D356" s="27"/>
      <c r="E356" s="27"/>
      <c r="F356" s="27"/>
      <c r="G356" s="27"/>
      <c r="I356" s="21"/>
      <c r="J356" s="27"/>
      <c r="K356" s="27"/>
      <c r="L356" s="27"/>
      <c r="M356" s="27"/>
      <c r="N356" s="27"/>
      <c r="O356" s="27"/>
      <c r="Q356" s="21"/>
      <c r="R356" s="27"/>
      <c r="S356" s="27"/>
      <c r="T356" s="27"/>
      <c r="U356" s="27"/>
      <c r="V356" s="27"/>
      <c r="W356" s="27"/>
      <c r="Y356" s="4"/>
      <c r="Z356" s="27"/>
      <c r="AA356" s="27"/>
      <c r="AB356" s="27"/>
      <c r="AC356" s="27"/>
      <c r="AD356" s="27"/>
      <c r="AJ356" s="27"/>
      <c r="AK356" s="27"/>
      <c r="AM356" s="23"/>
      <c r="AN356" s="28"/>
      <c r="AO356"/>
      <c r="AP356" s="15"/>
      <c r="AQ356" s="11"/>
      <c r="AR356" s="12"/>
    </row>
    <row r="357" spans="1:44" s="3" customFormat="1">
      <c r="A357" s="21"/>
      <c r="B357" s="27"/>
      <c r="C357" s="27"/>
      <c r="D357" s="27"/>
      <c r="E357" s="27"/>
      <c r="F357" s="27"/>
      <c r="G357" s="27"/>
      <c r="I357" s="21"/>
      <c r="J357" s="27"/>
      <c r="K357" s="27"/>
      <c r="L357" s="27"/>
      <c r="M357" s="27"/>
      <c r="N357" s="27"/>
      <c r="O357" s="27"/>
      <c r="Q357" s="21"/>
      <c r="R357" s="27"/>
      <c r="S357" s="27"/>
      <c r="T357" s="27"/>
      <c r="U357" s="27"/>
      <c r="V357" s="27"/>
      <c r="W357" s="27"/>
      <c r="Y357" s="4"/>
      <c r="Z357" s="27"/>
      <c r="AA357" s="27"/>
      <c r="AB357" s="27"/>
      <c r="AC357" s="27"/>
      <c r="AD357" s="27"/>
      <c r="AJ357" s="27"/>
      <c r="AK357" s="27"/>
      <c r="AM357" s="23"/>
      <c r="AN357" s="28"/>
      <c r="AO357"/>
      <c r="AP357" s="15"/>
      <c r="AQ357" s="11"/>
      <c r="AR357" s="12"/>
    </row>
    <row r="358" spans="1:44" s="3" customFormat="1">
      <c r="A358" s="21"/>
      <c r="B358" s="27"/>
      <c r="C358" s="27"/>
      <c r="D358" s="27"/>
      <c r="E358" s="27"/>
      <c r="F358" s="27"/>
      <c r="G358" s="27"/>
      <c r="I358" s="21"/>
      <c r="J358" s="27"/>
      <c r="K358" s="27"/>
      <c r="L358" s="27"/>
      <c r="M358" s="27"/>
      <c r="N358" s="27"/>
      <c r="O358" s="27"/>
      <c r="Q358" s="21"/>
      <c r="R358" s="27"/>
      <c r="S358" s="27"/>
      <c r="T358" s="27"/>
      <c r="U358" s="27"/>
      <c r="V358" s="27"/>
      <c r="W358" s="27"/>
      <c r="Y358" s="4"/>
      <c r="Z358" s="27"/>
      <c r="AA358" s="27"/>
      <c r="AB358" s="27"/>
      <c r="AC358" s="27"/>
      <c r="AD358" s="27"/>
      <c r="AJ358" s="27"/>
      <c r="AK358" s="27"/>
      <c r="AM358" s="23"/>
      <c r="AN358" s="28"/>
      <c r="AO358"/>
      <c r="AP358" s="15"/>
      <c r="AQ358" s="11"/>
      <c r="AR358" s="12"/>
    </row>
    <row r="359" spans="1:44" s="3" customFormat="1">
      <c r="A359" s="21"/>
      <c r="B359" s="27"/>
      <c r="C359" s="27"/>
      <c r="D359" s="27"/>
      <c r="E359" s="27"/>
      <c r="F359" s="27"/>
      <c r="G359" s="27"/>
      <c r="I359" s="21"/>
      <c r="J359" s="27"/>
      <c r="K359" s="27"/>
      <c r="L359" s="27"/>
      <c r="M359" s="27"/>
      <c r="N359" s="27"/>
      <c r="O359" s="27"/>
      <c r="Q359" s="21"/>
      <c r="R359" s="27"/>
      <c r="S359" s="27"/>
      <c r="T359" s="27"/>
      <c r="U359" s="27"/>
      <c r="V359" s="27"/>
      <c r="W359" s="27"/>
      <c r="Y359" s="4"/>
      <c r="Z359" s="27"/>
      <c r="AA359" s="27"/>
      <c r="AB359" s="27"/>
      <c r="AC359" s="27"/>
      <c r="AD359" s="27"/>
      <c r="AJ359" s="27"/>
      <c r="AK359" s="27"/>
      <c r="AM359" s="23"/>
      <c r="AN359" s="28"/>
      <c r="AO359"/>
      <c r="AP359" s="15"/>
      <c r="AQ359" s="11"/>
      <c r="AR359" s="12"/>
    </row>
    <row r="360" spans="1:44" s="3" customFormat="1">
      <c r="A360" s="21"/>
      <c r="B360" s="27"/>
      <c r="C360" s="27"/>
      <c r="D360" s="27"/>
      <c r="E360" s="27"/>
      <c r="F360" s="27"/>
      <c r="G360" s="27"/>
      <c r="I360" s="21"/>
      <c r="J360" s="27"/>
      <c r="K360" s="27"/>
      <c r="L360" s="27"/>
      <c r="M360" s="27"/>
      <c r="N360" s="27"/>
      <c r="O360" s="27"/>
      <c r="Q360" s="21"/>
      <c r="R360" s="27"/>
      <c r="S360" s="27"/>
      <c r="T360" s="27"/>
      <c r="U360" s="27"/>
      <c r="V360" s="27"/>
      <c r="W360" s="27"/>
      <c r="Y360" s="4"/>
      <c r="Z360" s="27"/>
      <c r="AA360" s="27"/>
      <c r="AB360" s="27"/>
      <c r="AC360" s="27"/>
      <c r="AD360" s="27"/>
      <c r="AJ360" s="27"/>
      <c r="AK360" s="27"/>
      <c r="AM360" s="23"/>
      <c r="AN360" s="28"/>
      <c r="AO360"/>
      <c r="AP360" s="15"/>
      <c r="AQ360" s="11"/>
      <c r="AR360" s="12"/>
    </row>
    <row r="361" spans="1:44" s="3" customFormat="1">
      <c r="A361" s="21"/>
      <c r="B361" s="27"/>
      <c r="C361" s="27"/>
      <c r="D361" s="27"/>
      <c r="E361" s="27"/>
      <c r="F361" s="27"/>
      <c r="G361" s="27"/>
      <c r="I361" s="21"/>
      <c r="J361" s="27"/>
      <c r="K361" s="27"/>
      <c r="L361" s="27"/>
      <c r="M361" s="27"/>
      <c r="N361" s="27"/>
      <c r="O361" s="27"/>
      <c r="Q361" s="21"/>
      <c r="R361" s="27"/>
      <c r="S361" s="27"/>
      <c r="T361" s="27"/>
      <c r="U361" s="27"/>
      <c r="V361" s="27"/>
      <c r="W361" s="27"/>
      <c r="Y361" s="4"/>
      <c r="Z361" s="27"/>
      <c r="AA361" s="27"/>
      <c r="AB361" s="27"/>
      <c r="AC361" s="27"/>
      <c r="AD361" s="27"/>
      <c r="AJ361" s="27"/>
      <c r="AK361" s="27"/>
      <c r="AM361" s="23"/>
      <c r="AN361" s="28"/>
      <c r="AO361"/>
      <c r="AP361" s="15"/>
      <c r="AQ361" s="11"/>
      <c r="AR361" s="12"/>
    </row>
    <row r="362" spans="1:44" s="3" customFormat="1">
      <c r="A362" s="21"/>
      <c r="B362" s="27"/>
      <c r="C362" s="27"/>
      <c r="D362" s="27"/>
      <c r="E362" s="27"/>
      <c r="F362" s="27"/>
      <c r="G362" s="27"/>
      <c r="I362" s="21"/>
      <c r="J362" s="27"/>
      <c r="K362" s="27"/>
      <c r="L362" s="27"/>
      <c r="M362" s="27"/>
      <c r="N362" s="27"/>
      <c r="O362" s="27"/>
      <c r="Q362" s="21"/>
      <c r="R362" s="27"/>
      <c r="S362" s="27"/>
      <c r="T362" s="27"/>
      <c r="U362" s="27"/>
      <c r="V362" s="27"/>
      <c r="W362" s="27"/>
      <c r="Y362" s="4"/>
      <c r="Z362" s="27"/>
      <c r="AA362" s="27"/>
      <c r="AB362" s="27"/>
      <c r="AC362" s="27"/>
      <c r="AD362" s="27"/>
      <c r="AJ362" s="27"/>
      <c r="AK362" s="27"/>
      <c r="AM362" s="23"/>
      <c r="AN362" s="28"/>
      <c r="AO362"/>
      <c r="AP362" s="15"/>
      <c r="AQ362" s="11"/>
      <c r="AR362" s="12"/>
    </row>
    <row r="363" spans="1:44" s="3" customFormat="1">
      <c r="A363" s="21"/>
      <c r="B363" s="27"/>
      <c r="C363" s="27"/>
      <c r="D363" s="27"/>
      <c r="E363" s="27"/>
      <c r="F363" s="27"/>
      <c r="G363" s="27"/>
      <c r="I363" s="21"/>
      <c r="J363" s="27"/>
      <c r="K363" s="27"/>
      <c r="L363" s="27"/>
      <c r="M363" s="27"/>
      <c r="N363" s="27"/>
      <c r="O363" s="27"/>
      <c r="Q363" s="21"/>
      <c r="R363" s="27"/>
      <c r="S363" s="27"/>
      <c r="T363" s="27"/>
      <c r="U363" s="27"/>
      <c r="V363" s="27"/>
      <c r="W363" s="27"/>
      <c r="Y363" s="4"/>
      <c r="Z363" s="27"/>
      <c r="AA363" s="27"/>
      <c r="AB363" s="27"/>
      <c r="AC363" s="27"/>
      <c r="AD363" s="27"/>
      <c r="AJ363" s="27"/>
      <c r="AK363" s="27"/>
      <c r="AM363" s="23"/>
      <c r="AN363" s="28"/>
      <c r="AO363"/>
      <c r="AP363" s="15"/>
      <c r="AQ363" s="11"/>
      <c r="AR363" s="12"/>
    </row>
    <row r="364" spans="1:44" s="3" customFormat="1">
      <c r="A364" s="21"/>
      <c r="B364" s="27"/>
      <c r="C364" s="27"/>
      <c r="D364" s="27"/>
      <c r="E364" s="27"/>
      <c r="F364" s="27"/>
      <c r="G364" s="27"/>
      <c r="I364" s="21"/>
      <c r="J364" s="27"/>
      <c r="K364" s="27"/>
      <c r="L364" s="27"/>
      <c r="M364" s="27"/>
      <c r="N364" s="27"/>
      <c r="O364" s="27"/>
      <c r="Q364" s="21"/>
      <c r="R364" s="27"/>
      <c r="S364" s="27"/>
      <c r="T364" s="27"/>
      <c r="U364" s="27"/>
      <c r="V364" s="27"/>
      <c r="W364" s="27"/>
      <c r="Y364" s="4"/>
      <c r="Z364" s="27"/>
      <c r="AA364" s="27"/>
      <c r="AB364" s="27"/>
      <c r="AC364" s="27"/>
      <c r="AD364" s="27"/>
      <c r="AJ364" s="27"/>
      <c r="AK364" s="27"/>
      <c r="AM364" s="23"/>
      <c r="AN364" s="28"/>
      <c r="AO364"/>
      <c r="AP364" s="15"/>
      <c r="AQ364" s="11"/>
      <c r="AR364" s="12"/>
    </row>
    <row r="365" spans="1:44" s="3" customFormat="1">
      <c r="A365" s="21"/>
      <c r="B365" s="27"/>
      <c r="C365" s="27"/>
      <c r="D365" s="27"/>
      <c r="E365" s="27"/>
      <c r="F365" s="27"/>
      <c r="G365" s="27"/>
      <c r="I365" s="21"/>
      <c r="J365" s="27"/>
      <c r="K365" s="27"/>
      <c r="L365" s="27"/>
      <c r="M365" s="27"/>
      <c r="N365" s="27"/>
      <c r="O365" s="27"/>
      <c r="Q365" s="21"/>
      <c r="R365" s="27"/>
      <c r="S365" s="27"/>
      <c r="T365" s="27"/>
      <c r="U365" s="27"/>
      <c r="V365" s="27"/>
      <c r="W365" s="27"/>
      <c r="Y365" s="4"/>
      <c r="Z365" s="27"/>
      <c r="AA365" s="27"/>
      <c r="AB365" s="27"/>
      <c r="AC365" s="27"/>
      <c r="AD365" s="27"/>
      <c r="AJ365" s="27"/>
      <c r="AK365" s="27"/>
      <c r="AM365" s="23"/>
      <c r="AN365" s="28"/>
      <c r="AO365"/>
      <c r="AP365" s="15"/>
      <c r="AQ365" s="11"/>
      <c r="AR365" s="12"/>
    </row>
    <row r="366" spans="1:44" s="3" customFormat="1">
      <c r="A366" s="21"/>
      <c r="B366" s="27"/>
      <c r="C366" s="27"/>
      <c r="D366" s="27"/>
      <c r="E366" s="27"/>
      <c r="F366" s="27"/>
      <c r="G366" s="27"/>
      <c r="I366" s="21"/>
      <c r="J366" s="27"/>
      <c r="K366" s="27"/>
      <c r="L366" s="27"/>
      <c r="M366" s="27"/>
      <c r="N366" s="27"/>
      <c r="O366" s="27"/>
      <c r="Q366" s="21"/>
      <c r="R366" s="27"/>
      <c r="S366" s="27"/>
      <c r="T366" s="27"/>
      <c r="U366" s="27"/>
      <c r="V366" s="27"/>
      <c r="W366" s="27"/>
      <c r="Y366" s="4"/>
      <c r="Z366" s="27"/>
      <c r="AA366" s="27"/>
      <c r="AB366" s="27"/>
      <c r="AC366" s="27"/>
      <c r="AD366" s="27"/>
      <c r="AJ366" s="27"/>
      <c r="AK366" s="27"/>
      <c r="AM366" s="23"/>
      <c r="AN366" s="28"/>
      <c r="AO366"/>
      <c r="AP366" s="15"/>
      <c r="AQ366" s="11"/>
      <c r="AR366" s="12"/>
    </row>
    <row r="367" spans="1:44" s="3" customFormat="1">
      <c r="A367" s="21"/>
      <c r="B367" s="27"/>
      <c r="C367" s="27"/>
      <c r="D367" s="27"/>
      <c r="E367" s="27"/>
      <c r="F367" s="27"/>
      <c r="G367" s="27"/>
      <c r="I367" s="21"/>
      <c r="J367" s="27"/>
      <c r="K367" s="27"/>
      <c r="L367" s="27"/>
      <c r="M367" s="27"/>
      <c r="N367" s="27"/>
      <c r="O367" s="27"/>
      <c r="Q367" s="21"/>
      <c r="R367" s="27"/>
      <c r="S367" s="27"/>
      <c r="T367" s="27"/>
      <c r="U367" s="27"/>
      <c r="V367" s="27"/>
      <c r="W367" s="27"/>
      <c r="Y367" s="4"/>
      <c r="Z367" s="27"/>
      <c r="AA367" s="27"/>
      <c r="AB367" s="27"/>
      <c r="AC367" s="27"/>
      <c r="AD367" s="27"/>
      <c r="AJ367" s="27"/>
      <c r="AK367" s="27"/>
      <c r="AM367" s="23"/>
      <c r="AN367" s="28"/>
      <c r="AO367"/>
      <c r="AP367" s="15"/>
      <c r="AQ367" s="11"/>
      <c r="AR367" s="12"/>
    </row>
    <row r="368" spans="1:44" s="3" customFormat="1">
      <c r="A368" s="21"/>
      <c r="B368" s="27"/>
      <c r="C368" s="27"/>
      <c r="D368" s="27"/>
      <c r="E368" s="27"/>
      <c r="F368" s="27"/>
      <c r="G368" s="27"/>
      <c r="I368" s="21"/>
      <c r="J368" s="27"/>
      <c r="K368" s="27"/>
      <c r="L368" s="27"/>
      <c r="M368" s="27"/>
      <c r="N368" s="27"/>
      <c r="O368" s="27"/>
      <c r="Q368" s="21"/>
      <c r="R368" s="27"/>
      <c r="S368" s="27"/>
      <c r="T368" s="27"/>
      <c r="U368" s="27"/>
      <c r="V368" s="27"/>
      <c r="W368" s="27"/>
      <c r="Y368" s="4"/>
      <c r="Z368" s="27"/>
      <c r="AA368" s="27"/>
      <c r="AB368" s="27"/>
      <c r="AC368" s="27"/>
      <c r="AD368" s="27"/>
      <c r="AJ368" s="27"/>
      <c r="AK368" s="27"/>
      <c r="AM368" s="23"/>
      <c r="AN368" s="28"/>
      <c r="AO368"/>
      <c r="AP368" s="15"/>
      <c r="AQ368" s="11"/>
      <c r="AR368" s="12"/>
    </row>
    <row r="369" spans="1:44" s="3" customFormat="1">
      <c r="A369" s="21"/>
      <c r="B369" s="27"/>
      <c r="C369" s="27"/>
      <c r="D369" s="27"/>
      <c r="E369" s="27"/>
      <c r="F369" s="27"/>
      <c r="G369" s="27"/>
      <c r="I369" s="21"/>
      <c r="J369" s="27"/>
      <c r="K369" s="27"/>
      <c r="L369" s="27"/>
      <c r="M369" s="27"/>
      <c r="N369" s="27"/>
      <c r="O369" s="27"/>
      <c r="Q369" s="21"/>
      <c r="R369" s="27"/>
      <c r="S369" s="27"/>
      <c r="T369" s="27"/>
      <c r="U369" s="27"/>
      <c r="V369" s="27"/>
      <c r="W369" s="27"/>
      <c r="Y369" s="4"/>
      <c r="Z369" s="27"/>
      <c r="AA369" s="27"/>
      <c r="AB369" s="27"/>
      <c r="AC369" s="27"/>
      <c r="AD369" s="27"/>
      <c r="AJ369" s="27"/>
      <c r="AK369" s="27"/>
      <c r="AM369" s="23"/>
      <c r="AN369" s="28"/>
      <c r="AO369"/>
      <c r="AP369" s="15"/>
      <c r="AQ369" s="11"/>
      <c r="AR369" s="12"/>
    </row>
    <row r="370" spans="1:44" s="3" customFormat="1">
      <c r="A370" s="21"/>
      <c r="B370" s="27"/>
      <c r="C370" s="27"/>
      <c r="D370" s="27"/>
      <c r="E370" s="27"/>
      <c r="F370" s="27"/>
      <c r="G370" s="27"/>
      <c r="I370" s="21"/>
      <c r="J370" s="27"/>
      <c r="K370" s="27"/>
      <c r="L370" s="27"/>
      <c r="M370" s="27"/>
      <c r="N370" s="27"/>
      <c r="O370" s="27"/>
      <c r="Q370" s="21"/>
      <c r="R370" s="27"/>
      <c r="S370" s="27"/>
      <c r="T370" s="27"/>
      <c r="U370" s="27"/>
      <c r="V370" s="27"/>
      <c r="W370" s="27"/>
      <c r="Y370" s="4"/>
      <c r="Z370" s="27"/>
      <c r="AA370" s="27"/>
      <c r="AB370" s="27"/>
      <c r="AC370" s="27"/>
      <c r="AD370" s="27"/>
      <c r="AJ370" s="27"/>
      <c r="AK370" s="27"/>
      <c r="AM370" s="23"/>
      <c r="AN370" s="28"/>
      <c r="AO370"/>
      <c r="AP370" s="15"/>
      <c r="AQ370" s="11"/>
      <c r="AR370" s="12"/>
    </row>
    <row r="371" spans="1:44" s="3" customFormat="1">
      <c r="A371" s="21"/>
      <c r="B371" s="27"/>
      <c r="C371" s="27"/>
      <c r="D371" s="27"/>
      <c r="E371" s="27"/>
      <c r="F371" s="27"/>
      <c r="G371" s="27"/>
      <c r="I371" s="21"/>
      <c r="J371" s="27"/>
      <c r="K371" s="27"/>
      <c r="L371" s="27"/>
      <c r="M371" s="27"/>
      <c r="N371" s="27"/>
      <c r="O371" s="27"/>
      <c r="Q371" s="21"/>
      <c r="R371" s="27"/>
      <c r="S371" s="27"/>
      <c r="T371" s="27"/>
      <c r="U371" s="27"/>
      <c r="V371" s="27"/>
      <c r="W371" s="27"/>
      <c r="Y371" s="4"/>
      <c r="Z371" s="27"/>
      <c r="AA371" s="27"/>
      <c r="AB371" s="27"/>
      <c r="AC371" s="27"/>
      <c r="AD371" s="27"/>
      <c r="AJ371" s="27"/>
      <c r="AK371" s="27"/>
      <c r="AM371" s="23"/>
      <c r="AN371" s="28"/>
      <c r="AO371"/>
      <c r="AP371" s="15"/>
      <c r="AQ371" s="11"/>
      <c r="AR371" s="12"/>
    </row>
    <row r="372" spans="1:44" s="3" customFormat="1">
      <c r="A372" s="21"/>
      <c r="B372" s="27"/>
      <c r="C372" s="27"/>
      <c r="D372" s="27"/>
      <c r="E372" s="27"/>
      <c r="F372" s="27"/>
      <c r="G372" s="27"/>
      <c r="I372" s="21"/>
      <c r="J372" s="27"/>
      <c r="K372" s="27"/>
      <c r="L372" s="27"/>
      <c r="M372" s="27"/>
      <c r="N372" s="27"/>
      <c r="O372" s="27"/>
      <c r="Q372" s="21"/>
      <c r="R372" s="27"/>
      <c r="S372" s="27"/>
      <c r="T372" s="27"/>
      <c r="U372" s="27"/>
      <c r="V372" s="27"/>
      <c r="W372" s="27"/>
      <c r="Y372" s="4"/>
      <c r="Z372" s="27"/>
      <c r="AA372" s="27"/>
      <c r="AB372" s="27"/>
      <c r="AC372" s="27"/>
      <c r="AD372" s="27"/>
      <c r="AJ372" s="27"/>
      <c r="AK372" s="27"/>
      <c r="AM372" s="23"/>
      <c r="AN372" s="28"/>
      <c r="AO372"/>
      <c r="AP372" s="15"/>
      <c r="AQ372" s="11"/>
      <c r="AR372" s="12"/>
    </row>
    <row r="373" spans="1:44" s="3" customFormat="1">
      <c r="A373" s="21"/>
      <c r="B373" s="27"/>
      <c r="C373" s="27"/>
      <c r="D373" s="27"/>
      <c r="E373" s="27"/>
      <c r="F373" s="27"/>
      <c r="G373" s="27"/>
      <c r="I373" s="21"/>
      <c r="J373" s="27"/>
      <c r="K373" s="27"/>
      <c r="L373" s="27"/>
      <c r="M373" s="27"/>
      <c r="N373" s="27"/>
      <c r="O373" s="27"/>
      <c r="Q373" s="21"/>
      <c r="R373" s="27"/>
      <c r="S373" s="27"/>
      <c r="T373" s="27"/>
      <c r="U373" s="27"/>
      <c r="V373" s="27"/>
      <c r="W373" s="27"/>
      <c r="Y373" s="4"/>
      <c r="Z373" s="27"/>
      <c r="AA373" s="27"/>
      <c r="AB373" s="27"/>
      <c r="AC373" s="27"/>
      <c r="AD373" s="27"/>
      <c r="AJ373" s="27"/>
      <c r="AK373" s="27"/>
      <c r="AM373" s="23"/>
      <c r="AN373" s="28"/>
      <c r="AO373"/>
      <c r="AP373" s="15"/>
      <c r="AQ373" s="11"/>
      <c r="AR373" s="12"/>
    </row>
    <row r="374" spans="1:44" s="3" customFormat="1">
      <c r="A374" s="21"/>
      <c r="B374" s="27"/>
      <c r="C374" s="27"/>
      <c r="D374" s="27"/>
      <c r="E374" s="27"/>
      <c r="F374" s="27"/>
      <c r="G374" s="27"/>
      <c r="I374" s="21"/>
      <c r="J374" s="27"/>
      <c r="K374" s="27"/>
      <c r="L374" s="27"/>
      <c r="M374" s="27"/>
      <c r="N374" s="27"/>
      <c r="O374" s="27"/>
      <c r="Q374" s="21"/>
      <c r="R374" s="27"/>
      <c r="S374" s="27"/>
      <c r="T374" s="27"/>
      <c r="U374" s="27"/>
      <c r="V374" s="27"/>
      <c r="W374" s="27"/>
      <c r="Y374" s="4"/>
      <c r="Z374" s="27"/>
      <c r="AA374" s="27"/>
      <c r="AB374" s="27"/>
      <c r="AC374" s="27"/>
      <c r="AD374" s="27"/>
      <c r="AJ374" s="27"/>
      <c r="AK374" s="27"/>
      <c r="AM374" s="23"/>
      <c r="AN374" s="28"/>
      <c r="AO374"/>
      <c r="AP374" s="15"/>
      <c r="AQ374" s="11"/>
      <c r="AR374" s="12"/>
    </row>
    <row r="375" spans="1:44" s="3" customFormat="1">
      <c r="A375" s="21"/>
      <c r="B375" s="27"/>
      <c r="C375" s="27"/>
      <c r="D375" s="27"/>
      <c r="E375" s="27"/>
      <c r="F375" s="27"/>
      <c r="G375" s="27"/>
      <c r="I375" s="21"/>
      <c r="J375" s="27"/>
      <c r="K375" s="27"/>
      <c r="L375" s="27"/>
      <c r="M375" s="27"/>
      <c r="N375" s="27"/>
      <c r="O375" s="27"/>
      <c r="Q375" s="21"/>
      <c r="R375" s="27"/>
      <c r="S375" s="27"/>
      <c r="T375" s="27"/>
      <c r="U375" s="27"/>
      <c r="V375" s="27"/>
      <c r="W375" s="27"/>
      <c r="Y375" s="4"/>
      <c r="Z375" s="27"/>
      <c r="AA375" s="27"/>
      <c r="AB375" s="27"/>
      <c r="AC375" s="27"/>
      <c r="AD375" s="27"/>
      <c r="AJ375" s="27"/>
      <c r="AK375" s="27"/>
      <c r="AM375" s="23"/>
      <c r="AN375" s="28"/>
      <c r="AO375"/>
      <c r="AP375" s="15"/>
      <c r="AQ375" s="11"/>
      <c r="AR375" s="12"/>
    </row>
    <row r="376" spans="1:44" s="3" customFormat="1">
      <c r="A376" s="21"/>
      <c r="B376" s="27"/>
      <c r="C376" s="27"/>
      <c r="D376" s="27"/>
      <c r="E376" s="27"/>
      <c r="F376" s="27"/>
      <c r="G376" s="27"/>
      <c r="I376" s="21"/>
      <c r="J376" s="27"/>
      <c r="K376" s="27"/>
      <c r="L376" s="27"/>
      <c r="M376" s="27"/>
      <c r="N376" s="27"/>
      <c r="O376" s="27"/>
      <c r="Q376" s="21"/>
      <c r="R376" s="27"/>
      <c r="S376" s="27"/>
      <c r="T376" s="27"/>
      <c r="U376" s="27"/>
      <c r="V376" s="27"/>
      <c r="W376" s="27"/>
      <c r="Y376" s="4"/>
      <c r="Z376" s="27"/>
      <c r="AA376" s="27"/>
      <c r="AB376" s="27"/>
      <c r="AC376" s="27"/>
      <c r="AD376" s="27"/>
      <c r="AJ376" s="27"/>
      <c r="AK376" s="27"/>
      <c r="AM376" s="23"/>
      <c r="AN376" s="28"/>
      <c r="AO376"/>
      <c r="AP376" s="15"/>
      <c r="AQ376" s="11"/>
      <c r="AR376" s="12"/>
    </row>
    <row r="377" spans="1:44" s="3" customFormat="1">
      <c r="A377" s="21"/>
      <c r="B377" s="27"/>
      <c r="C377" s="27"/>
      <c r="D377" s="27"/>
      <c r="E377" s="27"/>
      <c r="F377" s="27"/>
      <c r="G377" s="27"/>
      <c r="I377" s="21"/>
      <c r="J377" s="27"/>
      <c r="K377" s="27"/>
      <c r="L377" s="27"/>
      <c r="M377" s="27"/>
      <c r="N377" s="27"/>
      <c r="O377" s="27"/>
      <c r="Q377" s="21"/>
      <c r="R377" s="27"/>
      <c r="S377" s="27"/>
      <c r="T377" s="27"/>
      <c r="U377" s="27"/>
      <c r="V377" s="27"/>
      <c r="W377" s="27"/>
      <c r="Y377" s="4"/>
      <c r="Z377" s="27"/>
      <c r="AA377" s="27"/>
      <c r="AB377" s="27"/>
      <c r="AC377" s="27"/>
      <c r="AD377" s="27"/>
      <c r="AJ377" s="27"/>
      <c r="AK377" s="27"/>
      <c r="AM377" s="23"/>
      <c r="AN377" s="28"/>
      <c r="AO377"/>
      <c r="AP377" s="15"/>
      <c r="AQ377" s="11"/>
      <c r="AR377" s="12"/>
    </row>
    <row r="378" spans="1:44" s="3" customFormat="1">
      <c r="A378" s="21"/>
      <c r="B378" s="27"/>
      <c r="C378" s="27"/>
      <c r="D378" s="27"/>
      <c r="E378" s="27"/>
      <c r="F378" s="27"/>
      <c r="G378" s="27"/>
      <c r="I378" s="21"/>
      <c r="J378" s="27"/>
      <c r="K378" s="27"/>
      <c r="L378" s="27"/>
      <c r="M378" s="27"/>
      <c r="N378" s="27"/>
      <c r="O378" s="27"/>
      <c r="Q378" s="21"/>
      <c r="R378" s="27"/>
      <c r="S378" s="27"/>
      <c r="T378" s="27"/>
      <c r="U378" s="27"/>
      <c r="V378" s="27"/>
      <c r="W378" s="27"/>
      <c r="Y378" s="4"/>
      <c r="Z378" s="27"/>
      <c r="AA378" s="27"/>
      <c r="AB378" s="27"/>
      <c r="AC378" s="27"/>
      <c r="AD378" s="27"/>
      <c r="AJ378" s="27"/>
      <c r="AK378" s="27"/>
      <c r="AM378" s="23"/>
      <c r="AN378" s="28"/>
      <c r="AO378"/>
      <c r="AP378" s="15"/>
      <c r="AQ378" s="11"/>
      <c r="AR378" s="12"/>
    </row>
    <row r="379" spans="1:44" s="3" customFormat="1">
      <c r="A379" s="21"/>
      <c r="B379" s="27"/>
      <c r="C379" s="27"/>
      <c r="D379" s="27"/>
      <c r="E379" s="27"/>
      <c r="F379" s="27"/>
      <c r="G379" s="27"/>
      <c r="I379" s="21"/>
      <c r="J379" s="27"/>
      <c r="K379" s="27"/>
      <c r="L379" s="27"/>
      <c r="M379" s="27"/>
      <c r="N379" s="27"/>
      <c r="O379" s="27"/>
      <c r="Q379" s="21"/>
      <c r="R379" s="27"/>
      <c r="S379" s="27"/>
      <c r="T379" s="27"/>
      <c r="U379" s="27"/>
      <c r="V379" s="27"/>
      <c r="W379" s="27"/>
      <c r="Y379" s="4"/>
      <c r="Z379" s="27"/>
      <c r="AA379" s="27"/>
      <c r="AB379" s="27"/>
      <c r="AC379" s="27"/>
      <c r="AD379" s="27"/>
      <c r="AJ379" s="27"/>
      <c r="AK379" s="27"/>
      <c r="AM379" s="23"/>
      <c r="AN379" s="28"/>
      <c r="AO379"/>
      <c r="AP379" s="15"/>
      <c r="AQ379" s="11"/>
      <c r="AR379" s="12"/>
    </row>
    <row r="380" spans="1:44" s="3" customFormat="1">
      <c r="A380" s="21"/>
      <c r="B380" s="27"/>
      <c r="C380" s="27"/>
      <c r="D380" s="27"/>
      <c r="E380" s="27"/>
      <c r="F380" s="27"/>
      <c r="G380" s="27"/>
      <c r="I380" s="21"/>
      <c r="J380" s="27"/>
      <c r="K380" s="27"/>
      <c r="L380" s="27"/>
      <c r="M380" s="27"/>
      <c r="N380" s="27"/>
      <c r="O380" s="27"/>
      <c r="Q380" s="21"/>
      <c r="R380" s="27"/>
      <c r="S380" s="27"/>
      <c r="T380" s="27"/>
      <c r="U380" s="27"/>
      <c r="V380" s="27"/>
      <c r="W380" s="27"/>
      <c r="Y380" s="4"/>
      <c r="Z380" s="27"/>
      <c r="AA380" s="27"/>
      <c r="AB380" s="27"/>
      <c r="AC380" s="27"/>
      <c r="AD380" s="27"/>
      <c r="AJ380" s="27"/>
      <c r="AK380" s="27"/>
      <c r="AM380" s="23"/>
      <c r="AN380" s="28"/>
      <c r="AO380"/>
      <c r="AP380" s="15"/>
      <c r="AQ380" s="11"/>
      <c r="AR380" s="12"/>
    </row>
    <row r="381" spans="1:44" s="3" customFormat="1">
      <c r="A381" s="21"/>
      <c r="B381" s="27"/>
      <c r="C381" s="27"/>
      <c r="D381" s="27"/>
      <c r="E381" s="27"/>
      <c r="F381" s="27"/>
      <c r="G381" s="27"/>
      <c r="I381" s="21"/>
      <c r="J381" s="27"/>
      <c r="K381" s="27"/>
      <c r="L381" s="27"/>
      <c r="M381" s="27"/>
      <c r="N381" s="27"/>
      <c r="O381" s="27"/>
      <c r="Q381" s="21"/>
      <c r="R381" s="27"/>
      <c r="S381" s="27"/>
      <c r="T381" s="27"/>
      <c r="U381" s="27"/>
      <c r="V381" s="27"/>
      <c r="W381" s="27"/>
      <c r="Y381" s="4"/>
      <c r="Z381" s="27"/>
      <c r="AA381" s="27"/>
      <c r="AB381" s="27"/>
      <c r="AC381" s="27"/>
      <c r="AD381" s="27"/>
      <c r="AJ381" s="27"/>
      <c r="AK381" s="27"/>
      <c r="AM381" s="23"/>
      <c r="AN381" s="28"/>
      <c r="AO381"/>
      <c r="AP381" s="15"/>
      <c r="AQ381" s="11"/>
      <c r="AR381" s="12"/>
    </row>
    <row r="382" spans="1:44">
      <c r="A382" s="23"/>
      <c r="B382" s="28"/>
      <c r="C382" s="28"/>
      <c r="D382" s="28"/>
      <c r="E382" s="28"/>
      <c r="F382" s="28"/>
      <c r="G382" s="28"/>
      <c r="I382" s="23"/>
      <c r="J382" s="28"/>
      <c r="K382" s="28"/>
      <c r="L382" s="28"/>
      <c r="M382" s="28"/>
      <c r="N382" s="28"/>
      <c r="O382" s="28"/>
      <c r="Q382" s="21"/>
      <c r="R382" s="27"/>
      <c r="S382" s="27"/>
      <c r="T382" s="28"/>
      <c r="U382" s="28"/>
      <c r="V382" s="28"/>
      <c r="W382" s="28"/>
      <c r="Y382" s="4"/>
      <c r="Z382" s="28"/>
      <c r="AA382" s="28"/>
      <c r="AB382" s="28"/>
      <c r="AC382" s="28"/>
      <c r="AD382" s="28"/>
      <c r="AE382" s="28"/>
      <c r="AF382" s="28"/>
      <c r="AG382" s="3"/>
      <c r="AH382" s="3"/>
      <c r="AI382" s="3"/>
      <c r="AJ382" s="27"/>
      <c r="AK382" s="27"/>
      <c r="AM382" s="23"/>
      <c r="AN382" s="28"/>
      <c r="AP382" s="15"/>
      <c r="AQ382" s="11"/>
      <c r="AR382" s="12"/>
    </row>
    <row r="383" spans="1:44">
      <c r="A383" s="23"/>
      <c r="B383" s="28"/>
      <c r="C383" s="28"/>
      <c r="D383" s="28"/>
      <c r="E383" s="28"/>
      <c r="F383" s="28"/>
      <c r="G383" s="28"/>
      <c r="I383" s="23"/>
      <c r="J383" s="28"/>
      <c r="K383" s="28"/>
      <c r="L383" s="28"/>
      <c r="M383" s="28"/>
      <c r="N383" s="28"/>
      <c r="O383" s="28"/>
      <c r="Q383" s="23"/>
      <c r="R383" s="28"/>
      <c r="S383" s="28"/>
      <c r="T383" s="28"/>
      <c r="U383" s="28"/>
      <c r="V383" s="28"/>
      <c r="W383" s="28"/>
      <c r="Y383" s="1"/>
      <c r="Z383" s="28"/>
      <c r="AA383" s="28"/>
      <c r="AB383" s="28"/>
      <c r="AC383" s="28"/>
      <c r="AD383" s="28"/>
      <c r="AE383" s="28"/>
      <c r="AF383" s="28"/>
      <c r="AG383" s="3"/>
      <c r="AH383" s="3"/>
      <c r="AI383" s="3"/>
      <c r="AJ383" s="27"/>
      <c r="AK383" s="27"/>
      <c r="AM383" s="23"/>
      <c r="AN383" s="28"/>
      <c r="AP383" s="15"/>
      <c r="AQ383" s="11"/>
      <c r="AR383" s="12"/>
    </row>
    <row r="384" spans="1:44">
      <c r="A384" s="23"/>
      <c r="B384" s="28"/>
      <c r="C384" s="28"/>
      <c r="D384" s="28"/>
      <c r="E384" s="28"/>
      <c r="F384" s="28"/>
      <c r="G384" s="28"/>
      <c r="I384" s="23"/>
      <c r="J384" s="28"/>
      <c r="K384" s="28"/>
      <c r="L384" s="28"/>
      <c r="M384" s="28"/>
      <c r="N384" s="28"/>
      <c r="O384" s="28"/>
      <c r="Q384" s="23"/>
      <c r="R384" s="28"/>
      <c r="S384" s="28"/>
      <c r="T384" s="28"/>
      <c r="U384" s="28"/>
      <c r="V384" s="28"/>
      <c r="W384" s="28"/>
      <c r="Y384" s="1"/>
      <c r="Z384" s="28"/>
      <c r="AA384" s="28"/>
      <c r="AB384" s="28"/>
      <c r="AC384" s="28"/>
      <c r="AD384" s="28"/>
      <c r="AE384" s="28"/>
      <c r="AF384" s="28"/>
      <c r="AG384" s="3"/>
      <c r="AH384" s="3"/>
      <c r="AI384" s="3"/>
      <c r="AJ384" s="27"/>
      <c r="AK384" s="27"/>
      <c r="AM384" s="23"/>
      <c r="AN384" s="28"/>
      <c r="AP384" s="15"/>
      <c r="AQ384" s="11"/>
      <c r="AR384" s="12"/>
    </row>
    <row r="385" spans="1:44">
      <c r="A385" s="23"/>
      <c r="B385" s="28"/>
      <c r="C385" s="28"/>
      <c r="D385" s="28"/>
      <c r="E385" s="28"/>
      <c r="F385" s="28"/>
      <c r="G385" s="28"/>
      <c r="I385" s="23"/>
      <c r="J385" s="28"/>
      <c r="K385" s="28"/>
      <c r="L385" s="28"/>
      <c r="M385" s="28"/>
      <c r="N385" s="28"/>
      <c r="O385" s="28"/>
      <c r="Q385" s="23"/>
      <c r="R385" s="28"/>
      <c r="S385" s="28"/>
      <c r="T385" s="28"/>
      <c r="U385" s="28"/>
      <c r="V385" s="28"/>
      <c r="W385" s="28"/>
      <c r="Y385" s="1"/>
      <c r="Z385" s="28"/>
      <c r="AA385" s="28"/>
      <c r="AB385" s="28"/>
      <c r="AC385" s="28"/>
      <c r="AD385" s="28"/>
      <c r="AE385" s="28"/>
      <c r="AF385" s="28"/>
      <c r="AG385" s="3"/>
      <c r="AH385" s="3"/>
      <c r="AI385" s="3"/>
      <c r="AJ385" s="27"/>
      <c r="AK385" s="27"/>
      <c r="AM385" s="23"/>
      <c r="AN385" s="28"/>
      <c r="AP385" s="15"/>
      <c r="AQ385" s="11"/>
      <c r="AR385" s="12"/>
    </row>
    <row r="386" spans="1:44">
      <c r="A386" s="23"/>
      <c r="B386" s="28"/>
      <c r="C386" s="28"/>
      <c r="D386" s="28"/>
      <c r="E386" s="28"/>
      <c r="F386" s="28"/>
      <c r="G386" s="28"/>
      <c r="I386" s="23"/>
      <c r="J386" s="28"/>
      <c r="K386" s="28"/>
      <c r="L386" s="28"/>
      <c r="M386" s="28"/>
      <c r="N386" s="28"/>
      <c r="O386" s="28"/>
      <c r="Q386" s="23"/>
      <c r="R386" s="28"/>
      <c r="S386" s="28"/>
      <c r="T386" s="28"/>
      <c r="U386" s="28"/>
      <c r="V386" s="28"/>
      <c r="W386" s="28"/>
      <c r="Y386" s="1"/>
      <c r="Z386" s="28"/>
      <c r="AA386" s="28"/>
      <c r="AB386" s="28"/>
      <c r="AC386" s="28"/>
      <c r="AD386" s="28"/>
      <c r="AE386" s="28"/>
      <c r="AF386" s="28"/>
      <c r="AG386" s="3"/>
      <c r="AH386" s="3"/>
      <c r="AI386" s="3"/>
      <c r="AJ386" s="27"/>
      <c r="AK386" s="27"/>
      <c r="AM386" s="24"/>
      <c r="AN386" s="17"/>
      <c r="AO386" s="17"/>
      <c r="AP386" s="18"/>
      <c r="AQ386" s="19"/>
      <c r="AR386" s="20"/>
    </row>
    <row r="387" spans="1:44">
      <c r="A387" s="23"/>
      <c r="B387" s="28"/>
      <c r="C387" s="28"/>
      <c r="D387" s="28"/>
      <c r="E387" s="28"/>
      <c r="F387" s="28"/>
      <c r="G387" s="28"/>
      <c r="I387" s="23"/>
      <c r="J387" s="28"/>
      <c r="K387" s="28"/>
      <c r="L387" s="28"/>
      <c r="M387" s="28"/>
      <c r="N387" s="28"/>
      <c r="O387" s="28"/>
      <c r="Q387" s="23"/>
      <c r="R387" s="28"/>
      <c r="S387" s="28"/>
      <c r="T387" s="28"/>
      <c r="U387" s="28"/>
      <c r="V387" s="28"/>
      <c r="W387" s="28"/>
      <c r="Y387" s="1"/>
      <c r="Z387" s="28"/>
      <c r="AA387" s="28"/>
      <c r="AB387" s="28"/>
      <c r="AC387" s="28"/>
      <c r="AD387" s="28"/>
      <c r="AE387" s="28"/>
      <c r="AF387" s="28"/>
      <c r="AG387" s="3"/>
      <c r="AH387" s="3"/>
      <c r="AI387" s="3"/>
      <c r="AJ387" s="27"/>
      <c r="AK387" s="27"/>
      <c r="AM387" s="23"/>
      <c r="AN387" s="28"/>
      <c r="AQ387" s="11"/>
      <c r="AR387" s="12"/>
    </row>
    <row r="388" spans="1:44">
      <c r="A388" s="23"/>
      <c r="B388" s="28"/>
      <c r="C388" s="28"/>
      <c r="D388" s="28"/>
      <c r="E388" s="28"/>
      <c r="F388" s="28"/>
      <c r="G388" s="28"/>
      <c r="I388" s="23"/>
      <c r="J388" s="28"/>
      <c r="K388" s="28"/>
      <c r="L388" s="28"/>
      <c r="M388" s="28"/>
      <c r="N388" s="28"/>
      <c r="O388" s="28"/>
      <c r="Q388" s="23"/>
      <c r="R388" s="28"/>
      <c r="S388" s="28"/>
      <c r="T388" s="28"/>
      <c r="U388" s="28"/>
      <c r="V388" s="28"/>
      <c r="W388" s="28"/>
      <c r="Y388" s="1"/>
      <c r="Z388" s="28"/>
      <c r="AA388" s="28"/>
      <c r="AB388" s="28"/>
      <c r="AC388" s="28"/>
      <c r="AD388" s="28"/>
      <c r="AE388" s="28"/>
      <c r="AF388" s="28"/>
      <c r="AG388" s="3"/>
      <c r="AH388" s="3"/>
      <c r="AI388" s="3"/>
      <c r="AJ388" s="27"/>
      <c r="AK388" s="27"/>
      <c r="AM388" s="23"/>
      <c r="AN388" s="28"/>
      <c r="AQ388" s="11"/>
      <c r="AR388" s="12"/>
    </row>
    <row r="389" spans="1:44">
      <c r="A389" s="23"/>
      <c r="B389" s="28"/>
      <c r="C389" s="28"/>
      <c r="D389" s="28"/>
      <c r="E389" s="28"/>
      <c r="F389" s="28"/>
      <c r="G389" s="28"/>
      <c r="I389" s="23"/>
      <c r="J389" s="28"/>
      <c r="K389" s="28"/>
      <c r="L389" s="28"/>
      <c r="M389" s="28"/>
      <c r="N389" s="28"/>
      <c r="O389" s="28"/>
      <c r="Q389" s="23"/>
      <c r="R389" s="28"/>
      <c r="S389" s="28"/>
      <c r="T389" s="28"/>
      <c r="U389" s="28"/>
      <c r="V389" s="28"/>
      <c r="W389" s="28"/>
      <c r="Y389" s="1"/>
      <c r="Z389" s="28"/>
      <c r="AA389" s="28"/>
      <c r="AB389" s="28"/>
      <c r="AC389" s="28"/>
      <c r="AD389" s="28"/>
      <c r="AE389" s="28"/>
      <c r="AF389" s="28"/>
      <c r="AG389" s="3"/>
      <c r="AH389" s="3"/>
      <c r="AI389" s="3"/>
      <c r="AJ389" s="27"/>
      <c r="AK389" s="27"/>
      <c r="AM389" s="23"/>
      <c r="AN389" s="28"/>
      <c r="AQ389" s="11"/>
      <c r="AR389" s="12"/>
    </row>
    <row r="390" spans="1:44">
      <c r="A390" s="23"/>
      <c r="B390" s="28"/>
      <c r="C390" s="28"/>
      <c r="D390" s="28"/>
      <c r="E390" s="28"/>
      <c r="F390" s="28"/>
      <c r="G390" s="28"/>
      <c r="I390" s="23"/>
      <c r="J390" s="28"/>
      <c r="K390" s="28"/>
      <c r="L390" s="28"/>
      <c r="M390" s="28"/>
      <c r="N390" s="28"/>
      <c r="O390" s="28"/>
      <c r="Q390" s="23"/>
      <c r="R390" s="28"/>
      <c r="S390" s="28"/>
      <c r="T390" s="28"/>
      <c r="U390" s="28"/>
      <c r="V390" s="28"/>
      <c r="W390" s="28"/>
      <c r="Y390" s="1"/>
      <c r="Z390" s="28"/>
      <c r="AA390" s="28"/>
      <c r="AB390" s="28"/>
      <c r="AC390" s="28"/>
      <c r="AD390" s="28"/>
      <c r="AE390" s="28"/>
      <c r="AF390" s="28"/>
      <c r="AG390" s="3"/>
      <c r="AH390" s="3"/>
      <c r="AI390" s="3"/>
      <c r="AJ390" s="27"/>
      <c r="AK390" s="27"/>
      <c r="AM390" s="23"/>
      <c r="AN390" s="28"/>
      <c r="AQ390" s="11"/>
      <c r="AR390" s="12"/>
    </row>
    <row r="391" spans="1:44">
      <c r="A391" s="23"/>
      <c r="B391" s="28"/>
      <c r="C391" s="28"/>
      <c r="D391" s="28"/>
      <c r="E391" s="28"/>
      <c r="F391" s="28"/>
      <c r="G391" s="28"/>
      <c r="I391" s="23"/>
      <c r="J391" s="28"/>
      <c r="K391" s="28"/>
      <c r="L391" s="28"/>
      <c r="M391" s="28"/>
      <c r="N391" s="28"/>
      <c r="O391" s="28"/>
      <c r="Q391" s="23"/>
      <c r="R391" s="28"/>
      <c r="S391" s="28"/>
      <c r="T391" s="28"/>
      <c r="U391" s="28"/>
      <c r="V391" s="28"/>
      <c r="W391" s="28"/>
      <c r="Y391" s="1"/>
      <c r="Z391" s="28"/>
      <c r="AA391" s="28"/>
      <c r="AB391" s="28"/>
      <c r="AC391" s="28"/>
      <c r="AD391" s="28"/>
      <c r="AE391" s="28"/>
      <c r="AF391" s="28"/>
      <c r="AG391" s="3"/>
      <c r="AH391" s="3"/>
      <c r="AI391" s="3"/>
      <c r="AJ391" s="27"/>
      <c r="AK391" s="27"/>
      <c r="AM391" s="23"/>
      <c r="AN391" s="28"/>
      <c r="AQ391" s="11"/>
      <c r="AR391" s="12"/>
    </row>
    <row r="392" spans="1:44">
      <c r="A392" s="23"/>
      <c r="B392" s="28"/>
      <c r="C392" s="28"/>
      <c r="D392" s="28"/>
      <c r="E392" s="28"/>
      <c r="F392" s="28"/>
      <c r="G392" s="28"/>
      <c r="I392" s="23"/>
      <c r="J392" s="28"/>
      <c r="K392" s="28"/>
      <c r="L392" s="28"/>
      <c r="M392" s="28"/>
      <c r="N392" s="28"/>
      <c r="O392" s="28"/>
      <c r="Q392" s="23"/>
      <c r="R392" s="28"/>
      <c r="S392" s="28"/>
      <c r="T392" s="28"/>
      <c r="U392" s="28"/>
      <c r="V392" s="28"/>
      <c r="W392" s="28"/>
      <c r="Y392" s="1"/>
      <c r="Z392" s="28"/>
      <c r="AA392" s="28"/>
      <c r="AB392" s="28"/>
      <c r="AC392" s="28"/>
      <c r="AD392" s="28"/>
      <c r="AE392" s="28"/>
      <c r="AF392" s="28"/>
      <c r="AG392" s="3"/>
      <c r="AH392" s="3"/>
      <c r="AI392" s="3"/>
      <c r="AJ392" s="27"/>
      <c r="AK392" s="27"/>
      <c r="AM392" s="23"/>
      <c r="AN392" s="28"/>
      <c r="AQ392" s="11"/>
      <c r="AR392" s="12"/>
    </row>
    <row r="393" spans="1:44">
      <c r="A393" s="23"/>
      <c r="B393" s="28"/>
      <c r="C393" s="28"/>
      <c r="D393" s="28"/>
      <c r="E393" s="28"/>
      <c r="F393" s="28"/>
      <c r="G393" s="28"/>
      <c r="I393" s="23"/>
      <c r="J393" s="28"/>
      <c r="K393" s="28"/>
      <c r="L393" s="28"/>
      <c r="M393" s="28"/>
      <c r="N393" s="28"/>
      <c r="O393" s="28"/>
      <c r="Q393" s="23"/>
      <c r="R393" s="28"/>
      <c r="S393" s="28"/>
      <c r="T393" s="28"/>
      <c r="U393" s="28"/>
      <c r="V393" s="28"/>
      <c r="W393" s="28"/>
      <c r="Y393" s="1"/>
      <c r="Z393" s="28"/>
      <c r="AA393" s="28"/>
      <c r="AB393" s="28"/>
      <c r="AC393" s="28"/>
      <c r="AD393" s="28"/>
      <c r="AE393" s="28"/>
      <c r="AF393" s="28"/>
      <c r="AG393" s="3"/>
      <c r="AH393" s="3"/>
      <c r="AI393" s="3"/>
      <c r="AJ393" s="27"/>
      <c r="AK393" s="27"/>
      <c r="AM393" s="23"/>
      <c r="AN393" s="28"/>
      <c r="AQ393" s="11"/>
      <c r="AR393" s="12"/>
    </row>
    <row r="394" spans="1:44">
      <c r="A394" s="23"/>
      <c r="B394" s="28"/>
      <c r="C394" s="28"/>
      <c r="D394" s="28"/>
      <c r="E394" s="28"/>
      <c r="F394" s="28"/>
      <c r="G394" s="28"/>
      <c r="I394" s="23"/>
      <c r="J394" s="28"/>
      <c r="K394" s="28"/>
      <c r="L394" s="28"/>
      <c r="M394" s="28"/>
      <c r="N394" s="28"/>
      <c r="O394" s="28"/>
      <c r="Q394" s="23"/>
      <c r="R394" s="28"/>
      <c r="S394" s="28"/>
      <c r="T394" s="28"/>
      <c r="U394" s="28"/>
      <c r="V394" s="28"/>
      <c r="W394" s="28"/>
      <c r="Y394" s="1"/>
      <c r="Z394" s="28"/>
      <c r="AA394" s="28"/>
      <c r="AB394" s="28"/>
      <c r="AC394" s="28"/>
      <c r="AD394" s="28"/>
      <c r="AE394" s="28"/>
      <c r="AF394" s="28"/>
      <c r="AG394" s="3"/>
      <c r="AH394" s="3"/>
      <c r="AI394" s="3"/>
      <c r="AJ394" s="27"/>
      <c r="AK394" s="27"/>
      <c r="AM394" s="23"/>
      <c r="AN394" s="28"/>
      <c r="AQ394" s="11"/>
      <c r="AR394" s="12"/>
    </row>
    <row r="395" spans="1:44">
      <c r="A395" s="23"/>
      <c r="B395" s="28"/>
      <c r="C395" s="28"/>
      <c r="D395" s="28"/>
      <c r="E395" s="28"/>
      <c r="F395" s="28"/>
      <c r="G395" s="28"/>
      <c r="I395" s="23"/>
      <c r="J395" s="28"/>
      <c r="K395" s="28"/>
      <c r="L395" s="28"/>
      <c r="M395" s="28"/>
      <c r="N395" s="28"/>
      <c r="O395" s="28"/>
      <c r="Q395" s="23"/>
      <c r="R395" s="28"/>
      <c r="S395" s="28"/>
      <c r="T395" s="28"/>
      <c r="U395" s="28"/>
      <c r="V395" s="28"/>
      <c r="W395" s="28"/>
      <c r="Y395" s="1"/>
      <c r="Z395" s="28"/>
      <c r="AA395" s="28"/>
      <c r="AB395" s="28"/>
      <c r="AC395" s="28"/>
      <c r="AD395" s="28"/>
      <c r="AE395" s="28"/>
      <c r="AF395" s="28"/>
      <c r="AG395" s="3"/>
      <c r="AH395" s="3"/>
      <c r="AI395" s="3"/>
      <c r="AJ395" s="27"/>
      <c r="AK395" s="27"/>
      <c r="AM395" s="23"/>
      <c r="AN395" s="28"/>
      <c r="AQ395" s="11"/>
      <c r="AR395" s="12"/>
    </row>
    <row r="396" spans="1:44">
      <c r="A396" s="23"/>
      <c r="B396" s="28"/>
      <c r="C396" s="28"/>
      <c r="D396" s="28"/>
      <c r="E396" s="28"/>
      <c r="F396" s="28"/>
      <c r="G396" s="28"/>
      <c r="I396" s="23"/>
      <c r="J396" s="28"/>
      <c r="K396" s="28"/>
      <c r="L396" s="28"/>
      <c r="M396" s="28"/>
      <c r="N396" s="28"/>
      <c r="O396" s="28"/>
      <c r="Q396" s="23"/>
      <c r="R396" s="28"/>
      <c r="S396" s="28"/>
      <c r="T396" s="28"/>
      <c r="U396" s="28"/>
      <c r="V396" s="28"/>
      <c r="W396" s="28"/>
      <c r="Y396" s="1"/>
      <c r="Z396" s="28"/>
      <c r="AA396" s="28"/>
      <c r="AB396" s="28"/>
      <c r="AC396" s="28"/>
      <c r="AD396" s="28"/>
      <c r="AE396" s="28"/>
      <c r="AF396" s="28"/>
      <c r="AG396" s="3"/>
      <c r="AH396" s="3"/>
      <c r="AI396" s="3"/>
      <c r="AJ396" s="27"/>
      <c r="AK396" s="27"/>
      <c r="AM396" s="23"/>
      <c r="AN396" s="28"/>
      <c r="AQ396" s="11"/>
      <c r="AR396" s="12"/>
    </row>
    <row r="397" spans="1:44">
      <c r="A397" s="23"/>
      <c r="B397" s="28"/>
      <c r="C397" s="28"/>
      <c r="D397" s="28"/>
      <c r="E397" s="28"/>
      <c r="F397" s="28"/>
      <c r="G397" s="28"/>
      <c r="I397" s="23"/>
      <c r="J397" s="28"/>
      <c r="K397" s="28"/>
      <c r="L397" s="28"/>
      <c r="M397" s="28"/>
      <c r="N397" s="28"/>
      <c r="O397" s="28"/>
      <c r="Q397" s="23"/>
      <c r="R397" s="28"/>
      <c r="S397" s="28"/>
      <c r="T397" s="28"/>
      <c r="U397" s="28"/>
      <c r="V397" s="28"/>
      <c r="W397" s="28"/>
      <c r="Y397" s="1"/>
      <c r="Z397" s="28"/>
      <c r="AA397" s="28"/>
      <c r="AB397" s="28"/>
      <c r="AC397" s="28"/>
      <c r="AD397" s="28"/>
      <c r="AE397" s="28"/>
      <c r="AF397" s="28"/>
      <c r="AG397" s="3"/>
      <c r="AH397" s="3"/>
      <c r="AI397" s="3"/>
      <c r="AJ397" s="27"/>
      <c r="AK397" s="27"/>
      <c r="AM397" s="23"/>
      <c r="AN397" s="28"/>
      <c r="AQ397" s="11"/>
      <c r="AR397" s="12"/>
    </row>
    <row r="398" spans="1:44">
      <c r="A398" s="23"/>
      <c r="B398" s="28"/>
      <c r="C398" s="28"/>
      <c r="D398" s="28"/>
      <c r="E398" s="28"/>
      <c r="F398" s="28"/>
      <c r="G398" s="28"/>
      <c r="I398" s="23"/>
      <c r="J398" s="28"/>
      <c r="K398" s="28"/>
      <c r="L398" s="28"/>
      <c r="M398" s="28"/>
      <c r="N398" s="28"/>
      <c r="O398" s="28"/>
      <c r="Q398" s="23"/>
      <c r="R398" s="28"/>
      <c r="S398" s="28"/>
      <c r="T398" s="28"/>
      <c r="U398" s="28"/>
      <c r="V398" s="28"/>
      <c r="W398" s="28"/>
      <c r="Y398" s="1"/>
      <c r="Z398" s="28"/>
      <c r="AA398" s="28"/>
      <c r="AB398" s="28"/>
      <c r="AC398" s="28"/>
      <c r="AD398" s="28"/>
      <c r="AE398" s="28"/>
      <c r="AF398" s="28"/>
      <c r="AG398" s="3"/>
      <c r="AH398" s="3"/>
      <c r="AI398" s="3"/>
      <c r="AJ398" s="27"/>
      <c r="AK398" s="27"/>
      <c r="AM398" s="23"/>
      <c r="AN398" s="28"/>
      <c r="AQ398" s="11"/>
      <c r="AR398" s="12"/>
    </row>
    <row r="399" spans="1:44">
      <c r="A399" s="23"/>
      <c r="B399" s="28"/>
      <c r="C399" s="28"/>
      <c r="D399" s="28"/>
      <c r="E399" s="28"/>
      <c r="F399" s="28"/>
      <c r="G399" s="28"/>
      <c r="I399" s="23"/>
      <c r="J399" s="28"/>
      <c r="K399" s="28"/>
      <c r="L399" s="28"/>
      <c r="M399" s="28"/>
      <c r="N399" s="28"/>
      <c r="O399" s="28"/>
      <c r="Q399" s="23"/>
      <c r="R399" s="28"/>
      <c r="S399" s="28"/>
      <c r="T399" s="28"/>
      <c r="U399" s="28"/>
      <c r="V399" s="28"/>
      <c r="W399" s="28"/>
      <c r="Y399" s="1"/>
      <c r="Z399" s="28"/>
      <c r="AA399" s="28"/>
      <c r="AB399" s="28"/>
      <c r="AC399" s="28"/>
      <c r="AD399" s="28"/>
      <c r="AE399" s="28"/>
      <c r="AF399" s="28"/>
      <c r="AG399" s="3"/>
      <c r="AH399" s="3"/>
      <c r="AI399" s="3"/>
      <c r="AJ399" s="27"/>
      <c r="AK399" s="27"/>
      <c r="AM399" s="23"/>
      <c r="AN399" s="28"/>
      <c r="AQ399" s="11"/>
      <c r="AR399" s="12"/>
    </row>
    <row r="400" spans="1:44">
      <c r="A400" s="23"/>
      <c r="B400" s="28"/>
      <c r="C400" s="28"/>
      <c r="D400" s="28"/>
      <c r="E400" s="28"/>
      <c r="F400" s="28"/>
      <c r="G400" s="28"/>
      <c r="I400" s="23"/>
      <c r="J400" s="28"/>
      <c r="K400" s="28"/>
      <c r="L400" s="28"/>
      <c r="M400" s="28"/>
      <c r="N400" s="28"/>
      <c r="O400" s="28"/>
      <c r="Q400" s="23"/>
      <c r="R400" s="28"/>
      <c r="S400" s="28"/>
      <c r="T400" s="28"/>
      <c r="U400" s="28"/>
      <c r="V400" s="28"/>
      <c r="W400" s="28"/>
      <c r="Y400" s="1"/>
      <c r="Z400" s="28"/>
      <c r="AA400" s="28"/>
      <c r="AB400" s="28"/>
      <c r="AC400" s="28"/>
      <c r="AD400" s="28"/>
      <c r="AE400" s="28"/>
      <c r="AF400" s="28"/>
      <c r="AG400" s="3"/>
      <c r="AH400" s="3"/>
      <c r="AI400" s="3"/>
      <c r="AJ400" s="27"/>
      <c r="AK400" s="27"/>
      <c r="AM400" s="23"/>
      <c r="AN400" s="28"/>
      <c r="AQ400" s="11"/>
      <c r="AR400" s="12"/>
    </row>
    <row r="401" spans="1:44">
      <c r="A401" s="23"/>
      <c r="B401" s="28"/>
      <c r="C401" s="28"/>
      <c r="D401" s="28"/>
      <c r="E401" s="28"/>
      <c r="F401" s="28"/>
      <c r="G401" s="28"/>
      <c r="I401" s="23"/>
      <c r="J401" s="28"/>
      <c r="K401" s="28"/>
      <c r="L401" s="28"/>
      <c r="M401" s="28"/>
      <c r="N401" s="28"/>
      <c r="O401" s="28"/>
      <c r="Q401" s="23"/>
      <c r="R401" s="28"/>
      <c r="S401" s="28"/>
      <c r="T401" s="28"/>
      <c r="U401" s="28"/>
      <c r="V401" s="28"/>
      <c r="W401" s="28"/>
      <c r="Y401" s="1"/>
      <c r="Z401" s="28"/>
      <c r="AA401" s="28"/>
      <c r="AB401" s="28"/>
      <c r="AC401" s="28"/>
      <c r="AD401" s="28"/>
      <c r="AE401" s="28"/>
      <c r="AF401" s="28"/>
      <c r="AG401" s="3"/>
      <c r="AH401" s="3"/>
      <c r="AI401" s="3"/>
      <c r="AJ401" s="27"/>
      <c r="AK401" s="27"/>
      <c r="AM401" s="23"/>
      <c r="AN401" s="28"/>
      <c r="AQ401" s="11"/>
      <c r="AR401" s="12"/>
    </row>
    <row r="402" spans="1:44">
      <c r="A402" s="23"/>
      <c r="B402" s="28"/>
      <c r="C402" s="28"/>
      <c r="D402" s="28"/>
      <c r="E402" s="28"/>
      <c r="F402" s="28"/>
      <c r="G402" s="28"/>
      <c r="I402" s="23"/>
      <c r="J402" s="28"/>
      <c r="K402" s="28"/>
      <c r="L402" s="28"/>
      <c r="M402" s="28"/>
      <c r="N402" s="28"/>
      <c r="O402" s="28"/>
      <c r="Q402" s="23"/>
      <c r="R402" s="28"/>
      <c r="S402" s="28"/>
      <c r="T402" s="28"/>
      <c r="U402" s="28"/>
      <c r="V402" s="28"/>
      <c r="W402" s="28"/>
      <c r="Y402" s="1"/>
      <c r="Z402" s="28"/>
      <c r="AA402" s="28"/>
      <c r="AB402" s="28"/>
      <c r="AC402" s="28"/>
      <c r="AD402" s="28"/>
      <c r="AE402" s="28"/>
      <c r="AF402" s="28"/>
      <c r="AG402" s="3"/>
      <c r="AH402" s="3"/>
      <c r="AI402" s="3"/>
      <c r="AJ402" s="27"/>
      <c r="AK402" s="27"/>
      <c r="AM402" s="23"/>
      <c r="AN402" s="28"/>
      <c r="AQ402" s="11"/>
      <c r="AR402" s="12"/>
    </row>
    <row r="403" spans="1:44">
      <c r="A403" s="23"/>
      <c r="B403" s="28"/>
      <c r="C403" s="28"/>
      <c r="D403" s="28"/>
      <c r="E403" s="28"/>
      <c r="F403" s="28"/>
      <c r="G403" s="28"/>
      <c r="I403" s="23"/>
      <c r="J403" s="28"/>
      <c r="K403" s="28"/>
      <c r="L403" s="28"/>
      <c r="M403" s="28"/>
      <c r="N403" s="28"/>
      <c r="O403" s="28"/>
      <c r="Q403" s="23"/>
      <c r="R403" s="28"/>
      <c r="S403" s="28"/>
      <c r="T403" s="28"/>
      <c r="U403" s="28"/>
      <c r="V403" s="28"/>
      <c r="W403" s="28"/>
      <c r="Y403" s="1"/>
      <c r="Z403" s="28"/>
      <c r="AA403" s="28"/>
      <c r="AB403" s="28"/>
      <c r="AC403" s="28"/>
      <c r="AD403" s="28"/>
      <c r="AE403" s="28"/>
      <c r="AF403" s="28"/>
      <c r="AG403" s="3"/>
      <c r="AH403" s="3"/>
      <c r="AI403" s="3"/>
      <c r="AJ403" s="27"/>
      <c r="AK403" s="27"/>
      <c r="AM403" s="23"/>
      <c r="AN403" s="28"/>
      <c r="AQ403" s="11"/>
      <c r="AR403" s="12"/>
    </row>
    <row r="404" spans="1:44">
      <c r="A404" s="23"/>
      <c r="B404" s="28"/>
      <c r="C404" s="28"/>
      <c r="D404" s="28"/>
      <c r="E404" s="28"/>
      <c r="F404" s="28"/>
      <c r="G404" s="28"/>
      <c r="I404" s="23"/>
      <c r="J404" s="28"/>
      <c r="K404" s="28"/>
      <c r="L404" s="28"/>
      <c r="M404" s="28"/>
      <c r="N404" s="28"/>
      <c r="O404" s="28"/>
      <c r="Q404" s="23"/>
      <c r="R404" s="28"/>
      <c r="S404" s="28"/>
      <c r="T404" s="28"/>
      <c r="U404" s="28"/>
      <c r="V404" s="28"/>
      <c r="W404" s="28"/>
      <c r="Y404" s="1"/>
      <c r="Z404" s="28"/>
      <c r="AA404" s="28"/>
      <c r="AB404" s="28"/>
      <c r="AC404" s="28"/>
      <c r="AD404" s="28"/>
      <c r="AE404" s="28"/>
      <c r="AF404" s="28"/>
      <c r="AG404" s="3"/>
      <c r="AH404" s="3"/>
      <c r="AI404" s="3"/>
      <c r="AJ404" s="27"/>
      <c r="AK404" s="27"/>
      <c r="AM404" s="23"/>
      <c r="AN404" s="28"/>
      <c r="AQ404" s="11"/>
      <c r="AR404" s="12"/>
    </row>
    <row r="405" spans="1:44">
      <c r="A405" s="23"/>
      <c r="B405" s="28"/>
      <c r="C405" s="28"/>
      <c r="D405" s="28"/>
      <c r="E405" s="28"/>
      <c r="F405" s="28"/>
      <c r="G405" s="28"/>
      <c r="I405" s="23"/>
      <c r="J405" s="28"/>
      <c r="K405" s="28"/>
      <c r="L405" s="28"/>
      <c r="M405" s="28"/>
      <c r="N405" s="28"/>
      <c r="O405" s="28"/>
      <c r="Q405" s="23"/>
      <c r="R405" s="28"/>
      <c r="S405" s="28"/>
      <c r="T405" s="28"/>
      <c r="U405" s="28"/>
      <c r="V405" s="28"/>
      <c r="W405" s="28"/>
      <c r="Y405" s="1"/>
      <c r="Z405" s="28"/>
      <c r="AA405" s="28"/>
      <c r="AB405" s="28"/>
      <c r="AC405" s="28"/>
      <c r="AD405" s="28"/>
      <c r="AE405" s="28"/>
      <c r="AF405" s="28"/>
      <c r="AG405" s="3"/>
      <c r="AH405" s="3"/>
      <c r="AI405" s="3"/>
      <c r="AJ405" s="27"/>
      <c r="AK405" s="27"/>
      <c r="AM405" s="23"/>
      <c r="AN405" s="28"/>
      <c r="AQ405" s="11"/>
      <c r="AR405" s="12"/>
    </row>
    <row r="406" spans="1:44">
      <c r="A406" s="23"/>
      <c r="B406" s="28"/>
      <c r="C406" s="28"/>
      <c r="D406" s="28"/>
      <c r="E406" s="28"/>
      <c r="F406" s="28"/>
      <c r="G406" s="28"/>
      <c r="I406" s="23"/>
      <c r="J406" s="28"/>
      <c r="K406" s="28"/>
      <c r="L406" s="28"/>
      <c r="M406" s="28"/>
      <c r="N406" s="28"/>
      <c r="O406" s="28"/>
      <c r="Q406" s="23"/>
      <c r="R406" s="28"/>
      <c r="S406" s="28"/>
      <c r="T406" s="28"/>
      <c r="U406" s="28"/>
      <c r="V406" s="28"/>
      <c r="W406" s="28"/>
      <c r="Y406" s="1"/>
      <c r="Z406" s="28"/>
      <c r="AA406" s="28"/>
      <c r="AB406" s="28"/>
      <c r="AC406" s="28"/>
      <c r="AD406" s="28"/>
      <c r="AE406" s="28"/>
      <c r="AF406" s="28"/>
      <c r="AG406" s="3"/>
      <c r="AH406" s="3"/>
      <c r="AI406" s="3"/>
      <c r="AJ406" s="27"/>
      <c r="AK406" s="27"/>
      <c r="AM406" s="23"/>
      <c r="AN406" s="28"/>
      <c r="AQ406" s="11"/>
      <c r="AR406" s="12"/>
    </row>
    <row r="407" spans="1:44">
      <c r="A407" s="23"/>
      <c r="B407" s="28"/>
      <c r="C407" s="28"/>
      <c r="D407" s="28"/>
      <c r="E407" s="28"/>
      <c r="F407" s="28"/>
      <c r="G407" s="28"/>
      <c r="I407" s="23"/>
      <c r="J407" s="28"/>
      <c r="K407" s="28"/>
      <c r="L407" s="28"/>
      <c r="M407" s="28"/>
      <c r="N407" s="28"/>
      <c r="O407" s="28"/>
      <c r="Q407" s="23"/>
      <c r="R407" s="28"/>
      <c r="S407" s="28"/>
      <c r="T407" s="28"/>
      <c r="U407" s="28"/>
      <c r="V407" s="28"/>
      <c r="W407" s="28"/>
      <c r="Y407" s="1"/>
      <c r="Z407" s="28"/>
      <c r="AA407" s="28"/>
      <c r="AB407" s="28"/>
      <c r="AC407" s="28"/>
      <c r="AD407" s="28"/>
      <c r="AE407" s="28"/>
      <c r="AF407" s="28"/>
      <c r="AG407" s="3"/>
      <c r="AH407" s="3"/>
      <c r="AI407" s="3"/>
      <c r="AJ407" s="27"/>
      <c r="AK407" s="27"/>
      <c r="AM407" s="23"/>
      <c r="AN407" s="28"/>
      <c r="AQ407" s="11"/>
      <c r="AR407" s="12"/>
    </row>
    <row r="408" spans="1:44">
      <c r="A408" s="23"/>
      <c r="B408" s="28"/>
      <c r="C408" s="28"/>
      <c r="D408" s="28"/>
      <c r="E408" s="28"/>
      <c r="F408" s="28"/>
      <c r="G408" s="28"/>
      <c r="I408" s="23"/>
      <c r="J408" s="28"/>
      <c r="K408" s="28"/>
      <c r="L408" s="28"/>
      <c r="M408" s="28"/>
      <c r="N408" s="28"/>
      <c r="O408" s="28"/>
      <c r="Q408" s="23"/>
      <c r="R408" s="28"/>
      <c r="S408" s="28"/>
      <c r="T408" s="28"/>
      <c r="U408" s="28"/>
      <c r="V408" s="28"/>
      <c r="W408" s="28"/>
      <c r="Y408" s="1"/>
      <c r="Z408" s="28"/>
      <c r="AA408" s="28"/>
      <c r="AB408" s="28"/>
      <c r="AC408" s="28"/>
      <c r="AD408" s="28"/>
      <c r="AE408" s="28"/>
      <c r="AF408" s="28"/>
      <c r="AG408" s="3"/>
      <c r="AH408" s="3"/>
      <c r="AI408" s="3"/>
      <c r="AJ408" s="27"/>
      <c r="AK408" s="27"/>
      <c r="AM408" s="23"/>
      <c r="AN408" s="28"/>
      <c r="AQ408" s="11"/>
      <c r="AR408" s="12"/>
    </row>
    <row r="409" spans="1:44">
      <c r="A409" s="23"/>
      <c r="B409" s="28"/>
      <c r="C409" s="28"/>
      <c r="D409" s="28"/>
      <c r="E409" s="28"/>
      <c r="F409" s="28"/>
      <c r="G409" s="28"/>
      <c r="I409" s="23"/>
      <c r="J409" s="28"/>
      <c r="K409" s="28"/>
      <c r="L409" s="28"/>
      <c r="M409" s="28"/>
      <c r="N409" s="28"/>
      <c r="O409" s="28"/>
      <c r="Q409" s="23"/>
      <c r="R409" s="28"/>
      <c r="S409" s="28"/>
      <c r="T409" s="28"/>
      <c r="U409" s="28"/>
      <c r="V409" s="28"/>
      <c r="W409" s="28"/>
      <c r="Y409" s="1"/>
      <c r="Z409" s="28"/>
      <c r="AA409" s="28"/>
      <c r="AB409" s="28"/>
      <c r="AC409" s="28"/>
      <c r="AD409" s="28"/>
      <c r="AE409" s="28"/>
      <c r="AF409" s="28"/>
      <c r="AG409" s="3"/>
      <c r="AH409" s="3"/>
      <c r="AI409" s="3"/>
      <c r="AJ409" s="27"/>
      <c r="AK409" s="27"/>
      <c r="AM409" s="23"/>
      <c r="AN409" s="28"/>
      <c r="AQ409" s="11"/>
      <c r="AR409" s="12"/>
    </row>
    <row r="410" spans="1:44">
      <c r="A410" s="23"/>
      <c r="B410" s="28"/>
      <c r="C410" s="28"/>
      <c r="D410" s="28"/>
      <c r="E410" s="28"/>
      <c r="F410" s="28"/>
      <c r="G410" s="28"/>
      <c r="I410" s="23"/>
      <c r="J410" s="28"/>
      <c r="K410" s="28"/>
      <c r="L410" s="28"/>
      <c r="M410" s="28"/>
      <c r="N410" s="28"/>
      <c r="O410" s="28"/>
      <c r="Q410" s="23"/>
      <c r="R410" s="28"/>
      <c r="S410" s="28"/>
      <c r="T410" s="28"/>
      <c r="U410" s="28"/>
      <c r="V410" s="28"/>
      <c r="W410" s="28"/>
      <c r="Y410" s="1"/>
      <c r="Z410" s="28"/>
      <c r="AA410" s="28"/>
      <c r="AB410" s="28"/>
      <c r="AC410" s="28"/>
      <c r="AD410" s="28"/>
      <c r="AE410" s="28"/>
      <c r="AF410" s="28"/>
      <c r="AG410" s="3"/>
      <c r="AH410" s="3"/>
      <c r="AI410" s="3"/>
      <c r="AJ410" s="27"/>
      <c r="AK410" s="27"/>
      <c r="AM410" s="23"/>
      <c r="AN410" s="28"/>
      <c r="AQ410" s="11"/>
      <c r="AR410" s="12"/>
    </row>
    <row r="411" spans="1:44">
      <c r="A411" s="23"/>
      <c r="B411" s="28"/>
      <c r="C411" s="28"/>
      <c r="D411" s="28"/>
      <c r="E411" s="28"/>
      <c r="F411" s="28"/>
      <c r="G411" s="28"/>
      <c r="I411" s="23"/>
      <c r="J411" s="28"/>
      <c r="K411" s="28"/>
      <c r="L411" s="28"/>
      <c r="M411" s="28"/>
      <c r="N411" s="28"/>
      <c r="O411" s="28"/>
      <c r="Q411" s="23"/>
      <c r="R411" s="28"/>
      <c r="S411" s="28"/>
      <c r="T411" s="28"/>
      <c r="U411" s="28"/>
      <c r="V411" s="28"/>
      <c r="W411" s="28"/>
      <c r="Y411" s="1"/>
      <c r="Z411" s="28"/>
      <c r="AA411" s="28"/>
      <c r="AB411" s="28"/>
      <c r="AC411" s="28"/>
      <c r="AD411" s="28"/>
      <c r="AE411" s="28"/>
      <c r="AF411" s="28"/>
      <c r="AG411" s="3"/>
      <c r="AH411" s="3"/>
      <c r="AI411" s="3"/>
      <c r="AJ411" s="27"/>
      <c r="AK411" s="27"/>
      <c r="AM411" s="23"/>
      <c r="AN411" s="28"/>
      <c r="AQ411" s="11"/>
      <c r="AR411" s="12"/>
    </row>
    <row r="412" spans="1:44">
      <c r="A412" s="23"/>
      <c r="B412" s="28"/>
      <c r="C412" s="28"/>
      <c r="D412" s="28"/>
      <c r="E412" s="28"/>
      <c r="F412" s="28"/>
      <c r="G412" s="28"/>
      <c r="I412" s="23"/>
      <c r="J412" s="28"/>
      <c r="K412" s="28"/>
      <c r="L412" s="28"/>
      <c r="M412" s="28"/>
      <c r="N412" s="28"/>
      <c r="O412" s="28"/>
      <c r="Q412" s="23"/>
      <c r="R412" s="28"/>
      <c r="S412" s="28"/>
      <c r="T412" s="28"/>
      <c r="U412" s="28"/>
      <c r="V412" s="28"/>
      <c r="W412" s="28"/>
      <c r="Y412" s="1"/>
      <c r="Z412" s="28"/>
      <c r="AA412" s="28"/>
      <c r="AB412" s="28"/>
      <c r="AC412" s="28"/>
      <c r="AD412" s="28"/>
      <c r="AE412" s="28"/>
      <c r="AF412" s="28"/>
      <c r="AG412" s="3"/>
      <c r="AH412" s="3"/>
      <c r="AI412" s="3"/>
      <c r="AJ412" s="27"/>
      <c r="AK412" s="27"/>
      <c r="AM412" s="23"/>
      <c r="AN412" s="28"/>
      <c r="AQ412" s="11"/>
      <c r="AR412" s="12"/>
    </row>
    <row r="413" spans="1:44">
      <c r="A413" s="23"/>
      <c r="B413" s="28"/>
      <c r="C413" s="28"/>
      <c r="D413" s="28"/>
      <c r="E413" s="28"/>
      <c r="F413" s="28"/>
      <c r="G413" s="28"/>
      <c r="I413" s="23"/>
      <c r="J413" s="28"/>
      <c r="K413" s="28"/>
      <c r="L413" s="28"/>
      <c r="M413" s="28"/>
      <c r="N413" s="28"/>
      <c r="O413" s="28"/>
      <c r="Q413" s="23"/>
      <c r="R413" s="28"/>
      <c r="S413" s="28"/>
      <c r="T413" s="28"/>
      <c r="U413" s="28"/>
      <c r="V413" s="28"/>
      <c r="W413" s="28"/>
      <c r="Y413" s="1"/>
      <c r="Z413" s="28"/>
      <c r="AA413" s="28"/>
      <c r="AB413" s="28"/>
      <c r="AC413" s="28"/>
      <c r="AD413" s="28"/>
      <c r="AE413" s="28"/>
      <c r="AF413" s="28"/>
      <c r="AG413" s="3"/>
      <c r="AH413" s="3"/>
      <c r="AI413" s="3"/>
      <c r="AJ413" s="27"/>
      <c r="AK413" s="27"/>
      <c r="AM413" s="23"/>
      <c r="AN413" s="28"/>
      <c r="AQ413" s="11"/>
      <c r="AR413" s="12"/>
    </row>
    <row r="414" spans="1:44">
      <c r="A414" s="23"/>
      <c r="B414" s="28"/>
      <c r="C414" s="28"/>
      <c r="D414" s="28"/>
      <c r="E414" s="28"/>
      <c r="F414" s="28"/>
      <c r="G414" s="28"/>
      <c r="I414" s="23"/>
      <c r="J414" s="28"/>
      <c r="K414" s="28"/>
      <c r="L414" s="28"/>
      <c r="M414" s="28"/>
      <c r="N414" s="28"/>
      <c r="O414" s="28"/>
      <c r="Q414" s="23"/>
      <c r="R414" s="28"/>
      <c r="S414" s="28"/>
      <c r="T414" s="28"/>
      <c r="U414" s="28"/>
      <c r="V414" s="28"/>
      <c r="W414" s="28"/>
      <c r="Y414" s="1"/>
      <c r="Z414" s="28"/>
      <c r="AA414" s="28"/>
      <c r="AB414" s="28"/>
      <c r="AC414" s="28"/>
      <c r="AD414" s="28"/>
      <c r="AE414" s="28"/>
      <c r="AF414" s="28"/>
      <c r="AG414" s="3"/>
      <c r="AH414" s="3"/>
      <c r="AI414" s="3"/>
      <c r="AJ414" s="27"/>
      <c r="AK414" s="27"/>
      <c r="AM414" s="23"/>
      <c r="AN414" s="28"/>
      <c r="AQ414" s="11"/>
      <c r="AR414" s="12"/>
    </row>
    <row r="415" spans="1:44">
      <c r="A415" s="23"/>
      <c r="B415" s="28"/>
      <c r="C415" s="28"/>
      <c r="D415" s="28"/>
      <c r="E415" s="28"/>
      <c r="F415" s="28"/>
      <c r="G415" s="28"/>
      <c r="I415" s="23"/>
      <c r="J415" s="28"/>
      <c r="K415" s="28"/>
      <c r="L415" s="28"/>
      <c r="M415" s="28"/>
      <c r="N415" s="28"/>
      <c r="O415" s="28"/>
      <c r="Q415" s="23"/>
      <c r="R415" s="28"/>
      <c r="S415" s="28"/>
      <c r="T415" s="28"/>
      <c r="U415" s="28"/>
      <c r="V415" s="28"/>
      <c r="W415" s="28"/>
      <c r="Y415" s="1"/>
      <c r="Z415" s="28"/>
      <c r="AA415" s="28"/>
      <c r="AB415" s="28"/>
      <c r="AC415" s="28"/>
      <c r="AD415" s="28"/>
      <c r="AE415" s="28"/>
      <c r="AF415" s="28"/>
      <c r="AG415" s="3"/>
      <c r="AH415" s="3"/>
      <c r="AI415" s="3"/>
      <c r="AJ415" s="27"/>
      <c r="AK415" s="27"/>
      <c r="AM415" s="23"/>
      <c r="AN415" s="28"/>
      <c r="AQ415" s="11"/>
      <c r="AR415" s="12"/>
    </row>
    <row r="416" spans="1:44">
      <c r="A416" s="23"/>
      <c r="B416" s="28"/>
      <c r="C416" s="28"/>
      <c r="D416" s="28"/>
      <c r="E416" s="28"/>
      <c r="F416" s="28"/>
      <c r="G416" s="28"/>
      <c r="I416" s="23"/>
      <c r="J416" s="28"/>
      <c r="K416" s="28"/>
      <c r="L416" s="28"/>
      <c r="M416" s="28"/>
      <c r="N416" s="28"/>
      <c r="O416" s="28"/>
      <c r="Q416" s="23"/>
      <c r="R416" s="28"/>
      <c r="S416" s="28"/>
      <c r="T416" s="28"/>
      <c r="U416" s="28"/>
      <c r="V416" s="28"/>
      <c r="W416" s="28"/>
      <c r="Y416" s="1"/>
      <c r="Z416" s="28"/>
      <c r="AA416" s="28"/>
      <c r="AB416" s="28"/>
      <c r="AC416" s="28"/>
      <c r="AD416" s="28"/>
      <c r="AE416" s="28"/>
      <c r="AF416" s="28"/>
      <c r="AG416" s="3"/>
      <c r="AH416" s="3"/>
      <c r="AI416" s="3"/>
      <c r="AJ416" s="27"/>
      <c r="AK416" s="27"/>
      <c r="AM416" s="23"/>
      <c r="AN416" s="28"/>
      <c r="AQ416" s="11"/>
      <c r="AR416" s="12"/>
    </row>
    <row r="417" spans="1:44">
      <c r="A417" s="23"/>
      <c r="B417" s="28"/>
      <c r="C417" s="28"/>
      <c r="D417" s="28"/>
      <c r="E417" s="28"/>
      <c r="F417" s="28"/>
      <c r="G417" s="28"/>
      <c r="I417" s="23"/>
      <c r="J417" s="28"/>
      <c r="K417" s="28"/>
      <c r="L417" s="28"/>
      <c r="M417" s="28"/>
      <c r="N417" s="28"/>
      <c r="O417" s="28"/>
      <c r="Q417" s="23"/>
      <c r="R417" s="28"/>
      <c r="S417" s="28"/>
      <c r="T417" s="28"/>
      <c r="U417" s="28"/>
      <c r="V417" s="28"/>
      <c r="W417" s="28"/>
      <c r="Y417" s="1"/>
      <c r="Z417" s="28"/>
      <c r="AA417" s="28"/>
      <c r="AB417" s="28"/>
      <c r="AC417" s="28"/>
      <c r="AD417" s="28"/>
      <c r="AE417" s="28"/>
      <c r="AF417" s="28"/>
      <c r="AG417" s="3"/>
      <c r="AH417" s="3"/>
      <c r="AI417" s="3"/>
      <c r="AJ417" s="27"/>
      <c r="AK417" s="27"/>
      <c r="AM417" s="23"/>
      <c r="AN417" s="28"/>
      <c r="AQ417" s="11"/>
      <c r="AR417" s="12"/>
    </row>
    <row r="418" spans="1:44">
      <c r="A418" s="23"/>
      <c r="B418" s="28"/>
      <c r="C418" s="28"/>
      <c r="D418" s="28"/>
      <c r="E418" s="28"/>
      <c r="F418" s="28"/>
      <c r="G418" s="28"/>
      <c r="I418" s="23"/>
      <c r="J418" s="28"/>
      <c r="K418" s="28"/>
      <c r="L418" s="28"/>
      <c r="M418" s="28"/>
      <c r="N418" s="28"/>
      <c r="O418" s="28"/>
      <c r="Q418" s="23"/>
      <c r="R418" s="28"/>
      <c r="S418" s="28"/>
      <c r="T418" s="28"/>
      <c r="U418" s="28"/>
      <c r="V418" s="28"/>
      <c r="W418" s="28"/>
      <c r="Y418" s="1"/>
      <c r="Z418" s="28"/>
      <c r="AA418" s="28"/>
      <c r="AB418" s="28"/>
      <c r="AC418" s="28"/>
      <c r="AD418" s="28"/>
      <c r="AE418" s="28"/>
      <c r="AF418" s="28"/>
      <c r="AG418" s="3"/>
      <c r="AH418" s="3"/>
      <c r="AI418" s="3"/>
      <c r="AJ418" s="27"/>
      <c r="AK418" s="27"/>
      <c r="AM418" s="23"/>
      <c r="AN418" s="28"/>
      <c r="AQ418" s="11"/>
      <c r="AR418" s="12"/>
    </row>
    <row r="419" spans="1:44">
      <c r="A419" s="23"/>
      <c r="B419" s="28"/>
      <c r="C419" s="28"/>
      <c r="D419" s="28"/>
      <c r="E419" s="28"/>
      <c r="F419" s="28"/>
      <c r="G419" s="28"/>
      <c r="I419" s="23"/>
      <c r="J419" s="28"/>
      <c r="K419" s="28"/>
      <c r="L419" s="28"/>
      <c r="M419" s="28"/>
      <c r="N419" s="28"/>
      <c r="O419" s="28"/>
      <c r="Q419" s="23"/>
      <c r="R419" s="28"/>
      <c r="S419" s="28"/>
      <c r="T419" s="28"/>
      <c r="U419" s="28"/>
      <c r="V419" s="28"/>
      <c r="W419" s="28"/>
      <c r="Y419" s="1"/>
      <c r="Z419" s="28"/>
      <c r="AA419" s="28"/>
      <c r="AB419" s="28"/>
      <c r="AC419" s="28"/>
      <c r="AD419" s="28"/>
      <c r="AE419" s="28"/>
      <c r="AF419" s="28"/>
      <c r="AG419" s="3"/>
      <c r="AH419" s="3"/>
      <c r="AI419" s="3"/>
      <c r="AJ419" s="27"/>
      <c r="AK419" s="27"/>
      <c r="AM419" s="23"/>
      <c r="AN419" s="28"/>
      <c r="AQ419" s="11"/>
      <c r="AR419" s="12"/>
    </row>
    <row r="420" spans="1:44">
      <c r="A420" s="23"/>
      <c r="B420" s="28"/>
      <c r="C420" s="28"/>
      <c r="D420" s="28"/>
      <c r="E420" s="28"/>
      <c r="F420" s="28"/>
      <c r="G420" s="28"/>
      <c r="I420" s="23"/>
      <c r="J420" s="28"/>
      <c r="K420" s="28"/>
      <c r="L420" s="28"/>
      <c r="M420" s="28"/>
      <c r="N420" s="28"/>
      <c r="O420" s="28"/>
      <c r="Q420" s="23"/>
      <c r="R420" s="28"/>
      <c r="S420" s="28"/>
      <c r="T420" s="28"/>
      <c r="U420" s="28"/>
      <c r="V420" s="28"/>
      <c r="W420" s="28"/>
      <c r="Y420" s="1"/>
      <c r="Z420" s="28"/>
      <c r="AA420" s="28"/>
      <c r="AB420" s="28"/>
      <c r="AC420" s="28"/>
      <c r="AD420" s="28"/>
      <c r="AE420" s="28"/>
      <c r="AF420" s="28"/>
      <c r="AG420" s="3"/>
      <c r="AH420" s="3"/>
      <c r="AI420" s="3"/>
      <c r="AJ420" s="27"/>
      <c r="AK420" s="27"/>
      <c r="AM420" s="23"/>
      <c r="AN420" s="28"/>
      <c r="AQ420" s="11"/>
      <c r="AR420" s="12"/>
    </row>
    <row r="421" spans="1:44">
      <c r="A421" s="23"/>
      <c r="B421" s="28"/>
      <c r="C421" s="28"/>
      <c r="D421" s="28"/>
      <c r="E421" s="28"/>
      <c r="F421" s="28"/>
      <c r="G421" s="28"/>
      <c r="I421" s="23"/>
      <c r="J421" s="28"/>
      <c r="K421" s="28"/>
      <c r="L421" s="28"/>
      <c r="M421" s="28"/>
      <c r="N421" s="28"/>
      <c r="O421" s="28"/>
      <c r="Q421" s="23"/>
      <c r="R421" s="28"/>
      <c r="S421" s="28"/>
      <c r="T421" s="28"/>
      <c r="U421" s="28"/>
      <c r="V421" s="28"/>
      <c r="W421" s="28"/>
      <c r="Y421" s="1"/>
      <c r="Z421" s="28"/>
      <c r="AA421" s="28"/>
      <c r="AB421" s="28"/>
      <c r="AC421" s="28"/>
      <c r="AD421" s="28"/>
      <c r="AE421" s="28"/>
      <c r="AF421" s="28"/>
      <c r="AG421" s="3"/>
      <c r="AH421" s="3"/>
      <c r="AI421" s="3"/>
      <c r="AJ421" s="27"/>
      <c r="AK421" s="27"/>
      <c r="AM421" s="23"/>
      <c r="AN421" s="28"/>
      <c r="AQ421" s="11"/>
      <c r="AR421" s="12"/>
    </row>
    <row r="422" spans="1:44">
      <c r="A422" s="23"/>
      <c r="B422" s="28"/>
      <c r="C422" s="28"/>
      <c r="D422" s="28"/>
      <c r="E422" s="28"/>
      <c r="F422" s="28"/>
      <c r="G422" s="28"/>
      <c r="I422" s="23"/>
      <c r="J422" s="28"/>
      <c r="K422" s="28"/>
      <c r="L422" s="28"/>
      <c r="M422" s="28"/>
      <c r="N422" s="28"/>
      <c r="O422" s="28"/>
      <c r="Q422" s="23"/>
      <c r="R422" s="28"/>
      <c r="S422" s="28"/>
      <c r="T422" s="28"/>
      <c r="U422" s="28"/>
      <c r="V422" s="28"/>
      <c r="W422" s="28"/>
      <c r="Y422" s="1"/>
      <c r="Z422" s="28"/>
      <c r="AA422" s="28"/>
      <c r="AB422" s="28"/>
      <c r="AC422" s="28"/>
      <c r="AD422" s="28"/>
      <c r="AE422" s="28"/>
      <c r="AF422" s="28"/>
      <c r="AG422" s="3"/>
      <c r="AH422" s="3"/>
      <c r="AI422" s="3"/>
      <c r="AJ422" s="27"/>
      <c r="AK422" s="27"/>
      <c r="AM422" s="23"/>
      <c r="AN422" s="28"/>
      <c r="AQ422" s="11"/>
      <c r="AR422" s="12"/>
    </row>
    <row r="423" spans="1:44">
      <c r="A423" s="23"/>
      <c r="B423" s="28"/>
      <c r="C423" s="28"/>
      <c r="D423" s="28"/>
      <c r="E423" s="28"/>
      <c r="F423" s="28"/>
      <c r="G423" s="28"/>
      <c r="I423" s="23"/>
      <c r="J423" s="28"/>
      <c r="K423" s="28"/>
      <c r="L423" s="28"/>
      <c r="M423" s="28"/>
      <c r="N423" s="28"/>
      <c r="O423" s="28"/>
      <c r="Q423" s="23"/>
      <c r="R423" s="28"/>
      <c r="S423" s="28"/>
      <c r="T423" s="28"/>
      <c r="U423" s="28"/>
      <c r="V423" s="28"/>
      <c r="W423" s="28"/>
      <c r="Y423" s="1"/>
      <c r="Z423" s="28"/>
      <c r="AA423" s="28"/>
      <c r="AB423" s="28"/>
      <c r="AC423" s="28"/>
      <c r="AD423" s="28"/>
      <c r="AE423" s="28"/>
      <c r="AF423" s="28"/>
      <c r="AG423" s="3"/>
      <c r="AH423" s="3"/>
      <c r="AI423" s="3"/>
      <c r="AJ423" s="27"/>
      <c r="AK423" s="27"/>
      <c r="AM423" s="23"/>
      <c r="AN423" s="28"/>
      <c r="AQ423" s="11"/>
      <c r="AR423" s="12"/>
    </row>
    <row r="424" spans="1:44">
      <c r="A424" s="23"/>
      <c r="B424" s="28"/>
      <c r="C424" s="28"/>
      <c r="D424" s="28"/>
      <c r="E424" s="28"/>
      <c r="F424" s="28"/>
      <c r="G424" s="28"/>
      <c r="I424" s="23"/>
      <c r="J424" s="28"/>
      <c r="K424" s="28"/>
      <c r="L424" s="28"/>
      <c r="M424" s="28"/>
      <c r="N424" s="28"/>
      <c r="O424" s="28"/>
      <c r="Q424" s="23"/>
      <c r="R424" s="28"/>
      <c r="S424" s="28"/>
      <c r="T424" s="28"/>
      <c r="U424" s="28"/>
      <c r="V424" s="28"/>
      <c r="W424" s="28"/>
      <c r="Y424" s="1"/>
      <c r="Z424" s="28"/>
      <c r="AA424" s="28"/>
      <c r="AB424" s="28"/>
      <c r="AC424" s="28"/>
      <c r="AD424" s="28"/>
      <c r="AE424" s="28"/>
      <c r="AF424" s="28"/>
      <c r="AG424" s="3"/>
      <c r="AH424" s="3"/>
      <c r="AI424" s="3"/>
      <c r="AJ424" s="27"/>
      <c r="AK424" s="27"/>
      <c r="AM424" s="23"/>
      <c r="AN424" s="28"/>
      <c r="AQ424" s="11"/>
      <c r="AR424" s="12"/>
    </row>
    <row r="425" spans="1:44">
      <c r="A425" s="23"/>
      <c r="B425" s="28"/>
      <c r="C425" s="28"/>
      <c r="D425" s="28"/>
      <c r="E425" s="28"/>
      <c r="F425" s="28"/>
      <c r="G425" s="28"/>
      <c r="I425" s="23"/>
      <c r="J425" s="28"/>
      <c r="K425" s="28"/>
      <c r="L425" s="28"/>
      <c r="M425" s="28"/>
      <c r="N425" s="28"/>
      <c r="O425" s="28"/>
      <c r="Q425" s="23"/>
      <c r="R425" s="28"/>
      <c r="S425" s="28"/>
      <c r="T425" s="28"/>
      <c r="U425" s="28"/>
      <c r="V425" s="28"/>
      <c r="W425" s="28"/>
      <c r="Y425" s="1"/>
      <c r="Z425" s="28"/>
      <c r="AA425" s="28"/>
      <c r="AB425" s="28"/>
      <c r="AC425" s="28"/>
      <c r="AD425" s="28"/>
      <c r="AE425" s="28"/>
      <c r="AF425" s="28"/>
      <c r="AG425" s="3"/>
      <c r="AH425" s="3"/>
      <c r="AI425" s="3"/>
      <c r="AJ425" s="27"/>
      <c r="AK425" s="27"/>
      <c r="AM425" s="23"/>
      <c r="AN425" s="28"/>
      <c r="AQ425" s="11"/>
      <c r="AR425" s="12"/>
    </row>
    <row r="426" spans="1:44">
      <c r="A426" s="23"/>
      <c r="B426" s="28"/>
      <c r="C426" s="28"/>
      <c r="D426" s="28"/>
      <c r="E426" s="28"/>
      <c r="F426" s="28"/>
      <c r="G426" s="28"/>
      <c r="I426" s="23"/>
      <c r="J426" s="28"/>
      <c r="K426" s="28"/>
      <c r="L426" s="28"/>
      <c r="M426" s="28"/>
      <c r="N426" s="28"/>
      <c r="O426" s="28"/>
      <c r="Q426" s="23"/>
      <c r="R426" s="28"/>
      <c r="S426" s="28"/>
      <c r="T426" s="28"/>
      <c r="U426" s="28"/>
      <c r="V426" s="28"/>
      <c r="W426" s="28"/>
      <c r="Y426" s="1"/>
      <c r="Z426" s="28"/>
      <c r="AA426" s="28"/>
      <c r="AB426" s="28"/>
      <c r="AC426" s="28"/>
      <c r="AD426" s="28"/>
      <c r="AE426" s="28"/>
      <c r="AF426" s="28"/>
      <c r="AG426" s="3"/>
      <c r="AH426" s="3"/>
      <c r="AI426" s="3"/>
      <c r="AJ426" s="27"/>
      <c r="AK426" s="27"/>
      <c r="AM426" s="23"/>
      <c r="AN426" s="28"/>
      <c r="AQ426" s="11"/>
      <c r="AR426" s="12"/>
    </row>
    <row r="427" spans="1:44">
      <c r="A427" s="23"/>
      <c r="B427" s="28"/>
      <c r="C427" s="28"/>
      <c r="D427" s="28"/>
      <c r="E427" s="28"/>
      <c r="F427" s="28"/>
      <c r="G427" s="28"/>
      <c r="I427" s="23"/>
      <c r="J427" s="28"/>
      <c r="K427" s="28"/>
      <c r="L427" s="28"/>
      <c r="M427" s="28"/>
      <c r="N427" s="28"/>
      <c r="O427" s="28"/>
      <c r="Q427" s="23"/>
      <c r="R427" s="28"/>
      <c r="S427" s="28"/>
      <c r="T427" s="28"/>
      <c r="U427" s="28"/>
      <c r="V427" s="28"/>
      <c r="W427" s="28"/>
      <c r="Y427" s="1"/>
      <c r="Z427" s="28"/>
      <c r="AA427" s="28"/>
      <c r="AB427" s="28"/>
      <c r="AC427" s="28"/>
      <c r="AD427" s="28"/>
      <c r="AE427" s="28"/>
      <c r="AF427" s="28"/>
      <c r="AG427" s="3"/>
      <c r="AH427" s="3"/>
      <c r="AI427" s="3"/>
      <c r="AJ427" s="27"/>
      <c r="AK427" s="27"/>
      <c r="AM427" s="23"/>
      <c r="AN427" s="28"/>
      <c r="AQ427" s="11"/>
      <c r="AR427" s="12"/>
    </row>
    <row r="428" spans="1:44">
      <c r="A428" s="23"/>
      <c r="B428" s="28"/>
      <c r="C428" s="28"/>
      <c r="D428" s="28"/>
      <c r="E428" s="28"/>
      <c r="F428" s="28"/>
      <c r="G428" s="28"/>
      <c r="I428" s="23"/>
      <c r="J428" s="28"/>
      <c r="K428" s="28"/>
      <c r="L428" s="28"/>
      <c r="M428" s="28"/>
      <c r="N428" s="28"/>
      <c r="O428" s="28"/>
      <c r="Q428" s="23"/>
      <c r="R428" s="28"/>
      <c r="S428" s="28"/>
      <c r="T428" s="28"/>
      <c r="U428" s="28"/>
      <c r="V428" s="28"/>
      <c r="W428" s="28"/>
      <c r="Y428" s="1"/>
      <c r="Z428" s="28"/>
      <c r="AA428" s="28"/>
      <c r="AB428" s="28"/>
      <c r="AC428" s="28"/>
      <c r="AD428" s="28"/>
      <c r="AE428" s="28"/>
      <c r="AF428" s="28"/>
      <c r="AG428" s="3"/>
      <c r="AH428" s="3"/>
      <c r="AI428" s="3"/>
      <c r="AJ428" s="27"/>
      <c r="AK428" s="27"/>
      <c r="AM428" s="23"/>
      <c r="AN428" s="28"/>
      <c r="AQ428" s="11"/>
      <c r="AR428" s="12"/>
    </row>
    <row r="429" spans="1:44">
      <c r="A429" s="23"/>
      <c r="B429" s="28"/>
      <c r="C429" s="28"/>
      <c r="D429" s="28"/>
      <c r="E429" s="28"/>
      <c r="F429" s="28"/>
      <c r="G429" s="28"/>
      <c r="I429" s="23"/>
      <c r="J429" s="28"/>
      <c r="K429" s="28"/>
      <c r="L429" s="28"/>
      <c r="M429" s="28"/>
      <c r="N429" s="28"/>
      <c r="O429" s="28"/>
      <c r="Q429" s="23"/>
      <c r="R429" s="28"/>
      <c r="S429" s="28"/>
      <c r="T429" s="28"/>
      <c r="U429" s="28"/>
      <c r="V429" s="28"/>
      <c r="W429" s="28"/>
      <c r="Y429" s="1"/>
      <c r="Z429" s="28"/>
      <c r="AA429" s="28"/>
      <c r="AB429" s="28"/>
      <c r="AC429" s="28"/>
      <c r="AD429" s="28"/>
      <c r="AE429" s="28"/>
      <c r="AF429" s="28"/>
      <c r="AG429" s="3"/>
      <c r="AH429" s="3"/>
      <c r="AI429" s="3"/>
      <c r="AJ429" s="27"/>
      <c r="AK429" s="27"/>
      <c r="AM429" s="23"/>
      <c r="AN429" s="28"/>
      <c r="AQ429" s="11"/>
      <c r="AR429" s="12"/>
    </row>
    <row r="430" spans="1:44">
      <c r="A430" s="23"/>
      <c r="B430" s="28"/>
      <c r="C430" s="28"/>
      <c r="D430" s="28"/>
      <c r="E430" s="28"/>
      <c r="F430" s="28"/>
      <c r="G430" s="28"/>
      <c r="I430" s="23"/>
      <c r="J430" s="28"/>
      <c r="K430" s="28"/>
      <c r="L430" s="28"/>
      <c r="M430" s="28"/>
      <c r="N430" s="28"/>
      <c r="O430" s="28"/>
      <c r="Q430" s="23"/>
      <c r="R430" s="28"/>
      <c r="S430" s="28"/>
      <c r="T430" s="28"/>
      <c r="U430" s="28"/>
      <c r="V430" s="28"/>
      <c r="W430" s="28"/>
      <c r="Y430" s="1"/>
      <c r="Z430" s="28"/>
      <c r="AA430" s="28"/>
      <c r="AB430" s="28"/>
      <c r="AC430" s="28"/>
      <c r="AD430" s="28"/>
      <c r="AE430" s="28"/>
      <c r="AF430" s="28"/>
      <c r="AG430" s="3"/>
      <c r="AH430" s="3"/>
      <c r="AI430" s="3"/>
      <c r="AJ430" s="27"/>
      <c r="AK430" s="27"/>
      <c r="AM430" s="23"/>
      <c r="AN430" s="28"/>
      <c r="AQ430" s="11"/>
      <c r="AR430" s="12"/>
    </row>
    <row r="431" spans="1:44">
      <c r="A431" s="23"/>
      <c r="B431" s="28"/>
      <c r="C431" s="28"/>
      <c r="D431" s="28"/>
      <c r="E431" s="28"/>
      <c r="F431" s="28"/>
      <c r="G431" s="28"/>
      <c r="I431" s="23"/>
      <c r="J431" s="28"/>
      <c r="K431" s="28"/>
      <c r="L431" s="28"/>
      <c r="M431" s="28"/>
      <c r="N431" s="28"/>
      <c r="O431" s="28"/>
      <c r="Q431" s="23"/>
      <c r="R431" s="28"/>
      <c r="S431" s="28"/>
      <c r="T431" s="28"/>
      <c r="U431" s="28"/>
      <c r="V431" s="28"/>
      <c r="W431" s="28"/>
      <c r="Y431" s="1"/>
      <c r="Z431" s="28"/>
      <c r="AA431" s="28"/>
      <c r="AB431" s="28"/>
      <c r="AC431" s="28"/>
      <c r="AD431" s="28"/>
      <c r="AE431" s="28"/>
      <c r="AF431" s="28"/>
      <c r="AG431" s="3"/>
      <c r="AH431" s="3"/>
      <c r="AI431" s="3"/>
      <c r="AJ431" s="27"/>
      <c r="AK431" s="27"/>
      <c r="AM431" s="23"/>
      <c r="AN431" s="28"/>
      <c r="AQ431" s="11"/>
      <c r="AR431" s="12"/>
    </row>
    <row r="432" spans="1:44">
      <c r="A432" s="23"/>
      <c r="B432" s="28"/>
      <c r="C432" s="28"/>
      <c r="D432" s="28"/>
      <c r="E432" s="28"/>
      <c r="F432" s="28"/>
      <c r="G432" s="28"/>
      <c r="I432" s="23"/>
      <c r="J432" s="28"/>
      <c r="K432" s="28"/>
      <c r="L432" s="28"/>
      <c r="M432" s="28"/>
      <c r="N432" s="28"/>
      <c r="O432" s="28"/>
      <c r="Q432" s="23"/>
      <c r="R432" s="28"/>
      <c r="S432" s="28"/>
      <c r="T432" s="28"/>
      <c r="U432" s="28"/>
      <c r="V432" s="28"/>
      <c r="W432" s="28"/>
      <c r="Y432" s="1"/>
      <c r="Z432" s="28"/>
      <c r="AA432" s="28"/>
      <c r="AB432" s="28"/>
      <c r="AC432" s="28"/>
      <c r="AD432" s="28"/>
      <c r="AE432" s="28"/>
      <c r="AF432" s="28"/>
      <c r="AG432" s="3"/>
      <c r="AH432" s="3"/>
      <c r="AI432" s="3"/>
      <c r="AJ432" s="27"/>
      <c r="AK432" s="27"/>
      <c r="AM432" s="23"/>
      <c r="AN432" s="28"/>
      <c r="AQ432" s="11"/>
      <c r="AR432" s="12"/>
    </row>
    <row r="433" spans="1:44">
      <c r="A433" s="23"/>
      <c r="B433" s="28"/>
      <c r="C433" s="28"/>
      <c r="D433" s="28"/>
      <c r="E433" s="28"/>
      <c r="F433" s="28"/>
      <c r="G433" s="28"/>
      <c r="I433" s="23"/>
      <c r="J433" s="28"/>
      <c r="K433" s="28"/>
      <c r="L433" s="28"/>
      <c r="M433" s="28"/>
      <c r="N433" s="28"/>
      <c r="O433" s="28"/>
      <c r="Q433" s="23"/>
      <c r="R433" s="28"/>
      <c r="S433" s="28"/>
      <c r="T433" s="28"/>
      <c r="U433" s="28"/>
      <c r="V433" s="28"/>
      <c r="W433" s="28"/>
      <c r="Y433" s="1"/>
      <c r="Z433" s="28"/>
      <c r="AA433" s="28"/>
      <c r="AB433" s="28"/>
      <c r="AC433" s="28"/>
      <c r="AD433" s="28"/>
      <c r="AE433" s="28"/>
      <c r="AF433" s="28"/>
      <c r="AG433" s="3"/>
      <c r="AH433" s="3"/>
      <c r="AI433" s="3"/>
      <c r="AJ433" s="27"/>
      <c r="AK433" s="27"/>
      <c r="AM433" s="23"/>
      <c r="AN433" s="28"/>
      <c r="AQ433" s="11"/>
      <c r="AR433" s="12"/>
    </row>
    <row r="434" spans="1:44">
      <c r="A434" s="23"/>
      <c r="B434" s="28"/>
      <c r="C434" s="28"/>
      <c r="D434" s="28"/>
      <c r="E434" s="28"/>
      <c r="F434" s="28"/>
      <c r="G434" s="28"/>
      <c r="I434" s="23"/>
      <c r="J434" s="28"/>
      <c r="K434" s="28"/>
      <c r="L434" s="28"/>
      <c r="M434" s="28"/>
      <c r="N434" s="28"/>
      <c r="O434" s="28"/>
      <c r="Q434" s="23"/>
      <c r="R434" s="28"/>
      <c r="S434" s="28"/>
      <c r="T434" s="28"/>
      <c r="U434" s="28"/>
      <c r="V434" s="28"/>
      <c r="W434" s="28"/>
      <c r="Y434" s="1"/>
      <c r="Z434" s="28"/>
      <c r="AA434" s="28"/>
      <c r="AB434" s="28"/>
      <c r="AC434" s="28"/>
      <c r="AD434" s="28"/>
      <c r="AE434" s="28"/>
      <c r="AF434" s="28"/>
      <c r="AG434" s="3"/>
      <c r="AH434" s="3"/>
      <c r="AI434" s="3"/>
      <c r="AJ434" s="27"/>
      <c r="AK434" s="27"/>
      <c r="AM434" s="23"/>
      <c r="AN434" s="28"/>
      <c r="AQ434" s="11"/>
      <c r="AR434" s="12"/>
    </row>
    <row r="435" spans="1:44">
      <c r="A435" s="23"/>
      <c r="B435" s="28"/>
      <c r="C435" s="28"/>
      <c r="D435" s="28"/>
      <c r="E435" s="28"/>
      <c r="F435" s="28"/>
      <c r="G435" s="28"/>
      <c r="I435" s="23"/>
      <c r="J435" s="28"/>
      <c r="K435" s="28"/>
      <c r="L435" s="28"/>
      <c r="M435" s="28"/>
      <c r="N435" s="28"/>
      <c r="O435" s="28"/>
      <c r="Q435" s="23"/>
      <c r="R435" s="28"/>
      <c r="S435" s="28"/>
      <c r="T435" s="28"/>
      <c r="U435" s="28"/>
      <c r="V435" s="28"/>
      <c r="W435" s="28"/>
      <c r="Y435" s="1"/>
      <c r="Z435" s="28"/>
      <c r="AA435" s="28"/>
      <c r="AB435" s="28"/>
      <c r="AC435" s="28"/>
      <c r="AD435" s="28"/>
      <c r="AE435" s="28"/>
      <c r="AF435" s="28"/>
      <c r="AG435" s="3"/>
      <c r="AH435" s="3"/>
      <c r="AI435" s="3"/>
      <c r="AJ435" s="27"/>
      <c r="AK435" s="27"/>
      <c r="AM435" s="23"/>
      <c r="AN435" s="28"/>
      <c r="AQ435" s="11"/>
      <c r="AR435" s="12"/>
    </row>
    <row r="436" spans="1:44">
      <c r="A436" s="23"/>
      <c r="B436" s="28"/>
      <c r="C436" s="28"/>
      <c r="D436" s="28"/>
      <c r="E436" s="28"/>
      <c r="F436" s="28"/>
      <c r="G436" s="28"/>
      <c r="I436" s="23"/>
      <c r="J436" s="28"/>
      <c r="K436" s="28"/>
      <c r="L436" s="28"/>
      <c r="M436" s="28"/>
      <c r="N436" s="28"/>
      <c r="O436" s="28"/>
      <c r="Q436" s="23"/>
      <c r="R436" s="28"/>
      <c r="S436" s="28"/>
      <c r="T436" s="28"/>
      <c r="U436" s="28"/>
      <c r="V436" s="28"/>
      <c r="W436" s="28"/>
      <c r="Y436" s="1"/>
      <c r="Z436" s="28"/>
      <c r="AA436" s="28"/>
      <c r="AB436" s="28"/>
      <c r="AC436" s="28"/>
      <c r="AD436" s="28"/>
      <c r="AE436" s="28"/>
      <c r="AF436" s="28"/>
      <c r="AG436" s="3"/>
      <c r="AH436" s="3"/>
      <c r="AI436" s="3"/>
      <c r="AJ436" s="27"/>
      <c r="AK436" s="27"/>
      <c r="AM436" s="23"/>
      <c r="AN436" s="28"/>
      <c r="AQ436" s="11"/>
      <c r="AR436" s="12"/>
    </row>
    <row r="437" spans="1:44">
      <c r="A437" s="23"/>
      <c r="B437" s="28"/>
      <c r="C437" s="28"/>
      <c r="D437" s="28"/>
      <c r="E437" s="28"/>
      <c r="F437" s="28"/>
      <c r="G437" s="28"/>
      <c r="I437" s="23"/>
      <c r="J437" s="28"/>
      <c r="K437" s="28"/>
      <c r="L437" s="28"/>
      <c r="M437" s="28"/>
      <c r="N437" s="28"/>
      <c r="O437" s="28"/>
      <c r="Q437" s="23"/>
      <c r="R437" s="28"/>
      <c r="S437" s="28"/>
      <c r="T437" s="28"/>
      <c r="U437" s="28"/>
      <c r="V437" s="28"/>
      <c r="W437" s="28"/>
      <c r="Y437" s="1"/>
      <c r="Z437" s="28"/>
      <c r="AA437" s="28"/>
      <c r="AB437" s="28"/>
      <c r="AC437" s="28"/>
      <c r="AD437" s="28"/>
      <c r="AE437" s="28"/>
      <c r="AF437" s="28"/>
      <c r="AG437" s="3"/>
      <c r="AH437" s="3"/>
      <c r="AI437" s="3"/>
      <c r="AJ437" s="27"/>
      <c r="AK437" s="27"/>
      <c r="AM437" s="23"/>
      <c r="AN437" s="28"/>
      <c r="AQ437" s="11"/>
      <c r="AR437" s="12"/>
    </row>
    <row r="438" spans="1:44">
      <c r="A438" s="23"/>
      <c r="B438" s="28"/>
      <c r="C438" s="28"/>
      <c r="D438" s="28"/>
      <c r="E438" s="28"/>
      <c r="F438" s="28"/>
      <c r="G438" s="28"/>
      <c r="I438" s="23"/>
      <c r="J438" s="28"/>
      <c r="K438" s="28"/>
      <c r="L438" s="28"/>
      <c r="M438" s="28"/>
      <c r="N438" s="28"/>
      <c r="O438" s="28"/>
      <c r="Q438" s="23"/>
      <c r="R438" s="28"/>
      <c r="S438" s="28"/>
      <c r="T438" s="28"/>
      <c r="U438" s="28"/>
      <c r="V438" s="28"/>
      <c r="W438" s="28"/>
      <c r="Y438" s="1"/>
      <c r="Z438" s="28"/>
      <c r="AA438" s="28"/>
      <c r="AB438" s="28"/>
      <c r="AC438" s="28"/>
      <c r="AD438" s="28"/>
      <c r="AE438" s="28"/>
      <c r="AF438" s="28"/>
      <c r="AG438" s="3"/>
      <c r="AH438" s="3"/>
      <c r="AI438" s="3"/>
      <c r="AJ438" s="27"/>
      <c r="AK438" s="27"/>
      <c r="AM438" s="23"/>
      <c r="AN438" s="28"/>
      <c r="AQ438" s="11"/>
      <c r="AR438" s="12"/>
    </row>
    <row r="439" spans="1:44">
      <c r="A439" s="23"/>
      <c r="B439" s="28"/>
      <c r="C439" s="28"/>
      <c r="D439" s="28"/>
      <c r="E439" s="28"/>
      <c r="F439" s="28"/>
      <c r="G439" s="28"/>
      <c r="I439" s="23"/>
      <c r="J439" s="28"/>
      <c r="K439" s="28"/>
      <c r="L439" s="28"/>
      <c r="M439" s="28"/>
      <c r="N439" s="28"/>
      <c r="O439" s="28"/>
      <c r="Q439" s="23"/>
      <c r="R439" s="28"/>
      <c r="S439" s="28"/>
      <c r="T439" s="28"/>
      <c r="U439" s="28"/>
      <c r="V439" s="28"/>
      <c r="W439" s="28"/>
      <c r="Y439" s="1"/>
      <c r="Z439" s="28"/>
      <c r="AA439" s="28"/>
      <c r="AB439" s="28"/>
      <c r="AC439" s="28"/>
      <c r="AD439" s="28"/>
      <c r="AE439" s="28"/>
      <c r="AF439" s="28"/>
      <c r="AG439" s="3"/>
      <c r="AH439" s="3"/>
      <c r="AI439" s="3"/>
      <c r="AJ439" s="27"/>
      <c r="AK439" s="27"/>
      <c r="AM439" s="23"/>
      <c r="AN439" s="28"/>
      <c r="AQ439" s="11"/>
      <c r="AR439" s="12"/>
    </row>
    <row r="440" spans="1:44">
      <c r="A440" s="23"/>
      <c r="B440" s="28"/>
      <c r="C440" s="28"/>
      <c r="D440" s="28"/>
      <c r="E440" s="28"/>
      <c r="F440" s="28"/>
      <c r="G440" s="28"/>
      <c r="I440" s="23"/>
      <c r="J440" s="28"/>
      <c r="K440" s="28"/>
      <c r="L440" s="28"/>
      <c r="M440" s="28"/>
      <c r="N440" s="28"/>
      <c r="O440" s="28"/>
      <c r="Q440" s="23"/>
      <c r="R440" s="28"/>
      <c r="S440" s="28"/>
      <c r="T440" s="28"/>
      <c r="U440" s="28"/>
      <c r="V440" s="28"/>
      <c r="W440" s="28"/>
      <c r="Y440" s="1"/>
      <c r="Z440" s="28"/>
      <c r="AA440" s="28"/>
      <c r="AB440" s="28"/>
      <c r="AC440" s="28"/>
      <c r="AD440" s="28"/>
      <c r="AE440" s="28"/>
      <c r="AF440" s="28"/>
      <c r="AG440" s="3"/>
      <c r="AH440" s="3"/>
      <c r="AI440" s="3"/>
      <c r="AJ440" s="27"/>
      <c r="AK440" s="27"/>
      <c r="AM440" s="23"/>
      <c r="AN440" s="28"/>
      <c r="AQ440" s="11"/>
      <c r="AR440" s="12"/>
    </row>
    <row r="441" spans="1:44">
      <c r="A441" s="23"/>
      <c r="B441" s="28"/>
      <c r="C441" s="28"/>
      <c r="D441" s="28"/>
      <c r="E441" s="28"/>
      <c r="F441" s="28"/>
      <c r="G441" s="28"/>
      <c r="I441" s="23"/>
      <c r="J441" s="28"/>
      <c r="K441" s="28"/>
      <c r="L441" s="28"/>
      <c r="M441" s="28"/>
      <c r="N441" s="28"/>
      <c r="O441" s="28"/>
      <c r="Q441" s="23"/>
      <c r="R441" s="28"/>
      <c r="S441" s="28"/>
      <c r="T441" s="28"/>
      <c r="U441" s="28"/>
      <c r="V441" s="28"/>
      <c r="W441" s="28"/>
      <c r="Y441" s="1"/>
      <c r="Z441" s="28"/>
      <c r="AA441" s="28"/>
      <c r="AB441" s="28"/>
      <c r="AC441" s="28"/>
      <c r="AD441" s="28"/>
      <c r="AE441" s="28"/>
      <c r="AF441" s="28"/>
      <c r="AG441" s="3"/>
      <c r="AH441" s="3"/>
      <c r="AI441" s="3"/>
      <c r="AJ441" s="27"/>
      <c r="AK441" s="27"/>
      <c r="AM441" s="23"/>
      <c r="AN441" s="28"/>
      <c r="AQ441" s="11"/>
      <c r="AR441" s="12"/>
    </row>
    <row r="442" spans="1:44">
      <c r="A442" s="23"/>
      <c r="B442" s="28"/>
      <c r="C442" s="28"/>
      <c r="D442" s="28"/>
      <c r="E442" s="28"/>
      <c r="F442" s="28"/>
      <c r="G442" s="28"/>
      <c r="I442" s="23"/>
      <c r="J442" s="28"/>
      <c r="K442" s="28"/>
      <c r="L442" s="28"/>
      <c r="M442" s="28"/>
      <c r="N442" s="28"/>
      <c r="O442" s="28"/>
      <c r="Q442" s="23"/>
      <c r="R442" s="28"/>
      <c r="S442" s="28"/>
      <c r="T442" s="28"/>
      <c r="U442" s="28"/>
      <c r="V442" s="28"/>
      <c r="W442" s="28"/>
      <c r="Y442" s="1"/>
      <c r="Z442" s="28"/>
      <c r="AA442" s="28"/>
      <c r="AB442" s="28"/>
      <c r="AC442" s="28"/>
      <c r="AD442" s="28"/>
      <c r="AE442" s="28"/>
      <c r="AF442" s="28"/>
      <c r="AG442" s="3"/>
      <c r="AH442" s="3"/>
      <c r="AI442" s="3"/>
      <c r="AJ442" s="27"/>
      <c r="AK442" s="27"/>
      <c r="AM442" s="23"/>
      <c r="AN442" s="28"/>
      <c r="AQ442" s="11"/>
      <c r="AR442" s="12"/>
    </row>
    <row r="443" spans="1:44">
      <c r="A443" s="23"/>
      <c r="B443" s="28"/>
      <c r="C443" s="28"/>
      <c r="D443" s="28"/>
      <c r="E443" s="28"/>
      <c r="F443" s="28"/>
      <c r="G443" s="28"/>
      <c r="I443" s="23"/>
      <c r="J443" s="28"/>
      <c r="K443" s="28"/>
      <c r="L443" s="28"/>
      <c r="M443" s="28"/>
      <c r="N443" s="28"/>
      <c r="O443" s="28"/>
      <c r="Q443" s="23"/>
      <c r="R443" s="28"/>
      <c r="S443" s="28"/>
      <c r="T443" s="28"/>
      <c r="U443" s="28"/>
      <c r="V443" s="28"/>
      <c r="W443" s="28"/>
      <c r="Y443" s="1"/>
      <c r="Z443" s="28"/>
      <c r="AA443" s="28"/>
      <c r="AB443" s="28"/>
      <c r="AC443" s="28"/>
      <c r="AD443" s="28"/>
      <c r="AE443" s="28"/>
      <c r="AF443" s="28"/>
      <c r="AG443" s="3"/>
      <c r="AH443" s="3"/>
      <c r="AI443" s="3"/>
      <c r="AJ443" s="27"/>
      <c r="AK443" s="27"/>
      <c r="AM443" s="23"/>
      <c r="AN443" s="28"/>
      <c r="AQ443" s="11"/>
      <c r="AR443" s="12"/>
    </row>
    <row r="444" spans="1:44">
      <c r="A444" s="23"/>
      <c r="B444" s="28"/>
      <c r="C444" s="28"/>
      <c r="D444" s="28"/>
      <c r="E444" s="28"/>
      <c r="F444" s="28"/>
      <c r="G444" s="28"/>
      <c r="I444" s="23"/>
      <c r="J444" s="28"/>
      <c r="K444" s="28"/>
      <c r="L444" s="28"/>
      <c r="M444" s="28"/>
      <c r="N444" s="28"/>
      <c r="O444" s="28"/>
      <c r="Q444" s="23"/>
      <c r="R444" s="28"/>
      <c r="S444" s="28"/>
      <c r="T444" s="28"/>
      <c r="U444" s="28"/>
      <c r="V444" s="28"/>
      <c r="W444" s="28"/>
      <c r="Y444" s="1"/>
      <c r="Z444" s="28"/>
      <c r="AA444" s="28"/>
      <c r="AB444" s="28"/>
      <c r="AC444" s="28"/>
      <c r="AD444" s="28"/>
      <c r="AE444" s="28"/>
      <c r="AF444" s="28"/>
      <c r="AG444" s="3"/>
      <c r="AH444" s="3"/>
      <c r="AI444" s="3"/>
      <c r="AJ444" s="27"/>
      <c r="AK444" s="27"/>
      <c r="AM444" s="23"/>
      <c r="AN444" s="28"/>
      <c r="AQ444" s="11"/>
      <c r="AR444" s="12"/>
    </row>
    <row r="445" spans="1:44">
      <c r="A445" s="23"/>
      <c r="B445" s="28"/>
      <c r="C445" s="28"/>
      <c r="D445" s="28"/>
      <c r="E445" s="28"/>
      <c r="F445" s="28"/>
      <c r="G445" s="28"/>
      <c r="I445" s="23"/>
      <c r="J445" s="28"/>
      <c r="K445" s="28"/>
      <c r="L445" s="28"/>
      <c r="M445" s="28"/>
      <c r="N445" s="28"/>
      <c r="O445" s="28"/>
      <c r="Q445" s="23"/>
      <c r="R445" s="28"/>
      <c r="S445" s="28"/>
      <c r="T445" s="28"/>
      <c r="U445" s="28"/>
      <c r="V445" s="28"/>
      <c r="W445" s="28"/>
      <c r="Y445" s="1"/>
      <c r="Z445" s="28"/>
      <c r="AA445" s="28"/>
      <c r="AB445" s="28"/>
      <c r="AC445" s="28"/>
      <c r="AD445" s="28"/>
      <c r="AE445" s="28"/>
      <c r="AF445" s="28"/>
      <c r="AG445" s="3"/>
      <c r="AH445" s="3"/>
      <c r="AI445" s="3"/>
      <c r="AJ445" s="27"/>
      <c r="AK445" s="27"/>
      <c r="AM445" s="23"/>
      <c r="AN445" s="28"/>
      <c r="AQ445" s="11"/>
      <c r="AR445" s="12"/>
    </row>
    <row r="446" spans="1:44">
      <c r="A446" s="23"/>
      <c r="B446" s="28"/>
      <c r="C446" s="28"/>
      <c r="D446" s="28"/>
      <c r="E446" s="28"/>
      <c r="F446" s="28"/>
      <c r="G446" s="28"/>
      <c r="I446" s="23"/>
      <c r="J446" s="28"/>
      <c r="K446" s="28"/>
      <c r="L446" s="28"/>
      <c r="M446" s="28"/>
      <c r="N446" s="28"/>
      <c r="O446" s="28"/>
      <c r="Q446" s="23"/>
      <c r="R446" s="28"/>
      <c r="S446" s="28"/>
      <c r="T446" s="28"/>
      <c r="U446" s="28"/>
      <c r="V446" s="28"/>
      <c r="W446" s="28"/>
      <c r="Y446" s="1"/>
      <c r="Z446" s="28"/>
      <c r="AA446" s="28"/>
      <c r="AB446" s="28"/>
      <c r="AC446" s="28"/>
      <c r="AD446" s="28"/>
      <c r="AE446" s="28"/>
      <c r="AF446" s="28"/>
      <c r="AG446" s="3"/>
      <c r="AH446" s="3"/>
      <c r="AI446" s="3"/>
      <c r="AJ446" s="27"/>
      <c r="AK446" s="27"/>
      <c r="AM446" s="23"/>
      <c r="AN446" s="28"/>
      <c r="AQ446" s="11"/>
      <c r="AR446" s="12"/>
    </row>
    <row r="447" spans="1:44">
      <c r="A447" s="23"/>
      <c r="B447" s="28"/>
      <c r="C447" s="28"/>
      <c r="D447" s="28"/>
      <c r="E447" s="28"/>
      <c r="F447" s="28"/>
      <c r="G447" s="28"/>
      <c r="I447" s="23"/>
      <c r="J447" s="28"/>
      <c r="K447" s="28"/>
      <c r="L447" s="28"/>
      <c r="M447" s="28"/>
      <c r="N447" s="28"/>
      <c r="O447" s="28"/>
      <c r="Q447" s="23"/>
      <c r="R447" s="28"/>
      <c r="S447" s="28"/>
      <c r="T447" s="28"/>
      <c r="U447" s="28"/>
      <c r="V447" s="28"/>
      <c r="W447" s="28"/>
      <c r="Y447" s="1"/>
      <c r="Z447" s="28"/>
      <c r="AA447" s="28"/>
      <c r="AB447" s="28"/>
      <c r="AC447" s="28"/>
      <c r="AD447" s="28"/>
      <c r="AE447" s="28"/>
      <c r="AF447" s="28"/>
      <c r="AG447" s="3"/>
      <c r="AH447" s="3"/>
      <c r="AI447" s="3"/>
      <c r="AJ447" s="27"/>
      <c r="AK447" s="27"/>
      <c r="AM447" s="23"/>
      <c r="AN447" s="28"/>
      <c r="AQ447" s="11"/>
      <c r="AR447" s="12"/>
    </row>
    <row r="448" spans="1:44">
      <c r="A448" s="23"/>
      <c r="B448" s="28"/>
      <c r="C448" s="28"/>
      <c r="D448" s="28"/>
      <c r="E448" s="28"/>
      <c r="F448" s="28"/>
      <c r="G448" s="28"/>
      <c r="I448" s="23"/>
      <c r="J448" s="28"/>
      <c r="K448" s="28"/>
      <c r="L448" s="28"/>
      <c r="M448" s="28"/>
      <c r="N448" s="28"/>
      <c r="O448" s="28"/>
      <c r="Q448" s="23"/>
      <c r="R448" s="28"/>
      <c r="S448" s="28"/>
      <c r="T448" s="28"/>
      <c r="U448" s="28"/>
      <c r="V448" s="28"/>
      <c r="W448" s="28"/>
      <c r="Y448" s="1"/>
      <c r="Z448" s="28"/>
      <c r="AA448" s="28"/>
      <c r="AB448" s="28"/>
      <c r="AC448" s="28"/>
      <c r="AD448" s="28"/>
      <c r="AE448" s="28"/>
      <c r="AF448" s="28"/>
      <c r="AG448" s="3"/>
      <c r="AH448" s="3"/>
      <c r="AI448" s="3"/>
      <c r="AJ448" s="27"/>
      <c r="AK448" s="27"/>
      <c r="AM448" s="23"/>
      <c r="AN448" s="28"/>
      <c r="AQ448" s="11"/>
      <c r="AR448" s="12"/>
    </row>
    <row r="449" spans="1:44">
      <c r="A449" s="23"/>
      <c r="B449" s="28"/>
      <c r="C449" s="28"/>
      <c r="D449" s="28"/>
      <c r="E449" s="28"/>
      <c r="F449" s="28"/>
      <c r="G449" s="28"/>
      <c r="I449" s="23"/>
      <c r="J449" s="28"/>
      <c r="K449" s="28"/>
      <c r="L449" s="28"/>
      <c r="M449" s="28"/>
      <c r="N449" s="28"/>
      <c r="O449" s="28"/>
      <c r="Q449" s="23"/>
      <c r="R449" s="28"/>
      <c r="S449" s="28"/>
      <c r="T449" s="28"/>
      <c r="U449" s="28"/>
      <c r="V449" s="28"/>
      <c r="W449" s="28"/>
      <c r="Y449" s="1"/>
      <c r="Z449" s="28"/>
      <c r="AA449" s="28"/>
      <c r="AB449" s="28"/>
      <c r="AC449" s="28"/>
      <c r="AD449" s="28"/>
      <c r="AE449" s="28"/>
      <c r="AF449" s="28"/>
      <c r="AG449" s="3"/>
      <c r="AH449" s="3"/>
      <c r="AI449" s="3"/>
      <c r="AJ449" s="27"/>
      <c r="AK449" s="27"/>
      <c r="AM449" s="23"/>
      <c r="AN449" s="28"/>
      <c r="AQ449" s="11"/>
      <c r="AR449" s="12"/>
    </row>
    <row r="450" spans="1:44">
      <c r="A450" s="23"/>
      <c r="B450" s="28"/>
      <c r="C450" s="28"/>
      <c r="D450" s="28"/>
      <c r="E450" s="28"/>
      <c r="F450" s="28"/>
      <c r="G450" s="28"/>
      <c r="I450" s="23"/>
      <c r="J450" s="28"/>
      <c r="K450" s="28"/>
      <c r="L450" s="28"/>
      <c r="M450" s="28"/>
      <c r="N450" s="28"/>
      <c r="O450" s="28"/>
      <c r="Q450" s="23"/>
      <c r="R450" s="28"/>
      <c r="S450" s="28"/>
      <c r="T450" s="28"/>
      <c r="U450" s="28"/>
      <c r="V450" s="28"/>
      <c r="W450" s="28"/>
      <c r="Y450" s="1"/>
      <c r="Z450" s="28"/>
      <c r="AA450" s="28"/>
      <c r="AB450" s="28"/>
      <c r="AC450" s="28"/>
      <c r="AD450" s="28"/>
      <c r="AE450" s="28"/>
      <c r="AF450" s="28"/>
      <c r="AG450" s="3"/>
      <c r="AH450" s="3"/>
      <c r="AI450" s="3"/>
      <c r="AJ450" s="27"/>
      <c r="AK450" s="27"/>
      <c r="AM450" s="23"/>
      <c r="AN450" s="28"/>
      <c r="AQ450" s="11"/>
      <c r="AR450" s="12"/>
    </row>
    <row r="451" spans="1:44">
      <c r="A451" s="23"/>
      <c r="B451" s="28"/>
      <c r="C451" s="28"/>
      <c r="D451" s="28"/>
      <c r="E451" s="28"/>
      <c r="F451" s="28"/>
      <c r="G451" s="28"/>
      <c r="I451" s="23"/>
      <c r="J451" s="28"/>
      <c r="K451" s="28"/>
      <c r="L451" s="28"/>
      <c r="M451" s="28"/>
      <c r="N451" s="28"/>
      <c r="O451" s="28"/>
      <c r="Q451" s="23"/>
      <c r="R451" s="28"/>
      <c r="S451" s="28"/>
      <c r="T451" s="28"/>
      <c r="U451" s="28"/>
      <c r="V451" s="28"/>
      <c r="W451" s="28"/>
      <c r="Y451" s="1"/>
      <c r="Z451" s="28"/>
      <c r="AA451" s="28"/>
      <c r="AB451" s="28"/>
      <c r="AC451" s="28"/>
      <c r="AD451" s="28"/>
      <c r="AE451" s="28"/>
      <c r="AF451" s="28"/>
      <c r="AG451" s="3"/>
      <c r="AH451" s="3"/>
      <c r="AI451" s="3"/>
      <c r="AJ451" s="27"/>
      <c r="AK451" s="27"/>
      <c r="AM451" s="23"/>
      <c r="AN451" s="28"/>
      <c r="AQ451" s="11"/>
      <c r="AR451" s="12"/>
    </row>
    <row r="452" spans="1:44">
      <c r="A452" s="23"/>
      <c r="B452" s="28"/>
      <c r="C452" s="28"/>
      <c r="D452" s="28"/>
      <c r="E452" s="28"/>
      <c r="F452" s="28"/>
      <c r="G452" s="28"/>
      <c r="I452" s="23"/>
      <c r="J452" s="28"/>
      <c r="K452" s="28"/>
      <c r="L452" s="28"/>
      <c r="M452" s="28"/>
      <c r="N452" s="28"/>
      <c r="O452" s="28"/>
      <c r="Q452" s="23"/>
      <c r="R452" s="28"/>
      <c r="S452" s="28"/>
      <c r="T452" s="28"/>
      <c r="U452" s="28"/>
      <c r="V452" s="28"/>
      <c r="W452" s="28"/>
      <c r="Y452" s="1"/>
      <c r="Z452" s="28"/>
      <c r="AA452" s="28"/>
      <c r="AB452" s="28"/>
      <c r="AC452" s="28"/>
      <c r="AD452" s="28"/>
      <c r="AE452" s="28"/>
      <c r="AF452" s="28"/>
      <c r="AG452" s="3"/>
      <c r="AH452" s="3"/>
      <c r="AI452" s="3"/>
      <c r="AJ452" s="27"/>
      <c r="AK452" s="27"/>
      <c r="AM452" s="23"/>
      <c r="AN452" s="28"/>
      <c r="AQ452" s="11"/>
      <c r="AR452" s="12"/>
    </row>
    <row r="453" spans="1:44">
      <c r="A453" s="23"/>
      <c r="B453" s="28"/>
      <c r="C453" s="28"/>
      <c r="D453" s="28"/>
      <c r="E453" s="28"/>
      <c r="F453" s="28"/>
      <c r="G453" s="28"/>
      <c r="I453" s="23"/>
      <c r="J453" s="28"/>
      <c r="K453" s="28"/>
      <c r="L453" s="28"/>
      <c r="M453" s="28"/>
      <c r="N453" s="28"/>
      <c r="O453" s="28"/>
      <c r="Q453" s="23"/>
      <c r="R453" s="28"/>
      <c r="S453" s="28"/>
      <c r="T453" s="28"/>
      <c r="U453" s="28"/>
      <c r="V453" s="28"/>
      <c r="W453" s="28"/>
      <c r="Y453" s="1"/>
      <c r="Z453" s="28"/>
      <c r="AA453" s="28"/>
      <c r="AB453" s="28"/>
      <c r="AC453" s="28"/>
      <c r="AD453" s="28"/>
      <c r="AE453" s="28"/>
      <c r="AF453" s="28"/>
      <c r="AG453" s="3"/>
      <c r="AH453" s="3"/>
      <c r="AI453" s="3"/>
      <c r="AJ453" s="27"/>
      <c r="AK453" s="27"/>
      <c r="AM453" s="23"/>
      <c r="AN453" s="28"/>
      <c r="AQ453" s="11"/>
      <c r="AR453" s="12"/>
    </row>
    <row r="454" spans="1:44">
      <c r="A454" s="23"/>
      <c r="B454" s="28"/>
      <c r="C454" s="28"/>
      <c r="D454" s="28"/>
      <c r="E454" s="28"/>
      <c r="F454" s="28"/>
      <c r="G454" s="28"/>
      <c r="I454" s="23"/>
      <c r="J454" s="28"/>
      <c r="K454" s="28"/>
      <c r="L454" s="28"/>
      <c r="M454" s="28"/>
      <c r="N454" s="28"/>
      <c r="O454" s="28"/>
      <c r="Q454" s="23"/>
      <c r="R454" s="28"/>
      <c r="S454" s="28"/>
      <c r="T454" s="28"/>
      <c r="U454" s="28"/>
      <c r="V454" s="28"/>
      <c r="W454" s="28"/>
      <c r="Y454" s="1"/>
      <c r="Z454" s="28"/>
      <c r="AA454" s="28"/>
      <c r="AB454" s="28"/>
      <c r="AC454" s="28"/>
      <c r="AD454" s="28"/>
      <c r="AE454" s="28"/>
      <c r="AF454" s="28"/>
      <c r="AG454" s="3"/>
      <c r="AH454" s="3"/>
      <c r="AI454" s="3"/>
      <c r="AJ454" s="27"/>
      <c r="AK454" s="27"/>
      <c r="AM454" s="23"/>
      <c r="AN454" s="28"/>
      <c r="AQ454" s="11"/>
      <c r="AR454" s="12"/>
    </row>
    <row r="455" spans="1:44">
      <c r="A455" s="23"/>
      <c r="B455" s="28"/>
      <c r="C455" s="28"/>
      <c r="D455" s="28"/>
      <c r="E455" s="28"/>
      <c r="F455" s="28"/>
      <c r="G455" s="28"/>
      <c r="I455" s="23"/>
      <c r="J455" s="28"/>
      <c r="K455" s="28"/>
      <c r="L455" s="28"/>
      <c r="M455" s="28"/>
      <c r="N455" s="28"/>
      <c r="O455" s="28"/>
      <c r="Q455" s="23"/>
      <c r="R455" s="28"/>
      <c r="S455" s="28"/>
      <c r="T455" s="28"/>
      <c r="U455" s="28"/>
      <c r="V455" s="28"/>
      <c r="W455" s="28"/>
      <c r="Y455" s="1"/>
      <c r="Z455" s="28"/>
      <c r="AA455" s="28"/>
      <c r="AB455" s="28"/>
      <c r="AC455" s="28"/>
      <c r="AD455" s="28"/>
      <c r="AE455" s="28"/>
      <c r="AF455" s="28"/>
      <c r="AG455" s="3"/>
      <c r="AH455" s="3"/>
      <c r="AI455" s="3"/>
      <c r="AJ455" s="27"/>
      <c r="AK455" s="27"/>
      <c r="AM455" s="23"/>
      <c r="AN455" s="28"/>
      <c r="AQ455" s="11"/>
      <c r="AR455" s="12"/>
    </row>
    <row r="456" spans="1:44">
      <c r="A456" s="23"/>
      <c r="B456" s="28"/>
      <c r="C456" s="28"/>
      <c r="D456" s="28"/>
      <c r="E456" s="28"/>
      <c r="F456" s="28"/>
      <c r="G456" s="28"/>
      <c r="I456" s="23"/>
      <c r="J456" s="28"/>
      <c r="K456" s="28"/>
      <c r="L456" s="28"/>
      <c r="M456" s="28"/>
      <c r="N456" s="28"/>
      <c r="O456" s="28"/>
      <c r="Q456" s="23"/>
      <c r="R456" s="28"/>
      <c r="S456" s="28"/>
      <c r="T456" s="28"/>
      <c r="U456" s="28"/>
      <c r="V456" s="28"/>
      <c r="W456" s="28"/>
      <c r="Y456" s="1"/>
      <c r="Z456" s="28"/>
      <c r="AA456" s="28"/>
      <c r="AB456" s="28"/>
      <c r="AC456" s="28"/>
      <c r="AD456" s="28"/>
      <c r="AE456" s="28"/>
      <c r="AF456" s="28"/>
      <c r="AG456" s="3"/>
      <c r="AH456" s="3"/>
      <c r="AI456" s="3"/>
      <c r="AJ456" s="27"/>
      <c r="AK456" s="27"/>
      <c r="AM456" s="23"/>
      <c r="AN456" s="28"/>
      <c r="AQ456" s="11"/>
      <c r="AR456" s="12"/>
    </row>
    <row r="457" spans="1:44">
      <c r="A457" s="23"/>
      <c r="B457" s="28"/>
      <c r="C457" s="28"/>
      <c r="D457" s="28"/>
      <c r="E457" s="28"/>
      <c r="F457" s="28"/>
      <c r="G457" s="28"/>
      <c r="I457" s="23"/>
      <c r="J457" s="28"/>
      <c r="K457" s="28"/>
      <c r="L457" s="28"/>
      <c r="M457" s="28"/>
      <c r="N457" s="28"/>
      <c r="O457" s="28"/>
      <c r="Q457" s="23"/>
      <c r="R457" s="28"/>
      <c r="S457" s="28"/>
      <c r="T457" s="28"/>
      <c r="U457" s="28"/>
      <c r="V457" s="28"/>
      <c r="W457" s="28"/>
      <c r="Y457" s="1"/>
      <c r="Z457" s="28"/>
      <c r="AA457" s="28"/>
      <c r="AB457" s="28"/>
      <c r="AC457" s="28"/>
      <c r="AD457" s="28"/>
      <c r="AE457" s="28"/>
      <c r="AF457" s="28"/>
      <c r="AG457" s="3"/>
      <c r="AH457" s="3"/>
      <c r="AI457" s="3"/>
      <c r="AJ457" s="27"/>
      <c r="AK457" s="27"/>
      <c r="AM457" s="23"/>
      <c r="AN457" s="28"/>
      <c r="AQ457" s="11"/>
      <c r="AR457" s="12"/>
    </row>
    <row r="458" spans="1:44">
      <c r="A458" s="23"/>
      <c r="B458" s="28"/>
      <c r="C458" s="28"/>
      <c r="D458" s="28"/>
      <c r="E458" s="28"/>
      <c r="F458" s="28"/>
      <c r="G458" s="28"/>
      <c r="I458" s="23"/>
      <c r="J458" s="28"/>
      <c r="K458" s="28"/>
      <c r="L458" s="28"/>
      <c r="M458" s="28"/>
      <c r="N458" s="28"/>
      <c r="O458" s="28"/>
      <c r="Q458" s="23"/>
      <c r="R458" s="28"/>
      <c r="S458" s="28"/>
      <c r="T458" s="28"/>
      <c r="U458" s="28"/>
      <c r="V458" s="28"/>
      <c r="W458" s="28"/>
      <c r="Y458" s="1"/>
      <c r="Z458" s="28"/>
      <c r="AA458" s="28"/>
      <c r="AB458" s="28"/>
      <c r="AC458" s="28"/>
      <c r="AD458" s="28"/>
      <c r="AE458" s="28"/>
      <c r="AF458" s="28"/>
      <c r="AG458" s="3"/>
      <c r="AH458" s="3"/>
      <c r="AI458" s="3"/>
      <c r="AJ458" s="27"/>
      <c r="AK458" s="27"/>
      <c r="AM458" s="23"/>
      <c r="AN458" s="28"/>
      <c r="AQ458" s="11"/>
      <c r="AR458" s="12"/>
    </row>
    <row r="459" spans="1:44">
      <c r="A459" s="23"/>
      <c r="B459" s="28"/>
      <c r="C459" s="28"/>
      <c r="D459" s="28"/>
      <c r="E459" s="28"/>
      <c r="F459" s="28"/>
      <c r="G459" s="28"/>
      <c r="I459" s="23"/>
      <c r="J459" s="28"/>
      <c r="K459" s="28"/>
      <c r="L459" s="28"/>
      <c r="M459" s="28"/>
      <c r="N459" s="28"/>
      <c r="O459" s="28"/>
      <c r="Q459" s="23"/>
      <c r="R459" s="28"/>
      <c r="S459" s="28"/>
      <c r="T459" s="28"/>
      <c r="U459" s="28"/>
      <c r="V459" s="28"/>
      <c r="W459" s="28"/>
      <c r="Y459" s="1"/>
      <c r="Z459" s="28"/>
      <c r="AA459" s="28"/>
      <c r="AB459" s="28"/>
      <c r="AC459" s="28"/>
      <c r="AD459" s="28"/>
      <c r="AE459" s="28"/>
      <c r="AF459" s="28"/>
      <c r="AG459" s="3"/>
      <c r="AH459" s="3"/>
      <c r="AI459" s="3"/>
      <c r="AJ459" s="27"/>
      <c r="AK459" s="27"/>
      <c r="AM459" s="23"/>
      <c r="AN459" s="28"/>
      <c r="AQ459" s="11"/>
      <c r="AR459" s="12"/>
    </row>
    <row r="460" spans="1:44">
      <c r="A460" s="23"/>
      <c r="B460" s="28"/>
      <c r="C460" s="28"/>
      <c r="D460" s="28"/>
      <c r="E460" s="28"/>
      <c r="F460" s="28"/>
      <c r="G460" s="28"/>
      <c r="I460" s="23"/>
      <c r="J460" s="28"/>
      <c r="K460" s="28"/>
      <c r="L460" s="28"/>
      <c r="M460" s="28"/>
      <c r="N460" s="28"/>
      <c r="O460" s="28"/>
      <c r="Q460" s="23"/>
      <c r="R460" s="28"/>
      <c r="S460" s="28"/>
      <c r="T460" s="28"/>
      <c r="U460" s="28"/>
      <c r="V460" s="28"/>
      <c r="W460" s="28"/>
      <c r="Y460" s="1"/>
      <c r="Z460" s="28"/>
      <c r="AA460" s="28"/>
      <c r="AB460" s="28"/>
      <c r="AC460" s="28"/>
      <c r="AD460" s="28"/>
      <c r="AE460" s="28"/>
      <c r="AF460" s="28"/>
      <c r="AG460" s="3"/>
      <c r="AH460" s="3"/>
      <c r="AI460" s="3"/>
      <c r="AJ460" s="27"/>
      <c r="AK460" s="27"/>
      <c r="AM460" s="23"/>
      <c r="AN460" s="28"/>
      <c r="AQ460" s="11"/>
      <c r="AR460" s="12"/>
    </row>
    <row r="461" spans="1:44">
      <c r="A461" s="23"/>
      <c r="B461" s="28"/>
      <c r="C461" s="28"/>
      <c r="D461" s="28"/>
      <c r="E461" s="28"/>
      <c r="F461" s="28"/>
      <c r="G461" s="28"/>
      <c r="I461" s="23"/>
      <c r="J461" s="28"/>
      <c r="K461" s="28"/>
      <c r="L461" s="28"/>
      <c r="M461" s="28"/>
      <c r="N461" s="28"/>
      <c r="O461" s="28"/>
      <c r="Q461" s="23"/>
      <c r="R461" s="28"/>
      <c r="S461" s="28"/>
      <c r="T461" s="28"/>
      <c r="U461" s="28"/>
      <c r="V461" s="28"/>
      <c r="W461" s="28"/>
      <c r="Y461" s="1"/>
      <c r="Z461" s="28"/>
      <c r="AA461" s="28"/>
      <c r="AB461" s="28"/>
      <c r="AC461" s="28"/>
      <c r="AD461" s="28"/>
      <c r="AE461" s="28"/>
      <c r="AF461" s="28"/>
      <c r="AG461" s="3"/>
      <c r="AH461" s="3"/>
      <c r="AI461" s="3"/>
      <c r="AJ461" s="27"/>
      <c r="AK461" s="27"/>
      <c r="AM461" s="23"/>
      <c r="AN461" s="28"/>
      <c r="AQ461" s="11"/>
      <c r="AR461" s="12"/>
    </row>
    <row r="462" spans="1:44">
      <c r="A462" s="23"/>
      <c r="B462" s="28"/>
      <c r="C462" s="28"/>
      <c r="D462" s="28"/>
      <c r="E462" s="28"/>
      <c r="F462" s="28"/>
      <c r="G462" s="28"/>
      <c r="I462" s="23"/>
      <c r="J462" s="28"/>
      <c r="K462" s="28"/>
      <c r="L462" s="28"/>
      <c r="M462" s="28"/>
      <c r="N462" s="28"/>
      <c r="O462" s="28"/>
      <c r="Q462" s="23"/>
      <c r="R462" s="28"/>
      <c r="S462" s="28"/>
      <c r="T462" s="28"/>
      <c r="U462" s="28"/>
      <c r="V462" s="28"/>
      <c r="W462" s="28"/>
      <c r="Y462" s="1"/>
      <c r="Z462" s="28"/>
      <c r="AA462" s="28"/>
      <c r="AB462" s="28"/>
      <c r="AC462" s="28"/>
      <c r="AD462" s="28"/>
      <c r="AE462" s="28"/>
      <c r="AF462" s="28"/>
      <c r="AG462" s="3"/>
      <c r="AH462" s="3"/>
      <c r="AI462" s="3"/>
      <c r="AJ462" s="27"/>
      <c r="AK462" s="27"/>
      <c r="AM462" s="23"/>
      <c r="AN462" s="28"/>
      <c r="AQ462" s="11"/>
      <c r="AR462" s="12"/>
    </row>
    <row r="463" spans="1:44">
      <c r="A463" s="23"/>
      <c r="B463" s="28"/>
      <c r="C463" s="28"/>
      <c r="D463" s="28"/>
      <c r="E463" s="28"/>
      <c r="F463" s="28"/>
      <c r="G463" s="28"/>
      <c r="I463" s="23"/>
      <c r="J463" s="28"/>
      <c r="K463" s="28"/>
      <c r="L463" s="28"/>
      <c r="M463" s="28"/>
      <c r="N463" s="28"/>
      <c r="O463" s="28"/>
      <c r="Q463" s="23"/>
      <c r="R463" s="28"/>
      <c r="S463" s="28"/>
      <c r="T463" s="28"/>
      <c r="U463" s="28"/>
      <c r="V463" s="28"/>
      <c r="W463" s="28"/>
      <c r="Y463" s="1"/>
      <c r="Z463" s="28"/>
      <c r="AA463" s="28"/>
      <c r="AB463" s="28"/>
      <c r="AC463" s="28"/>
      <c r="AD463" s="28"/>
      <c r="AE463" s="28"/>
      <c r="AF463" s="28"/>
      <c r="AG463" s="3"/>
      <c r="AH463" s="3"/>
      <c r="AI463" s="3"/>
      <c r="AJ463" s="27"/>
      <c r="AK463" s="27"/>
      <c r="AM463" s="23"/>
      <c r="AN463" s="28"/>
      <c r="AQ463" s="11"/>
      <c r="AR463" s="12"/>
    </row>
    <row r="464" spans="1:44">
      <c r="A464" s="23"/>
      <c r="B464" s="28"/>
      <c r="C464" s="28"/>
      <c r="D464" s="28"/>
      <c r="E464" s="28"/>
      <c r="F464" s="28"/>
      <c r="G464" s="28"/>
      <c r="I464" s="23"/>
      <c r="J464" s="28"/>
      <c r="K464" s="28"/>
      <c r="L464" s="28"/>
      <c r="M464" s="28"/>
      <c r="N464" s="28"/>
      <c r="O464" s="28"/>
      <c r="Q464" s="23"/>
      <c r="R464" s="28"/>
      <c r="S464" s="28"/>
      <c r="T464" s="28"/>
      <c r="U464" s="28"/>
      <c r="V464" s="28"/>
      <c r="W464" s="28"/>
      <c r="Y464" s="1"/>
      <c r="Z464" s="28"/>
      <c r="AA464" s="28"/>
      <c r="AB464" s="28"/>
      <c r="AC464" s="28"/>
      <c r="AD464" s="28"/>
      <c r="AE464" s="28"/>
      <c r="AF464" s="28"/>
      <c r="AG464" s="3"/>
      <c r="AH464" s="3"/>
      <c r="AI464" s="3"/>
      <c r="AJ464" s="27"/>
      <c r="AK464" s="27"/>
      <c r="AM464" s="23"/>
      <c r="AN464" s="28"/>
      <c r="AQ464" s="11"/>
      <c r="AR464" s="12"/>
    </row>
    <row r="465" spans="1:44">
      <c r="A465" s="23"/>
      <c r="B465" s="28"/>
      <c r="C465" s="28"/>
      <c r="D465" s="28"/>
      <c r="E465" s="28"/>
      <c r="F465" s="28"/>
      <c r="G465" s="28"/>
      <c r="I465" s="23"/>
      <c r="J465" s="28"/>
      <c r="K465" s="28"/>
      <c r="L465" s="28"/>
      <c r="M465" s="28"/>
      <c r="N465" s="28"/>
      <c r="O465" s="28"/>
      <c r="Q465" s="23"/>
      <c r="R465" s="28"/>
      <c r="S465" s="28"/>
      <c r="T465" s="28"/>
      <c r="U465" s="28"/>
      <c r="V465" s="28"/>
      <c r="W465" s="28"/>
      <c r="Y465" s="1"/>
      <c r="Z465" s="28"/>
      <c r="AA465" s="28"/>
      <c r="AB465" s="28"/>
      <c r="AC465" s="28"/>
      <c r="AD465" s="28"/>
      <c r="AE465" s="28"/>
      <c r="AF465" s="28"/>
      <c r="AG465" s="3"/>
      <c r="AH465" s="3"/>
      <c r="AI465" s="3"/>
      <c r="AJ465" s="27"/>
      <c r="AK465" s="27"/>
      <c r="AM465" s="23"/>
      <c r="AN465" s="28"/>
      <c r="AQ465" s="11"/>
      <c r="AR465" s="12"/>
    </row>
    <row r="466" spans="1:44">
      <c r="A466" s="23"/>
      <c r="B466" s="28"/>
      <c r="C466" s="28"/>
      <c r="D466" s="28"/>
      <c r="E466" s="28"/>
      <c r="F466" s="28"/>
      <c r="G466" s="28"/>
      <c r="I466" s="23"/>
      <c r="J466" s="28"/>
      <c r="K466" s="28"/>
      <c r="L466" s="28"/>
      <c r="M466" s="28"/>
      <c r="N466" s="28"/>
      <c r="O466" s="28"/>
      <c r="Q466" s="23"/>
      <c r="R466" s="28"/>
      <c r="S466" s="28"/>
      <c r="T466" s="28"/>
      <c r="U466" s="28"/>
      <c r="V466" s="28"/>
      <c r="W466" s="28"/>
      <c r="Y466" s="1"/>
      <c r="Z466" s="28"/>
      <c r="AA466" s="28"/>
      <c r="AB466" s="28"/>
      <c r="AC466" s="28"/>
      <c r="AD466" s="28"/>
      <c r="AE466" s="28"/>
      <c r="AF466" s="28"/>
      <c r="AG466" s="3"/>
      <c r="AH466" s="3"/>
      <c r="AI466" s="3"/>
      <c r="AJ466" s="27"/>
      <c r="AK466" s="27"/>
      <c r="AM466" s="23"/>
      <c r="AN466" s="28"/>
      <c r="AQ466" s="11"/>
      <c r="AR466" s="12"/>
    </row>
    <row r="467" spans="1:44">
      <c r="A467" s="23"/>
      <c r="B467" s="28"/>
      <c r="C467" s="28"/>
      <c r="D467" s="28"/>
      <c r="E467" s="28"/>
      <c r="F467" s="28"/>
      <c r="G467" s="28"/>
      <c r="I467" s="23"/>
      <c r="J467" s="28"/>
      <c r="K467" s="28"/>
      <c r="L467" s="28"/>
      <c r="M467" s="28"/>
      <c r="N467" s="28"/>
      <c r="O467" s="28"/>
      <c r="Q467" s="23"/>
      <c r="R467" s="28"/>
      <c r="S467" s="28"/>
      <c r="T467" s="28"/>
      <c r="U467" s="28"/>
      <c r="V467" s="28"/>
      <c r="W467" s="28"/>
      <c r="Y467" s="1"/>
      <c r="Z467" s="28"/>
      <c r="AA467" s="28"/>
      <c r="AB467" s="28"/>
      <c r="AC467" s="28"/>
      <c r="AD467" s="28"/>
      <c r="AE467" s="28"/>
      <c r="AF467" s="28"/>
      <c r="AG467" s="3"/>
      <c r="AH467" s="3"/>
      <c r="AI467" s="3"/>
      <c r="AJ467" s="27"/>
      <c r="AK467" s="27"/>
      <c r="AM467" s="23"/>
      <c r="AN467" s="28"/>
      <c r="AQ467" s="11"/>
      <c r="AR467" s="12"/>
    </row>
    <row r="468" spans="1:44">
      <c r="A468" s="23"/>
      <c r="B468" s="28"/>
      <c r="C468" s="28"/>
      <c r="D468" s="28"/>
      <c r="E468" s="28"/>
      <c r="F468" s="28"/>
      <c r="G468" s="28"/>
      <c r="I468" s="23"/>
      <c r="J468" s="28"/>
      <c r="K468" s="28"/>
      <c r="L468" s="28"/>
      <c r="M468" s="28"/>
      <c r="N468" s="28"/>
      <c r="O468" s="28"/>
      <c r="Q468" s="23"/>
      <c r="R468" s="28"/>
      <c r="S468" s="28"/>
      <c r="T468" s="28"/>
      <c r="U468" s="28"/>
      <c r="V468" s="28"/>
      <c r="W468" s="28"/>
      <c r="Y468" s="1"/>
      <c r="Z468" s="28"/>
      <c r="AA468" s="28"/>
      <c r="AB468" s="28"/>
      <c r="AC468" s="28"/>
      <c r="AD468" s="28"/>
      <c r="AE468" s="28"/>
      <c r="AF468" s="28"/>
      <c r="AG468" s="3"/>
      <c r="AH468" s="3"/>
      <c r="AI468" s="3"/>
      <c r="AJ468" s="27"/>
      <c r="AK468" s="27"/>
      <c r="AM468" s="23"/>
      <c r="AN468" s="28"/>
      <c r="AQ468" s="11"/>
      <c r="AR468" s="12"/>
    </row>
    <row r="469" spans="1:44">
      <c r="A469" s="23"/>
      <c r="B469" s="28"/>
      <c r="C469" s="28"/>
      <c r="D469" s="28"/>
      <c r="E469" s="28"/>
      <c r="F469" s="28"/>
      <c r="G469" s="28"/>
      <c r="I469" s="23"/>
      <c r="J469" s="28"/>
      <c r="K469" s="28"/>
      <c r="L469" s="28"/>
      <c r="M469" s="28"/>
      <c r="N469" s="28"/>
      <c r="O469" s="28"/>
      <c r="Q469" s="23"/>
      <c r="R469" s="28"/>
      <c r="S469" s="28"/>
      <c r="T469" s="28"/>
      <c r="U469" s="28"/>
      <c r="V469" s="28"/>
      <c r="W469" s="28"/>
      <c r="Y469" s="1"/>
      <c r="Z469" s="28"/>
      <c r="AA469" s="28"/>
      <c r="AB469" s="28"/>
      <c r="AC469" s="28"/>
      <c r="AD469" s="28"/>
      <c r="AE469" s="28"/>
      <c r="AF469" s="28"/>
      <c r="AG469" s="3"/>
      <c r="AH469" s="3"/>
      <c r="AI469" s="3"/>
      <c r="AJ469" s="27"/>
      <c r="AK469" s="27"/>
      <c r="AM469" s="23"/>
      <c r="AN469" s="28"/>
      <c r="AQ469" s="11"/>
      <c r="AR469" s="12"/>
    </row>
    <row r="470" spans="1:44">
      <c r="A470" s="23"/>
      <c r="B470" s="28"/>
      <c r="C470" s="28"/>
      <c r="D470" s="28"/>
      <c r="E470" s="28"/>
      <c r="F470" s="28"/>
      <c r="G470" s="28"/>
      <c r="I470" s="23"/>
      <c r="J470" s="28"/>
      <c r="K470" s="28"/>
      <c r="L470" s="28"/>
      <c r="M470" s="28"/>
      <c r="N470" s="28"/>
      <c r="O470" s="28"/>
      <c r="Q470" s="23"/>
      <c r="R470" s="28"/>
      <c r="S470" s="28"/>
      <c r="T470" s="28"/>
      <c r="U470" s="28"/>
      <c r="V470" s="28"/>
      <c r="W470" s="28"/>
      <c r="Y470" s="1"/>
      <c r="Z470" s="28"/>
      <c r="AA470" s="28"/>
      <c r="AB470" s="28"/>
      <c r="AC470" s="28"/>
      <c r="AD470" s="28"/>
      <c r="AE470" s="28"/>
      <c r="AF470" s="28"/>
      <c r="AG470" s="3"/>
      <c r="AH470" s="3"/>
      <c r="AI470" s="3"/>
      <c r="AJ470" s="27"/>
      <c r="AK470" s="27"/>
      <c r="AM470" s="23"/>
      <c r="AN470" s="28"/>
      <c r="AQ470" s="11"/>
      <c r="AR470" s="12"/>
    </row>
    <row r="471" spans="1:44">
      <c r="A471" s="23"/>
      <c r="B471" s="28"/>
      <c r="C471" s="28"/>
      <c r="D471" s="28"/>
      <c r="E471" s="28"/>
      <c r="F471" s="28"/>
      <c r="G471" s="28"/>
      <c r="I471" s="23"/>
      <c r="J471" s="28"/>
      <c r="K471" s="28"/>
      <c r="L471" s="28"/>
      <c r="M471" s="28"/>
      <c r="N471" s="28"/>
      <c r="O471" s="28"/>
      <c r="Q471" s="23"/>
      <c r="R471" s="28"/>
      <c r="S471" s="28"/>
      <c r="T471" s="28"/>
      <c r="U471" s="28"/>
      <c r="V471" s="28"/>
      <c r="W471" s="28"/>
      <c r="Y471" s="1"/>
      <c r="Z471" s="28"/>
      <c r="AA471" s="28"/>
      <c r="AB471" s="28"/>
      <c r="AC471" s="28"/>
      <c r="AD471" s="28"/>
      <c r="AE471" s="28"/>
      <c r="AF471" s="28"/>
      <c r="AG471" s="3"/>
      <c r="AH471" s="3"/>
      <c r="AI471" s="3"/>
      <c r="AJ471" s="27"/>
      <c r="AK471" s="27"/>
      <c r="AM471" s="23"/>
      <c r="AN471" s="28"/>
      <c r="AQ471" s="11"/>
      <c r="AR471" s="12"/>
    </row>
    <row r="472" spans="1:44">
      <c r="A472" s="23"/>
      <c r="B472" s="28"/>
      <c r="C472" s="28"/>
      <c r="D472" s="28"/>
      <c r="E472" s="28"/>
      <c r="F472" s="28"/>
      <c r="G472" s="28"/>
      <c r="I472" s="23"/>
      <c r="J472" s="28"/>
      <c r="K472" s="28"/>
      <c r="L472" s="28"/>
      <c r="M472" s="28"/>
      <c r="N472" s="28"/>
      <c r="O472" s="28"/>
      <c r="Q472" s="23"/>
      <c r="R472" s="28"/>
      <c r="S472" s="28"/>
      <c r="T472" s="28"/>
      <c r="U472" s="28"/>
      <c r="V472" s="28"/>
      <c r="W472" s="28"/>
      <c r="Y472" s="1"/>
      <c r="Z472" s="28"/>
      <c r="AA472" s="28"/>
      <c r="AB472" s="28"/>
      <c r="AC472" s="28"/>
      <c r="AD472" s="28"/>
      <c r="AE472" s="28"/>
      <c r="AF472" s="28"/>
      <c r="AG472" s="3"/>
      <c r="AH472" s="3"/>
      <c r="AI472" s="3"/>
      <c r="AJ472" s="27"/>
      <c r="AK472" s="27"/>
      <c r="AM472" s="23"/>
      <c r="AN472" s="28"/>
      <c r="AQ472" s="11"/>
      <c r="AR472" s="12"/>
    </row>
    <row r="473" spans="1:44">
      <c r="A473" s="23"/>
      <c r="B473" s="28"/>
      <c r="C473" s="28"/>
      <c r="D473" s="28"/>
      <c r="E473" s="28"/>
      <c r="F473" s="28"/>
      <c r="G473" s="28"/>
      <c r="I473" s="23"/>
      <c r="J473" s="28"/>
      <c r="K473" s="28"/>
      <c r="L473" s="28"/>
      <c r="M473" s="28"/>
      <c r="N473" s="28"/>
      <c r="O473" s="28"/>
      <c r="Q473" s="23"/>
      <c r="R473" s="28"/>
      <c r="S473" s="28"/>
      <c r="T473" s="28"/>
      <c r="U473" s="28"/>
      <c r="V473" s="28"/>
      <c r="W473" s="28"/>
      <c r="Y473" s="1"/>
      <c r="Z473" s="28"/>
      <c r="AA473" s="28"/>
      <c r="AB473" s="28"/>
      <c r="AC473" s="28"/>
      <c r="AD473" s="28"/>
      <c r="AE473" s="28"/>
      <c r="AF473" s="28"/>
      <c r="AG473" s="3"/>
      <c r="AH473" s="3"/>
      <c r="AI473" s="3"/>
      <c r="AJ473" s="27"/>
      <c r="AK473" s="27"/>
      <c r="AM473" s="23"/>
      <c r="AN473" s="28"/>
      <c r="AQ473" s="11"/>
      <c r="AR473" s="12"/>
    </row>
    <row r="474" spans="1:44">
      <c r="A474" s="23"/>
      <c r="B474" s="28"/>
      <c r="C474" s="28"/>
      <c r="D474" s="28"/>
      <c r="E474" s="28"/>
      <c r="F474" s="28"/>
      <c r="G474" s="28"/>
      <c r="I474" s="23"/>
      <c r="J474" s="28"/>
      <c r="K474" s="28"/>
      <c r="L474" s="28"/>
      <c r="M474" s="28"/>
      <c r="N474" s="28"/>
      <c r="O474" s="28"/>
      <c r="Q474" s="23"/>
      <c r="R474" s="28"/>
      <c r="S474" s="28"/>
      <c r="T474" s="28"/>
      <c r="U474" s="28"/>
      <c r="V474" s="28"/>
      <c r="W474" s="28"/>
      <c r="Y474" s="1"/>
      <c r="Z474" s="28"/>
      <c r="AA474" s="28"/>
      <c r="AB474" s="28"/>
      <c r="AC474" s="28"/>
      <c r="AD474" s="28"/>
      <c r="AE474" s="28"/>
      <c r="AF474" s="28"/>
      <c r="AG474" s="3"/>
      <c r="AH474" s="3"/>
      <c r="AI474" s="3"/>
      <c r="AJ474" s="27"/>
      <c r="AK474" s="27"/>
      <c r="AM474" s="23"/>
      <c r="AN474" s="28"/>
      <c r="AQ474" s="11"/>
      <c r="AR474" s="12"/>
    </row>
    <row r="475" spans="1:44">
      <c r="A475" s="23"/>
      <c r="B475" s="28"/>
      <c r="C475" s="28"/>
      <c r="D475" s="28"/>
      <c r="E475" s="28"/>
      <c r="F475" s="28"/>
      <c r="G475" s="28"/>
      <c r="I475" s="23"/>
      <c r="J475" s="28"/>
      <c r="K475" s="28"/>
      <c r="L475" s="28"/>
      <c r="M475" s="28"/>
      <c r="N475" s="28"/>
      <c r="O475" s="28"/>
      <c r="Q475" s="23"/>
      <c r="R475" s="28"/>
      <c r="S475" s="28"/>
      <c r="T475" s="28"/>
      <c r="U475" s="28"/>
      <c r="V475" s="28"/>
      <c r="W475" s="28"/>
      <c r="Y475" s="1"/>
      <c r="Z475" s="28"/>
      <c r="AA475" s="28"/>
      <c r="AB475" s="28"/>
      <c r="AC475" s="28"/>
      <c r="AD475" s="28"/>
      <c r="AE475" s="28"/>
      <c r="AF475" s="28"/>
      <c r="AG475" s="3"/>
      <c r="AH475" s="3"/>
      <c r="AI475" s="3"/>
      <c r="AJ475" s="27"/>
      <c r="AK475" s="27"/>
      <c r="AM475" s="23"/>
      <c r="AN475" s="28"/>
      <c r="AQ475" s="11"/>
      <c r="AR475" s="12"/>
    </row>
    <row r="476" spans="1:44">
      <c r="A476" s="23"/>
      <c r="B476" s="28"/>
      <c r="C476" s="28"/>
      <c r="D476" s="28"/>
      <c r="E476" s="28"/>
      <c r="F476" s="28"/>
      <c r="G476" s="28"/>
      <c r="I476" s="23"/>
      <c r="J476" s="28"/>
      <c r="K476" s="28"/>
      <c r="L476" s="28"/>
      <c r="M476" s="28"/>
      <c r="N476" s="28"/>
      <c r="O476" s="28"/>
      <c r="Q476" s="23"/>
      <c r="R476" s="28"/>
      <c r="S476" s="28"/>
      <c r="T476" s="28"/>
      <c r="U476" s="28"/>
      <c r="V476" s="28"/>
      <c r="W476" s="28"/>
      <c r="Y476" s="1"/>
      <c r="Z476" s="28"/>
      <c r="AA476" s="28"/>
      <c r="AB476" s="28"/>
      <c r="AC476" s="28"/>
      <c r="AD476" s="28"/>
      <c r="AE476" s="28"/>
      <c r="AF476" s="28"/>
      <c r="AG476" s="3"/>
      <c r="AH476" s="3"/>
      <c r="AI476" s="3"/>
      <c r="AJ476" s="27"/>
      <c r="AK476" s="27"/>
      <c r="AM476" s="23"/>
      <c r="AN476" s="28"/>
      <c r="AQ476" s="11"/>
      <c r="AR476" s="12"/>
    </row>
    <row r="477" spans="1:44">
      <c r="A477" s="23"/>
      <c r="B477" s="28"/>
      <c r="C477" s="28"/>
      <c r="D477" s="28"/>
      <c r="E477" s="28"/>
      <c r="F477" s="28"/>
      <c r="G477" s="28"/>
      <c r="I477" s="23"/>
      <c r="J477" s="28"/>
      <c r="K477" s="28"/>
      <c r="L477" s="28"/>
      <c r="M477" s="28"/>
      <c r="N477" s="28"/>
      <c r="O477" s="28"/>
      <c r="Q477" s="23"/>
      <c r="R477" s="28"/>
      <c r="S477" s="28"/>
      <c r="T477" s="28"/>
      <c r="U477" s="28"/>
      <c r="V477" s="28"/>
      <c r="W477" s="28"/>
      <c r="Y477" s="1"/>
      <c r="Z477" s="28"/>
      <c r="AA477" s="28"/>
      <c r="AB477" s="28"/>
      <c r="AC477" s="28"/>
      <c r="AD477" s="28"/>
      <c r="AE477" s="28"/>
      <c r="AF477" s="28"/>
      <c r="AG477" s="3"/>
      <c r="AH477" s="3"/>
      <c r="AI477" s="3"/>
      <c r="AJ477" s="27"/>
      <c r="AK477" s="27"/>
      <c r="AM477" s="23"/>
      <c r="AN477" s="28"/>
      <c r="AQ477" s="11"/>
      <c r="AR477" s="12"/>
    </row>
    <row r="478" spans="1:44">
      <c r="A478" s="23"/>
      <c r="B478" s="28"/>
      <c r="C478" s="28"/>
      <c r="D478" s="28"/>
      <c r="E478" s="28"/>
      <c r="F478" s="28"/>
      <c r="G478" s="28"/>
      <c r="I478" s="23"/>
      <c r="J478" s="28"/>
      <c r="K478" s="28"/>
      <c r="L478" s="28"/>
      <c r="M478" s="28"/>
      <c r="N478" s="28"/>
      <c r="O478" s="28"/>
      <c r="Q478" s="23"/>
      <c r="R478" s="28"/>
      <c r="S478" s="28"/>
      <c r="T478" s="28"/>
      <c r="U478" s="28"/>
      <c r="V478" s="28"/>
      <c r="W478" s="28"/>
      <c r="Y478" s="1"/>
      <c r="Z478" s="28"/>
      <c r="AA478" s="28"/>
      <c r="AB478" s="28"/>
      <c r="AC478" s="28"/>
      <c r="AD478" s="28"/>
      <c r="AE478" s="28"/>
      <c r="AF478" s="28"/>
      <c r="AG478" s="3"/>
      <c r="AH478" s="3"/>
      <c r="AI478" s="3"/>
      <c r="AJ478" s="27"/>
      <c r="AK478" s="27"/>
      <c r="AM478" s="23"/>
      <c r="AN478" s="28"/>
      <c r="AQ478" s="11"/>
      <c r="AR478" s="12"/>
    </row>
    <row r="479" spans="1:44">
      <c r="A479" s="23"/>
      <c r="B479" s="28"/>
      <c r="C479" s="28"/>
      <c r="D479" s="28"/>
      <c r="E479" s="28"/>
      <c r="F479" s="28"/>
      <c r="G479" s="28"/>
      <c r="I479" s="23"/>
      <c r="J479" s="28"/>
      <c r="K479" s="28"/>
      <c r="L479" s="28"/>
      <c r="M479" s="28"/>
      <c r="N479" s="28"/>
      <c r="O479" s="28"/>
      <c r="Q479" s="23"/>
      <c r="R479" s="28"/>
      <c r="S479" s="28"/>
      <c r="T479" s="28"/>
      <c r="U479" s="28"/>
      <c r="V479" s="28"/>
      <c r="W479" s="28"/>
      <c r="Y479" s="1"/>
      <c r="Z479" s="28"/>
      <c r="AA479" s="28"/>
      <c r="AB479" s="28"/>
      <c r="AC479" s="28"/>
      <c r="AD479" s="28"/>
      <c r="AE479" s="28"/>
      <c r="AF479" s="28"/>
      <c r="AG479" s="3"/>
      <c r="AH479" s="3"/>
      <c r="AI479" s="3"/>
      <c r="AJ479" s="27"/>
      <c r="AK479" s="27"/>
      <c r="AM479" s="23"/>
      <c r="AN479" s="28"/>
      <c r="AQ479" s="11"/>
      <c r="AR479" s="12"/>
    </row>
    <row r="480" spans="1:44">
      <c r="A480" s="23"/>
      <c r="B480" s="28"/>
      <c r="C480" s="28"/>
      <c r="D480" s="28"/>
      <c r="E480" s="28"/>
      <c r="F480" s="28"/>
      <c r="G480" s="28"/>
      <c r="I480" s="23"/>
      <c r="J480" s="28"/>
      <c r="K480" s="28"/>
      <c r="L480" s="28"/>
      <c r="M480" s="28"/>
      <c r="N480" s="28"/>
      <c r="O480" s="28"/>
      <c r="Q480" s="23"/>
      <c r="R480" s="28"/>
      <c r="S480" s="28"/>
      <c r="T480" s="28"/>
      <c r="U480" s="28"/>
      <c r="V480" s="28"/>
      <c r="W480" s="28"/>
      <c r="Y480" s="1"/>
      <c r="Z480" s="28"/>
      <c r="AA480" s="28"/>
      <c r="AB480" s="28"/>
      <c r="AC480" s="28"/>
      <c r="AD480" s="28"/>
      <c r="AE480" s="28"/>
      <c r="AF480" s="28"/>
      <c r="AG480" s="3"/>
      <c r="AH480" s="3"/>
      <c r="AI480" s="3"/>
      <c r="AJ480" s="27"/>
      <c r="AK480" s="27"/>
      <c r="AM480" s="23"/>
      <c r="AN480" s="28"/>
      <c r="AQ480" s="11"/>
      <c r="AR480" s="12"/>
    </row>
    <row r="481" spans="1:44">
      <c r="A481" s="23"/>
      <c r="B481" s="28"/>
      <c r="C481" s="28"/>
      <c r="D481" s="28"/>
      <c r="E481" s="28"/>
      <c r="F481" s="28"/>
      <c r="G481" s="28"/>
      <c r="I481" s="23"/>
      <c r="J481" s="28"/>
      <c r="K481" s="28"/>
      <c r="L481" s="28"/>
      <c r="M481" s="28"/>
      <c r="N481" s="28"/>
      <c r="O481" s="28"/>
      <c r="Q481" s="23"/>
      <c r="R481" s="28"/>
      <c r="S481" s="28"/>
      <c r="T481" s="28"/>
      <c r="U481" s="28"/>
      <c r="V481" s="28"/>
      <c r="W481" s="28"/>
      <c r="Y481" s="1"/>
      <c r="Z481" s="28"/>
      <c r="AA481" s="28"/>
      <c r="AB481" s="28"/>
      <c r="AC481" s="28"/>
      <c r="AD481" s="28"/>
      <c r="AE481" s="28"/>
      <c r="AF481" s="28"/>
      <c r="AG481" s="3"/>
      <c r="AH481" s="3"/>
      <c r="AI481" s="3"/>
      <c r="AJ481" s="27"/>
      <c r="AK481" s="27"/>
      <c r="AM481" s="23"/>
      <c r="AN481" s="28"/>
      <c r="AQ481" s="11"/>
      <c r="AR481" s="12"/>
    </row>
    <row r="482" spans="1:44">
      <c r="A482" s="23"/>
      <c r="B482" s="28"/>
      <c r="C482" s="28"/>
      <c r="D482" s="28"/>
      <c r="E482" s="28"/>
      <c r="F482" s="28"/>
      <c r="G482" s="28"/>
      <c r="I482" s="23"/>
      <c r="J482" s="28"/>
      <c r="K482" s="28"/>
      <c r="L482" s="28"/>
      <c r="M482" s="28"/>
      <c r="N482" s="28"/>
      <c r="O482" s="28"/>
      <c r="Q482" s="23"/>
      <c r="R482" s="28"/>
      <c r="S482" s="28"/>
      <c r="T482" s="28"/>
      <c r="U482" s="28"/>
      <c r="V482" s="28"/>
      <c r="W482" s="28"/>
      <c r="Y482" s="1"/>
      <c r="Z482" s="28"/>
      <c r="AA482" s="28"/>
      <c r="AB482" s="28"/>
      <c r="AC482" s="28"/>
      <c r="AD482" s="28"/>
      <c r="AE482" s="28"/>
      <c r="AF482" s="28"/>
      <c r="AG482" s="3"/>
      <c r="AH482" s="3"/>
      <c r="AI482" s="3"/>
      <c r="AJ482" s="27"/>
      <c r="AK482" s="27"/>
      <c r="AM482" s="23"/>
      <c r="AN482" s="28"/>
      <c r="AQ482" s="11"/>
      <c r="AR482" s="12"/>
    </row>
    <row r="483" spans="1:44">
      <c r="A483" s="23"/>
      <c r="B483" s="28"/>
      <c r="C483" s="28"/>
      <c r="D483" s="28"/>
      <c r="E483" s="28"/>
      <c r="F483" s="28"/>
      <c r="G483" s="28"/>
      <c r="I483" s="23"/>
      <c r="J483" s="28"/>
      <c r="K483" s="28"/>
      <c r="L483" s="28"/>
      <c r="M483" s="28"/>
      <c r="N483" s="28"/>
      <c r="O483" s="28"/>
      <c r="Q483" s="23"/>
      <c r="R483" s="28"/>
      <c r="S483" s="28"/>
      <c r="T483" s="28"/>
      <c r="U483" s="28"/>
      <c r="V483" s="28"/>
      <c r="W483" s="28"/>
      <c r="Y483" s="1"/>
      <c r="Z483" s="28"/>
      <c r="AA483" s="28"/>
      <c r="AB483" s="28"/>
      <c r="AC483" s="28"/>
      <c r="AD483" s="28"/>
      <c r="AE483" s="28"/>
      <c r="AF483" s="28"/>
      <c r="AG483" s="3"/>
      <c r="AH483" s="3"/>
      <c r="AI483" s="3"/>
      <c r="AJ483" s="27"/>
      <c r="AK483" s="27"/>
      <c r="AM483" s="23"/>
      <c r="AN483" s="28"/>
      <c r="AQ483" s="11"/>
      <c r="AR483" s="12"/>
    </row>
    <row r="484" spans="1:44">
      <c r="A484" s="23"/>
      <c r="B484" s="28"/>
      <c r="C484" s="28"/>
      <c r="D484" s="28"/>
      <c r="E484" s="28"/>
      <c r="F484" s="28"/>
      <c r="G484" s="28"/>
      <c r="I484" s="23"/>
      <c r="J484" s="28"/>
      <c r="K484" s="28"/>
      <c r="L484" s="28"/>
      <c r="M484" s="28"/>
      <c r="N484" s="28"/>
      <c r="O484" s="28"/>
      <c r="Q484" s="23"/>
      <c r="R484" s="28"/>
      <c r="S484" s="28"/>
      <c r="T484" s="28"/>
      <c r="U484" s="28"/>
      <c r="V484" s="28"/>
      <c r="W484" s="28"/>
      <c r="Y484" s="1"/>
      <c r="Z484" s="28"/>
      <c r="AA484" s="28"/>
      <c r="AB484" s="28"/>
      <c r="AC484" s="28"/>
      <c r="AD484" s="28"/>
      <c r="AE484" s="28"/>
      <c r="AF484" s="28"/>
      <c r="AG484" s="3"/>
      <c r="AH484" s="3"/>
      <c r="AI484" s="3"/>
      <c r="AJ484" s="27"/>
      <c r="AK484" s="27"/>
      <c r="AM484" s="23"/>
      <c r="AN484" s="28"/>
      <c r="AQ484" s="11"/>
      <c r="AR484" s="12"/>
    </row>
    <row r="485" spans="1:44">
      <c r="A485" s="23"/>
      <c r="B485" s="28"/>
      <c r="C485" s="28"/>
      <c r="D485" s="28"/>
      <c r="E485" s="28"/>
      <c r="F485" s="28"/>
      <c r="G485" s="28"/>
      <c r="I485" s="23"/>
      <c r="J485" s="28"/>
      <c r="K485" s="28"/>
      <c r="L485" s="28"/>
      <c r="M485" s="28"/>
      <c r="N485" s="28"/>
      <c r="O485" s="28"/>
      <c r="Q485" s="23"/>
      <c r="R485" s="28"/>
      <c r="S485" s="28"/>
      <c r="T485" s="28"/>
      <c r="U485" s="28"/>
      <c r="V485" s="28"/>
      <c r="W485" s="28"/>
      <c r="Y485" s="1"/>
      <c r="Z485" s="28"/>
      <c r="AA485" s="28"/>
      <c r="AB485" s="28"/>
      <c r="AC485" s="28"/>
      <c r="AD485" s="28"/>
      <c r="AE485" s="28"/>
      <c r="AF485" s="28"/>
      <c r="AG485" s="3"/>
      <c r="AH485" s="3"/>
      <c r="AI485" s="3"/>
      <c r="AJ485" s="27"/>
      <c r="AK485" s="27"/>
      <c r="AM485" s="23"/>
      <c r="AN485" s="28"/>
      <c r="AQ485" s="11"/>
      <c r="AR485" s="12"/>
    </row>
    <row r="486" spans="1:44">
      <c r="A486" s="23"/>
      <c r="B486" s="28"/>
      <c r="C486" s="28"/>
      <c r="D486" s="28"/>
      <c r="E486" s="28"/>
      <c r="F486" s="28"/>
      <c r="G486" s="28"/>
      <c r="I486" s="23"/>
      <c r="J486" s="28"/>
      <c r="K486" s="28"/>
      <c r="L486" s="28"/>
      <c r="M486" s="28"/>
      <c r="N486" s="28"/>
      <c r="O486" s="28"/>
      <c r="Q486" s="23"/>
      <c r="R486" s="28"/>
      <c r="S486" s="28"/>
      <c r="T486" s="28"/>
      <c r="U486" s="28"/>
      <c r="V486" s="28"/>
      <c r="W486" s="28"/>
      <c r="Y486" s="1"/>
      <c r="Z486" s="28"/>
      <c r="AA486" s="28"/>
      <c r="AB486" s="28"/>
      <c r="AC486" s="28"/>
      <c r="AD486" s="28"/>
      <c r="AE486" s="28"/>
      <c r="AF486" s="28"/>
      <c r="AG486" s="3"/>
      <c r="AH486" s="3"/>
      <c r="AI486" s="3"/>
      <c r="AJ486" s="27"/>
      <c r="AK486" s="27"/>
      <c r="AM486" s="23"/>
      <c r="AN486" s="28"/>
      <c r="AQ486" s="11"/>
      <c r="AR486" s="12"/>
    </row>
    <row r="487" spans="1:44">
      <c r="A487" s="23"/>
      <c r="B487" s="28"/>
      <c r="C487" s="28"/>
      <c r="D487" s="28"/>
      <c r="E487" s="28"/>
      <c r="F487" s="28"/>
      <c r="G487" s="28"/>
      <c r="I487" s="23"/>
      <c r="J487" s="28"/>
      <c r="K487" s="28"/>
      <c r="L487" s="28"/>
      <c r="M487" s="28"/>
      <c r="N487" s="28"/>
      <c r="O487" s="28"/>
      <c r="Q487" s="23"/>
      <c r="R487" s="28"/>
      <c r="S487" s="28"/>
      <c r="T487" s="28"/>
      <c r="U487" s="28"/>
      <c r="V487" s="28"/>
      <c r="W487" s="28"/>
      <c r="Y487" s="1"/>
      <c r="Z487" s="28"/>
      <c r="AA487" s="28"/>
      <c r="AB487" s="28"/>
      <c r="AC487" s="28"/>
      <c r="AD487" s="28"/>
      <c r="AE487" s="28"/>
      <c r="AF487" s="28"/>
      <c r="AG487" s="3"/>
      <c r="AH487" s="3"/>
      <c r="AI487" s="3"/>
      <c r="AJ487" s="27"/>
      <c r="AK487" s="27"/>
      <c r="AM487" s="23"/>
      <c r="AN487" s="28"/>
      <c r="AQ487" s="11"/>
      <c r="AR487" s="12"/>
    </row>
    <row r="488" spans="1:44">
      <c r="A488" s="23"/>
      <c r="B488" s="28"/>
      <c r="C488" s="28"/>
      <c r="D488" s="28"/>
      <c r="E488" s="28"/>
      <c r="F488" s="28"/>
      <c r="G488" s="28"/>
      <c r="I488" s="23"/>
      <c r="J488" s="28"/>
      <c r="K488" s="28"/>
      <c r="L488" s="28"/>
      <c r="M488" s="28"/>
      <c r="N488" s="28"/>
      <c r="O488" s="28"/>
      <c r="Q488" s="23"/>
      <c r="R488" s="28"/>
      <c r="S488" s="28"/>
      <c r="T488" s="28"/>
      <c r="U488" s="28"/>
      <c r="V488" s="28"/>
      <c r="W488" s="28"/>
      <c r="Y488" s="1"/>
      <c r="Z488" s="28"/>
      <c r="AA488" s="28"/>
      <c r="AB488" s="28"/>
      <c r="AC488" s="28"/>
      <c r="AD488" s="28"/>
      <c r="AE488" s="28"/>
      <c r="AF488" s="28"/>
      <c r="AG488" s="3"/>
      <c r="AH488" s="3"/>
      <c r="AI488" s="3"/>
      <c r="AJ488" s="27"/>
      <c r="AK488" s="27"/>
      <c r="AM488" s="23"/>
      <c r="AN488" s="28"/>
      <c r="AQ488" s="11"/>
      <c r="AR488" s="12"/>
    </row>
    <row r="489" spans="1:44">
      <c r="A489" s="23"/>
      <c r="B489" s="28"/>
      <c r="C489" s="28"/>
      <c r="D489" s="28"/>
      <c r="E489" s="28"/>
      <c r="F489" s="28"/>
      <c r="G489" s="28"/>
      <c r="I489" s="23"/>
      <c r="J489" s="28"/>
      <c r="K489" s="28"/>
      <c r="L489" s="28"/>
      <c r="M489" s="28"/>
      <c r="N489" s="28"/>
      <c r="O489" s="28"/>
      <c r="Q489" s="23"/>
      <c r="R489" s="28"/>
      <c r="S489" s="28"/>
      <c r="T489" s="28"/>
      <c r="U489" s="28"/>
      <c r="V489" s="28"/>
      <c r="W489" s="28"/>
      <c r="Y489" s="1"/>
      <c r="Z489" s="28"/>
      <c r="AA489" s="28"/>
      <c r="AB489" s="28"/>
      <c r="AC489" s="28"/>
      <c r="AD489" s="28"/>
      <c r="AE489" s="28"/>
      <c r="AF489" s="28"/>
      <c r="AG489" s="3"/>
      <c r="AH489" s="3"/>
      <c r="AI489" s="3"/>
      <c r="AJ489" s="27"/>
      <c r="AK489" s="27"/>
      <c r="AM489" s="23"/>
      <c r="AN489" s="28"/>
      <c r="AQ489" s="11"/>
      <c r="AR489" s="12"/>
    </row>
    <row r="490" spans="1:44">
      <c r="A490" s="23"/>
      <c r="B490" s="28"/>
      <c r="C490" s="28"/>
      <c r="D490" s="28"/>
      <c r="E490" s="28"/>
      <c r="F490" s="28"/>
      <c r="G490" s="28"/>
      <c r="I490" s="23"/>
      <c r="J490" s="28"/>
      <c r="K490" s="28"/>
      <c r="L490" s="28"/>
      <c r="M490" s="28"/>
      <c r="N490" s="28"/>
      <c r="O490" s="28"/>
      <c r="Q490" s="23"/>
      <c r="R490" s="28"/>
      <c r="S490" s="28"/>
      <c r="T490" s="28"/>
      <c r="U490" s="28"/>
      <c r="V490" s="28"/>
      <c r="W490" s="28"/>
      <c r="Y490" s="1"/>
      <c r="Z490" s="28"/>
      <c r="AA490" s="28"/>
      <c r="AB490" s="28"/>
      <c r="AC490" s="28"/>
      <c r="AD490" s="28"/>
      <c r="AE490" s="28"/>
      <c r="AF490" s="28"/>
      <c r="AG490" s="3"/>
      <c r="AH490" s="3"/>
      <c r="AI490" s="3"/>
      <c r="AJ490" s="27"/>
      <c r="AK490" s="27"/>
      <c r="AM490" s="23"/>
      <c r="AN490" s="28"/>
      <c r="AQ490" s="11"/>
      <c r="AR490" s="12"/>
    </row>
    <row r="491" spans="1:44">
      <c r="A491" s="23"/>
      <c r="B491" s="28"/>
      <c r="C491" s="28"/>
      <c r="D491" s="28"/>
      <c r="E491" s="28"/>
      <c r="F491" s="28"/>
      <c r="G491" s="28"/>
      <c r="I491" s="23"/>
      <c r="J491" s="28"/>
      <c r="K491" s="28"/>
      <c r="L491" s="28"/>
      <c r="M491" s="28"/>
      <c r="N491" s="28"/>
      <c r="O491" s="28"/>
      <c r="Q491" s="23"/>
      <c r="R491" s="28"/>
      <c r="S491" s="28"/>
      <c r="T491" s="28"/>
      <c r="U491" s="28"/>
      <c r="V491" s="28"/>
      <c r="W491" s="28"/>
      <c r="Y491" s="1"/>
      <c r="Z491" s="28"/>
      <c r="AA491" s="28"/>
      <c r="AB491" s="28"/>
      <c r="AC491" s="28"/>
      <c r="AD491" s="28"/>
      <c r="AE491" s="28"/>
      <c r="AF491" s="28"/>
      <c r="AG491" s="3"/>
      <c r="AH491" s="3"/>
      <c r="AI491" s="3"/>
      <c r="AJ491" s="27"/>
      <c r="AK491" s="27"/>
      <c r="AM491" s="23"/>
      <c r="AN491" s="28"/>
      <c r="AQ491" s="11"/>
      <c r="AR491" s="12"/>
    </row>
    <row r="492" spans="1:44">
      <c r="A492" s="23"/>
      <c r="B492" s="28"/>
      <c r="C492" s="28"/>
      <c r="D492" s="28"/>
      <c r="E492" s="28"/>
      <c r="F492" s="28"/>
      <c r="G492" s="28"/>
      <c r="I492" s="23"/>
      <c r="J492" s="28"/>
      <c r="K492" s="28"/>
      <c r="L492" s="28"/>
      <c r="M492" s="28"/>
      <c r="N492" s="28"/>
      <c r="O492" s="28"/>
      <c r="Q492" s="23"/>
      <c r="R492" s="28"/>
      <c r="S492" s="28"/>
      <c r="T492" s="28"/>
      <c r="U492" s="28"/>
      <c r="V492" s="28"/>
      <c r="W492" s="28"/>
      <c r="Y492" s="1"/>
      <c r="Z492" s="28"/>
      <c r="AA492" s="28"/>
      <c r="AB492" s="28"/>
      <c r="AC492" s="28"/>
      <c r="AD492" s="28"/>
      <c r="AE492" s="28"/>
      <c r="AF492" s="28"/>
      <c r="AG492" s="3"/>
      <c r="AH492" s="3"/>
      <c r="AI492" s="3"/>
      <c r="AJ492" s="27"/>
      <c r="AK492" s="27"/>
      <c r="AM492" s="23"/>
      <c r="AN492" s="28"/>
      <c r="AQ492" s="11"/>
      <c r="AR492" s="12"/>
    </row>
    <row r="493" spans="1:44">
      <c r="A493" s="23"/>
      <c r="B493" s="28"/>
      <c r="C493" s="28"/>
      <c r="D493" s="28"/>
      <c r="E493" s="28"/>
      <c r="F493" s="28"/>
      <c r="G493" s="28"/>
      <c r="I493" s="23"/>
      <c r="J493" s="28"/>
      <c r="K493" s="28"/>
      <c r="L493" s="28"/>
      <c r="M493" s="28"/>
      <c r="N493" s="28"/>
      <c r="O493" s="28"/>
      <c r="Q493" s="23"/>
      <c r="R493" s="28"/>
      <c r="S493" s="28"/>
      <c r="T493" s="28"/>
      <c r="U493" s="28"/>
      <c r="V493" s="28"/>
      <c r="W493" s="28"/>
      <c r="Y493" s="1"/>
      <c r="Z493" s="28"/>
      <c r="AA493" s="28"/>
      <c r="AB493" s="28"/>
      <c r="AC493" s="28"/>
      <c r="AD493" s="28"/>
      <c r="AE493" s="28"/>
      <c r="AF493" s="28"/>
      <c r="AG493" s="3"/>
      <c r="AH493" s="3"/>
      <c r="AI493" s="3"/>
      <c r="AJ493" s="27"/>
      <c r="AK493" s="27"/>
      <c r="AM493" s="23"/>
      <c r="AN493" s="28"/>
      <c r="AQ493" s="11"/>
      <c r="AR493" s="12"/>
    </row>
    <row r="494" spans="1:44">
      <c r="A494" s="23"/>
      <c r="B494" s="28"/>
      <c r="C494" s="28"/>
      <c r="D494" s="28"/>
      <c r="E494" s="28"/>
      <c r="F494" s="28"/>
      <c r="G494" s="28"/>
      <c r="I494" s="23"/>
      <c r="J494" s="28"/>
      <c r="K494" s="28"/>
      <c r="L494" s="28"/>
      <c r="M494" s="28"/>
      <c r="N494" s="28"/>
      <c r="O494" s="28"/>
      <c r="Q494" s="23"/>
      <c r="R494" s="28"/>
      <c r="S494" s="28"/>
      <c r="T494" s="28"/>
      <c r="U494" s="28"/>
      <c r="V494" s="28"/>
      <c r="W494" s="28"/>
      <c r="Y494" s="1"/>
      <c r="Z494" s="28"/>
      <c r="AA494" s="28"/>
      <c r="AB494" s="28"/>
      <c r="AC494" s="28"/>
      <c r="AD494" s="28"/>
      <c r="AE494" s="28"/>
      <c r="AF494" s="28"/>
      <c r="AG494" s="3"/>
      <c r="AH494" s="3"/>
      <c r="AI494" s="3"/>
      <c r="AJ494" s="27"/>
      <c r="AK494" s="27"/>
      <c r="AM494" s="23"/>
      <c r="AN494" s="28"/>
      <c r="AQ494" s="11"/>
      <c r="AR494" s="12"/>
    </row>
    <row r="495" spans="1:44">
      <c r="A495" s="23"/>
      <c r="B495" s="28"/>
      <c r="C495" s="28"/>
      <c r="D495" s="28"/>
      <c r="E495" s="28"/>
      <c r="F495" s="28"/>
      <c r="G495" s="28"/>
      <c r="I495" s="23"/>
      <c r="J495" s="28"/>
      <c r="K495" s="28"/>
      <c r="L495" s="28"/>
      <c r="M495" s="28"/>
      <c r="N495" s="28"/>
      <c r="O495" s="28"/>
      <c r="Q495" s="23"/>
      <c r="R495" s="28"/>
      <c r="S495" s="28"/>
      <c r="T495" s="28"/>
      <c r="U495" s="28"/>
      <c r="V495" s="28"/>
      <c r="W495" s="28"/>
      <c r="Y495" s="1"/>
      <c r="Z495" s="28"/>
      <c r="AA495" s="28"/>
      <c r="AB495" s="28"/>
      <c r="AC495" s="28"/>
      <c r="AD495" s="28"/>
      <c r="AE495" s="28"/>
      <c r="AF495" s="28"/>
      <c r="AG495" s="3"/>
      <c r="AH495" s="3"/>
      <c r="AI495" s="3"/>
      <c r="AJ495" s="27"/>
      <c r="AK495" s="27"/>
      <c r="AM495" s="23"/>
      <c r="AN495" s="28"/>
      <c r="AQ495" s="11"/>
      <c r="AR495" s="12"/>
    </row>
    <row r="496" spans="1:44">
      <c r="A496" s="23"/>
      <c r="B496" s="28"/>
      <c r="C496" s="28"/>
      <c r="D496" s="28"/>
      <c r="E496" s="28"/>
      <c r="F496" s="28"/>
      <c r="G496" s="28"/>
      <c r="I496" s="23"/>
      <c r="J496" s="28"/>
      <c r="K496" s="28"/>
      <c r="L496" s="28"/>
      <c r="M496" s="28"/>
      <c r="N496" s="28"/>
      <c r="O496" s="28"/>
      <c r="Q496" s="23"/>
      <c r="R496" s="28"/>
      <c r="S496" s="28"/>
      <c r="T496" s="28"/>
      <c r="U496" s="28"/>
      <c r="V496" s="28"/>
      <c r="W496" s="28"/>
      <c r="Y496" s="1"/>
      <c r="Z496" s="28"/>
      <c r="AA496" s="28"/>
      <c r="AB496" s="28"/>
      <c r="AC496" s="28"/>
      <c r="AD496" s="28"/>
      <c r="AE496" s="28"/>
      <c r="AF496" s="28"/>
      <c r="AG496" s="3"/>
      <c r="AH496" s="3"/>
      <c r="AI496" s="3"/>
      <c r="AJ496" s="27"/>
      <c r="AK496" s="27"/>
      <c r="AM496" s="23"/>
      <c r="AN496" s="28"/>
      <c r="AQ496" s="11"/>
      <c r="AR496" s="12"/>
    </row>
    <row r="497" spans="1:44">
      <c r="A497" s="23"/>
      <c r="B497" s="28"/>
      <c r="C497" s="28"/>
      <c r="D497" s="28"/>
      <c r="E497" s="28"/>
      <c r="F497" s="28"/>
      <c r="G497" s="28"/>
      <c r="I497" s="23"/>
      <c r="J497" s="28"/>
      <c r="K497" s="28"/>
      <c r="L497" s="28"/>
      <c r="M497" s="28"/>
      <c r="N497" s="28"/>
      <c r="O497" s="28"/>
      <c r="Q497" s="23"/>
      <c r="R497" s="28"/>
      <c r="S497" s="28"/>
      <c r="T497" s="28"/>
      <c r="U497" s="28"/>
      <c r="V497" s="28"/>
      <c r="W497" s="28"/>
      <c r="Y497" s="1"/>
      <c r="Z497" s="28"/>
      <c r="AA497" s="28"/>
      <c r="AB497" s="28"/>
      <c r="AC497" s="28"/>
      <c r="AD497" s="28"/>
      <c r="AE497" s="28"/>
      <c r="AF497" s="28"/>
      <c r="AG497" s="3"/>
      <c r="AH497" s="3"/>
      <c r="AI497" s="3"/>
      <c r="AJ497" s="27"/>
      <c r="AK497" s="27"/>
      <c r="AM497" s="23"/>
      <c r="AN497" s="28"/>
      <c r="AQ497" s="11"/>
      <c r="AR497" s="12"/>
    </row>
    <row r="498" spans="1:44">
      <c r="A498" s="23"/>
      <c r="B498" s="28"/>
      <c r="C498" s="28"/>
      <c r="D498" s="28"/>
      <c r="E498" s="28"/>
      <c r="F498" s="28"/>
      <c r="G498" s="28"/>
      <c r="I498" s="23"/>
      <c r="J498" s="28"/>
      <c r="K498" s="28"/>
      <c r="L498" s="28"/>
      <c r="M498" s="28"/>
      <c r="N498" s="28"/>
      <c r="O498" s="28"/>
      <c r="Q498" s="23"/>
      <c r="R498" s="28"/>
      <c r="S498" s="28"/>
      <c r="T498" s="28"/>
      <c r="U498" s="28"/>
      <c r="V498" s="28"/>
      <c r="W498" s="28"/>
      <c r="Y498" s="1"/>
      <c r="Z498" s="28"/>
      <c r="AA498" s="28"/>
      <c r="AB498" s="28"/>
      <c r="AC498" s="28"/>
      <c r="AD498" s="28"/>
      <c r="AE498" s="28"/>
      <c r="AF498" s="28"/>
      <c r="AG498" s="3"/>
      <c r="AH498" s="3"/>
      <c r="AI498" s="3"/>
      <c r="AJ498" s="27"/>
      <c r="AK498" s="27"/>
      <c r="AM498" s="23"/>
      <c r="AN498" s="28"/>
      <c r="AQ498" s="11"/>
      <c r="AR498" s="12"/>
    </row>
    <row r="499" spans="1:44">
      <c r="A499" s="23"/>
      <c r="B499" s="28"/>
      <c r="C499" s="28"/>
      <c r="D499" s="28"/>
      <c r="E499" s="28"/>
      <c r="F499" s="28"/>
      <c r="G499" s="28"/>
      <c r="I499" s="23"/>
      <c r="J499" s="28"/>
      <c r="K499" s="28"/>
      <c r="L499" s="28"/>
      <c r="M499" s="28"/>
      <c r="N499" s="28"/>
      <c r="O499" s="28"/>
      <c r="Q499" s="23"/>
      <c r="R499" s="28"/>
      <c r="S499" s="28"/>
      <c r="T499" s="28"/>
      <c r="U499" s="28"/>
      <c r="V499" s="28"/>
      <c r="W499" s="28"/>
      <c r="Y499" s="1"/>
      <c r="Z499" s="28"/>
      <c r="AA499" s="28"/>
      <c r="AB499" s="28"/>
      <c r="AC499" s="28"/>
      <c r="AD499" s="28"/>
      <c r="AE499" s="28"/>
      <c r="AF499" s="28"/>
      <c r="AG499" s="3"/>
      <c r="AH499" s="3"/>
      <c r="AI499" s="3"/>
      <c r="AJ499" s="27"/>
      <c r="AK499" s="27"/>
      <c r="AM499" s="23"/>
      <c r="AN499" s="28"/>
      <c r="AQ499" s="11"/>
      <c r="AR499" s="12"/>
    </row>
    <row r="500" spans="1:44">
      <c r="A500" s="23"/>
      <c r="B500" s="28"/>
      <c r="C500" s="28"/>
      <c r="D500" s="28"/>
      <c r="E500" s="28"/>
      <c r="F500" s="28"/>
      <c r="G500" s="28"/>
      <c r="I500" s="23"/>
      <c r="J500" s="28"/>
      <c r="K500" s="28"/>
      <c r="L500" s="28"/>
      <c r="M500" s="28"/>
      <c r="N500" s="28"/>
      <c r="O500" s="28"/>
      <c r="Q500" s="23"/>
      <c r="R500" s="28"/>
      <c r="S500" s="28"/>
      <c r="T500" s="28"/>
      <c r="U500" s="28"/>
      <c r="V500" s="28"/>
      <c r="W500" s="28"/>
      <c r="Y500" s="1"/>
      <c r="Z500" s="28"/>
      <c r="AA500" s="28"/>
      <c r="AB500" s="28"/>
      <c r="AC500" s="28"/>
      <c r="AD500" s="28"/>
      <c r="AE500" s="28"/>
      <c r="AF500" s="28"/>
      <c r="AG500" s="3"/>
      <c r="AH500" s="3"/>
      <c r="AI500" s="3"/>
      <c r="AJ500" s="27"/>
      <c r="AK500" s="27"/>
      <c r="AM500" s="23"/>
      <c r="AN500" s="28"/>
      <c r="AQ500" s="11"/>
      <c r="AR500" s="12"/>
    </row>
    <row r="501" spans="1:44">
      <c r="A501" s="23"/>
      <c r="B501" s="28"/>
      <c r="C501" s="28"/>
      <c r="D501" s="28"/>
      <c r="E501" s="28"/>
      <c r="F501" s="28"/>
      <c r="G501" s="28"/>
      <c r="I501" s="23"/>
      <c r="J501" s="28"/>
      <c r="K501" s="28"/>
      <c r="L501" s="28"/>
      <c r="M501" s="28"/>
      <c r="N501" s="28"/>
      <c r="O501" s="28"/>
      <c r="Q501" s="23"/>
      <c r="R501" s="28"/>
      <c r="S501" s="28"/>
      <c r="T501" s="28"/>
      <c r="U501" s="28"/>
      <c r="V501" s="28"/>
      <c r="W501" s="28"/>
      <c r="Y501" s="1"/>
      <c r="Z501" s="28"/>
      <c r="AA501" s="28"/>
      <c r="AB501" s="28"/>
      <c r="AC501" s="28"/>
      <c r="AD501" s="28"/>
      <c r="AE501" s="28"/>
      <c r="AF501" s="28"/>
      <c r="AG501" s="3"/>
      <c r="AH501" s="3"/>
      <c r="AI501" s="3"/>
      <c r="AJ501" s="27"/>
      <c r="AK501" s="27"/>
      <c r="AM501" s="23"/>
      <c r="AN501" s="28"/>
      <c r="AQ501" s="11"/>
      <c r="AR501" s="12"/>
    </row>
    <row r="502" spans="1:44">
      <c r="A502" s="23"/>
      <c r="B502" s="28"/>
      <c r="C502" s="28"/>
      <c r="D502" s="28"/>
      <c r="E502" s="28"/>
      <c r="F502" s="28"/>
      <c r="G502" s="28"/>
      <c r="I502" s="23"/>
      <c r="J502" s="28"/>
      <c r="K502" s="28"/>
      <c r="L502" s="28"/>
      <c r="M502" s="28"/>
      <c r="N502" s="28"/>
      <c r="O502" s="28"/>
      <c r="Q502" s="23"/>
      <c r="R502" s="28"/>
      <c r="S502" s="28"/>
      <c r="T502" s="28"/>
      <c r="U502" s="28"/>
      <c r="V502" s="28"/>
      <c r="W502" s="28"/>
      <c r="Y502" s="1"/>
      <c r="Z502" s="28"/>
      <c r="AA502" s="28"/>
      <c r="AB502" s="28"/>
      <c r="AC502" s="28"/>
      <c r="AD502" s="28"/>
      <c r="AE502" s="28"/>
      <c r="AF502" s="28"/>
      <c r="AG502" s="3"/>
      <c r="AH502" s="3"/>
      <c r="AI502" s="3"/>
      <c r="AJ502" s="27"/>
      <c r="AK502" s="27"/>
      <c r="AM502" s="23"/>
      <c r="AN502" s="28"/>
      <c r="AQ502" s="11"/>
      <c r="AR502" s="12"/>
    </row>
    <row r="503" spans="1:44">
      <c r="A503" s="23"/>
      <c r="B503" s="28"/>
      <c r="C503" s="28"/>
      <c r="D503" s="28"/>
      <c r="E503" s="28"/>
      <c r="F503" s="28"/>
      <c r="G503" s="28"/>
      <c r="I503" s="23"/>
      <c r="J503" s="28"/>
      <c r="K503" s="28"/>
      <c r="L503" s="28"/>
      <c r="M503" s="28"/>
      <c r="N503" s="28"/>
      <c r="O503" s="28"/>
      <c r="Q503" s="23"/>
      <c r="R503" s="28"/>
      <c r="S503" s="28"/>
      <c r="T503" s="28"/>
      <c r="U503" s="28"/>
      <c r="V503" s="28"/>
      <c r="W503" s="28"/>
      <c r="Y503" s="1"/>
      <c r="Z503" s="28"/>
      <c r="AA503" s="28"/>
      <c r="AB503" s="28"/>
      <c r="AC503" s="28"/>
      <c r="AD503" s="28"/>
      <c r="AE503" s="28"/>
      <c r="AF503" s="28"/>
      <c r="AG503" s="3"/>
      <c r="AH503" s="3"/>
      <c r="AI503" s="3"/>
      <c r="AJ503" s="27"/>
      <c r="AK503" s="27"/>
      <c r="AM503" s="23"/>
      <c r="AN503" s="28"/>
      <c r="AQ503" s="11"/>
      <c r="AR503" s="12"/>
    </row>
    <row r="504" spans="1:44">
      <c r="A504" s="23"/>
      <c r="B504" s="28"/>
      <c r="C504" s="28"/>
      <c r="D504" s="28"/>
      <c r="E504" s="28"/>
      <c r="F504" s="28"/>
      <c r="G504" s="28"/>
      <c r="I504" s="23"/>
      <c r="J504" s="28"/>
      <c r="K504" s="28"/>
      <c r="L504" s="28"/>
      <c r="M504" s="28"/>
      <c r="N504" s="28"/>
      <c r="O504" s="28"/>
      <c r="Q504" s="23"/>
      <c r="R504" s="28"/>
      <c r="S504" s="28"/>
      <c r="T504" s="28"/>
      <c r="U504" s="28"/>
      <c r="V504" s="28"/>
      <c r="W504" s="28"/>
      <c r="Y504" s="1"/>
      <c r="Z504" s="28"/>
      <c r="AA504" s="28"/>
      <c r="AB504" s="28"/>
      <c r="AC504" s="28"/>
      <c r="AD504" s="28"/>
      <c r="AE504" s="28"/>
      <c r="AF504" s="28"/>
      <c r="AG504" s="3"/>
      <c r="AH504" s="3"/>
      <c r="AI504" s="3"/>
      <c r="AJ504" s="27"/>
      <c r="AK504" s="27"/>
      <c r="AM504" s="23"/>
      <c r="AN504" s="28"/>
      <c r="AQ504" s="11"/>
      <c r="AR504" s="12"/>
    </row>
    <row r="505" spans="1:44">
      <c r="A505" s="23"/>
      <c r="B505" s="28"/>
      <c r="C505" s="28"/>
      <c r="D505" s="28"/>
      <c r="E505" s="28"/>
      <c r="F505" s="28"/>
      <c r="G505" s="28"/>
      <c r="I505" s="23"/>
      <c r="J505" s="28"/>
      <c r="K505" s="28"/>
      <c r="L505" s="28"/>
      <c r="M505" s="28"/>
      <c r="N505" s="28"/>
      <c r="O505" s="28"/>
      <c r="Q505" s="23"/>
      <c r="R505" s="28"/>
      <c r="S505" s="28"/>
      <c r="T505" s="28"/>
      <c r="U505" s="28"/>
      <c r="V505" s="28"/>
      <c r="W505" s="28"/>
      <c r="Y505" s="1"/>
      <c r="Z505" s="28"/>
      <c r="AA505" s="28"/>
      <c r="AB505" s="28"/>
      <c r="AC505" s="28"/>
      <c r="AD505" s="28"/>
      <c r="AE505" s="28"/>
      <c r="AF505" s="28"/>
      <c r="AG505" s="3"/>
      <c r="AH505" s="3"/>
      <c r="AI505" s="3"/>
      <c r="AJ505" s="27"/>
      <c r="AK505" s="27"/>
      <c r="AM505" s="23"/>
      <c r="AN505" s="28"/>
      <c r="AQ505" s="11"/>
      <c r="AR505" s="12"/>
    </row>
    <row r="506" spans="1:44">
      <c r="A506" s="23"/>
      <c r="B506" s="28"/>
      <c r="C506" s="28"/>
      <c r="D506" s="28"/>
      <c r="E506" s="28"/>
      <c r="F506" s="28"/>
      <c r="G506" s="28"/>
      <c r="I506" s="23"/>
      <c r="J506" s="28"/>
      <c r="K506" s="28"/>
      <c r="L506" s="28"/>
      <c r="M506" s="28"/>
      <c r="N506" s="28"/>
      <c r="O506" s="28"/>
      <c r="Q506" s="23"/>
      <c r="R506" s="28"/>
      <c r="S506" s="28"/>
      <c r="T506" s="28"/>
      <c r="U506" s="28"/>
      <c r="V506" s="28"/>
      <c r="W506" s="28"/>
      <c r="Y506" s="1"/>
      <c r="Z506" s="28"/>
      <c r="AA506" s="28"/>
      <c r="AB506" s="28"/>
      <c r="AC506" s="28"/>
      <c r="AD506" s="28"/>
      <c r="AE506" s="28"/>
      <c r="AF506" s="28"/>
      <c r="AG506" s="3"/>
      <c r="AH506" s="3"/>
      <c r="AI506" s="3"/>
      <c r="AJ506" s="27"/>
      <c r="AK506" s="27"/>
      <c r="AM506" s="23"/>
      <c r="AN506" s="28"/>
      <c r="AQ506" s="11"/>
      <c r="AR506" s="12"/>
    </row>
    <row r="507" spans="1:44">
      <c r="A507" s="23"/>
      <c r="B507" s="28"/>
      <c r="C507" s="28"/>
      <c r="D507" s="28"/>
      <c r="E507" s="28"/>
      <c r="F507" s="28"/>
      <c r="G507" s="28"/>
      <c r="I507" s="23"/>
      <c r="J507" s="28"/>
      <c r="K507" s="28"/>
      <c r="L507" s="28"/>
      <c r="M507" s="28"/>
      <c r="N507" s="28"/>
      <c r="O507" s="28"/>
      <c r="Q507" s="23"/>
      <c r="R507" s="28"/>
      <c r="S507" s="28"/>
      <c r="T507" s="28"/>
      <c r="U507" s="28"/>
      <c r="V507" s="28"/>
      <c r="W507" s="28"/>
      <c r="Y507" s="1"/>
      <c r="Z507" s="28"/>
      <c r="AA507" s="28"/>
      <c r="AB507" s="28"/>
      <c r="AC507" s="28"/>
      <c r="AD507" s="28"/>
      <c r="AE507" s="28"/>
      <c r="AF507" s="28"/>
      <c r="AG507" s="3"/>
      <c r="AH507" s="3"/>
      <c r="AI507" s="3"/>
      <c r="AJ507" s="27"/>
      <c r="AK507" s="27"/>
      <c r="AM507" s="23"/>
      <c r="AN507" s="28"/>
      <c r="AQ507" s="11"/>
      <c r="AR507" s="12"/>
    </row>
    <row r="508" spans="1:44">
      <c r="A508" s="23"/>
      <c r="B508" s="28"/>
      <c r="C508" s="28"/>
      <c r="D508" s="28"/>
      <c r="E508" s="28"/>
      <c r="F508" s="28"/>
      <c r="G508" s="28"/>
      <c r="I508" s="23"/>
      <c r="J508" s="28"/>
      <c r="K508" s="28"/>
      <c r="L508" s="28"/>
      <c r="M508" s="28"/>
      <c r="N508" s="28"/>
      <c r="O508" s="28"/>
      <c r="Q508" s="23"/>
      <c r="R508" s="28"/>
      <c r="S508" s="28"/>
      <c r="T508" s="28"/>
      <c r="U508" s="28"/>
      <c r="V508" s="28"/>
      <c r="W508" s="28"/>
      <c r="Y508" s="1"/>
      <c r="Z508" s="28"/>
      <c r="AA508" s="28"/>
      <c r="AB508" s="28"/>
      <c r="AC508" s="28"/>
      <c r="AD508" s="28"/>
      <c r="AE508" s="28"/>
      <c r="AF508" s="28"/>
      <c r="AG508" s="3"/>
      <c r="AH508" s="3"/>
      <c r="AI508" s="3"/>
      <c r="AJ508" s="27"/>
      <c r="AK508" s="27"/>
      <c r="AM508" s="23"/>
      <c r="AN508" s="28"/>
      <c r="AQ508" s="11"/>
      <c r="AR508" s="12"/>
    </row>
    <row r="509" spans="1:44">
      <c r="A509" s="23"/>
      <c r="B509" s="28"/>
      <c r="C509" s="28"/>
      <c r="D509" s="28"/>
      <c r="E509" s="28"/>
      <c r="F509" s="28"/>
      <c r="G509" s="28"/>
      <c r="I509" s="23"/>
      <c r="J509" s="28"/>
      <c r="K509" s="28"/>
      <c r="L509" s="28"/>
      <c r="M509" s="28"/>
      <c r="N509" s="28"/>
      <c r="O509" s="28"/>
      <c r="Q509" s="23"/>
      <c r="R509" s="28"/>
      <c r="S509" s="28"/>
      <c r="T509" s="28"/>
      <c r="U509" s="28"/>
      <c r="V509" s="28"/>
      <c r="W509" s="28"/>
      <c r="Y509" s="1"/>
      <c r="Z509" s="28"/>
      <c r="AA509" s="28"/>
      <c r="AB509" s="28"/>
      <c r="AC509" s="28"/>
      <c r="AD509" s="28"/>
      <c r="AE509" s="28"/>
      <c r="AF509" s="28"/>
      <c r="AG509" s="3"/>
      <c r="AH509" s="3"/>
      <c r="AI509" s="3"/>
      <c r="AJ509" s="27"/>
      <c r="AK509" s="27"/>
      <c r="AM509" s="23"/>
      <c r="AN509" s="28"/>
      <c r="AQ509" s="11"/>
      <c r="AR509" s="12"/>
    </row>
    <row r="510" spans="1:44">
      <c r="A510" s="23"/>
      <c r="B510" s="28"/>
      <c r="C510" s="28"/>
      <c r="D510" s="28"/>
      <c r="E510" s="28"/>
      <c r="F510" s="28"/>
      <c r="G510" s="28"/>
      <c r="I510" s="23"/>
      <c r="J510" s="28"/>
      <c r="K510" s="28"/>
      <c r="L510" s="28"/>
      <c r="M510" s="28"/>
      <c r="N510" s="28"/>
      <c r="O510" s="28"/>
      <c r="Q510" s="23"/>
      <c r="R510" s="28"/>
      <c r="S510" s="28"/>
      <c r="T510" s="28"/>
      <c r="U510" s="28"/>
      <c r="V510" s="28"/>
      <c r="W510" s="28"/>
      <c r="Y510" s="1"/>
      <c r="Z510" s="28"/>
      <c r="AA510" s="28"/>
      <c r="AB510" s="28"/>
      <c r="AC510" s="28"/>
      <c r="AD510" s="28"/>
      <c r="AE510" s="28"/>
      <c r="AF510" s="28"/>
      <c r="AG510" s="3"/>
      <c r="AH510" s="3"/>
      <c r="AI510" s="3"/>
      <c r="AJ510" s="27"/>
      <c r="AK510" s="27"/>
      <c r="AM510" s="23"/>
      <c r="AN510" s="28"/>
      <c r="AQ510" s="11"/>
      <c r="AR510" s="12"/>
    </row>
    <row r="511" spans="1:44">
      <c r="A511" s="23"/>
      <c r="B511" s="28"/>
      <c r="C511" s="28"/>
      <c r="D511" s="28"/>
      <c r="E511" s="28"/>
      <c r="F511" s="28"/>
      <c r="G511" s="28"/>
      <c r="I511" s="23"/>
      <c r="J511" s="28"/>
      <c r="K511" s="28"/>
      <c r="L511" s="28"/>
      <c r="M511" s="28"/>
      <c r="N511" s="28"/>
      <c r="O511" s="28"/>
      <c r="Q511" s="23"/>
      <c r="R511" s="28"/>
      <c r="S511" s="28"/>
      <c r="T511" s="28"/>
      <c r="U511" s="28"/>
      <c r="V511" s="28"/>
      <c r="W511" s="28"/>
      <c r="Y511" s="1"/>
      <c r="Z511" s="28"/>
      <c r="AA511" s="28"/>
      <c r="AB511" s="28"/>
      <c r="AC511" s="28"/>
      <c r="AD511" s="28"/>
      <c r="AE511" s="28"/>
      <c r="AF511" s="28"/>
      <c r="AG511" s="3"/>
      <c r="AH511" s="3"/>
      <c r="AI511" s="3"/>
      <c r="AJ511" s="27"/>
      <c r="AK511" s="27"/>
      <c r="AM511" s="23"/>
      <c r="AN511" s="28"/>
      <c r="AQ511" s="11"/>
      <c r="AR511" s="12"/>
    </row>
    <row r="512" spans="1:44">
      <c r="A512" s="23"/>
      <c r="B512" s="28"/>
      <c r="C512" s="28"/>
      <c r="D512" s="28"/>
      <c r="E512" s="28"/>
      <c r="F512" s="28"/>
      <c r="G512" s="28"/>
      <c r="I512" s="23"/>
      <c r="J512" s="28"/>
      <c r="K512" s="28"/>
      <c r="L512" s="28"/>
      <c r="M512" s="28"/>
      <c r="N512" s="28"/>
      <c r="O512" s="28"/>
      <c r="Q512" s="23"/>
      <c r="R512" s="28"/>
      <c r="S512" s="28"/>
      <c r="T512" s="28"/>
      <c r="U512" s="28"/>
      <c r="V512" s="28"/>
      <c r="W512" s="28"/>
      <c r="Y512" s="1"/>
      <c r="Z512" s="28"/>
      <c r="AA512" s="28"/>
      <c r="AB512" s="28"/>
      <c r="AC512" s="28"/>
      <c r="AD512" s="28"/>
      <c r="AE512" s="28"/>
      <c r="AF512" s="28"/>
      <c r="AG512" s="3"/>
      <c r="AH512" s="3"/>
      <c r="AI512" s="3"/>
      <c r="AJ512" s="27"/>
      <c r="AK512" s="27"/>
      <c r="AM512" s="23"/>
      <c r="AN512" s="28"/>
      <c r="AQ512" s="11"/>
      <c r="AR512" s="12"/>
    </row>
    <row r="513" spans="1:44">
      <c r="A513" s="23"/>
      <c r="B513" s="28"/>
      <c r="C513" s="28"/>
      <c r="D513" s="28"/>
      <c r="E513" s="28"/>
      <c r="F513" s="28"/>
      <c r="G513" s="28"/>
      <c r="I513" s="23"/>
      <c r="J513" s="28"/>
      <c r="K513" s="28"/>
      <c r="L513" s="28"/>
      <c r="M513" s="28"/>
      <c r="N513" s="28"/>
      <c r="O513" s="28"/>
      <c r="Q513" s="23"/>
      <c r="R513" s="28"/>
      <c r="S513" s="28"/>
      <c r="T513" s="28"/>
      <c r="U513" s="28"/>
      <c r="V513" s="28"/>
      <c r="W513" s="28"/>
      <c r="Y513" s="1"/>
      <c r="Z513" s="28"/>
      <c r="AA513" s="28"/>
      <c r="AB513" s="28"/>
      <c r="AC513" s="28"/>
      <c r="AD513" s="28"/>
      <c r="AE513" s="28"/>
      <c r="AF513" s="28"/>
      <c r="AG513" s="3"/>
      <c r="AH513" s="3"/>
      <c r="AI513" s="3"/>
      <c r="AJ513" s="27"/>
      <c r="AK513" s="27"/>
      <c r="AM513" s="23"/>
      <c r="AN513" s="28"/>
      <c r="AQ513" s="11"/>
      <c r="AR513" s="12"/>
    </row>
    <row r="514" spans="1:44">
      <c r="A514" s="23"/>
      <c r="B514" s="28"/>
      <c r="C514" s="28"/>
      <c r="D514" s="28"/>
      <c r="E514" s="28"/>
      <c r="F514" s="28"/>
      <c r="G514" s="28"/>
      <c r="I514" s="23"/>
      <c r="J514" s="28"/>
      <c r="K514" s="28"/>
      <c r="L514" s="28"/>
      <c r="M514" s="28"/>
      <c r="N514" s="28"/>
      <c r="O514" s="28"/>
      <c r="Q514" s="23"/>
      <c r="R514" s="28"/>
      <c r="S514" s="28"/>
      <c r="T514" s="28"/>
      <c r="U514" s="28"/>
      <c r="V514" s="28"/>
      <c r="W514" s="28"/>
      <c r="Y514" s="1"/>
      <c r="Z514" s="28"/>
      <c r="AA514" s="28"/>
      <c r="AB514" s="28"/>
      <c r="AC514" s="28"/>
      <c r="AD514" s="28"/>
      <c r="AE514" s="28"/>
      <c r="AF514" s="28"/>
      <c r="AG514" s="3"/>
      <c r="AH514" s="3"/>
      <c r="AI514" s="3"/>
      <c r="AJ514" s="27"/>
      <c r="AK514" s="27"/>
      <c r="AM514" s="23"/>
      <c r="AN514" s="28"/>
      <c r="AQ514" s="11"/>
      <c r="AR514" s="12"/>
    </row>
    <row r="515" spans="1:44">
      <c r="A515" s="23"/>
      <c r="B515" s="28"/>
      <c r="C515" s="28"/>
      <c r="D515" s="28"/>
      <c r="E515" s="28"/>
      <c r="F515" s="28"/>
      <c r="G515" s="28"/>
      <c r="I515" s="23"/>
      <c r="J515" s="28"/>
      <c r="K515" s="28"/>
      <c r="L515" s="28"/>
      <c r="M515" s="28"/>
      <c r="N515" s="28"/>
      <c r="O515" s="28"/>
      <c r="Q515" s="23"/>
      <c r="R515" s="28"/>
      <c r="S515" s="28"/>
      <c r="T515" s="28"/>
      <c r="U515" s="28"/>
      <c r="V515" s="28"/>
      <c r="W515" s="28"/>
      <c r="Y515" s="1"/>
      <c r="Z515" s="28"/>
      <c r="AA515" s="28"/>
      <c r="AB515" s="28"/>
      <c r="AC515" s="28"/>
      <c r="AD515" s="28"/>
      <c r="AE515" s="28"/>
      <c r="AF515" s="28"/>
      <c r="AG515" s="3"/>
      <c r="AH515" s="3"/>
      <c r="AI515" s="3"/>
      <c r="AJ515" s="27"/>
      <c r="AK515" s="27"/>
      <c r="AM515" s="23"/>
      <c r="AN515" s="28"/>
      <c r="AQ515" s="11"/>
      <c r="AR515" s="12"/>
    </row>
    <row r="516" spans="1:44">
      <c r="A516" s="23"/>
      <c r="B516" s="28"/>
      <c r="C516" s="28"/>
      <c r="D516" s="28"/>
      <c r="E516" s="28"/>
      <c r="F516" s="28"/>
      <c r="G516" s="28"/>
      <c r="I516" s="23"/>
      <c r="J516" s="28"/>
      <c r="K516" s="28"/>
      <c r="L516" s="28"/>
      <c r="M516" s="28"/>
      <c r="N516" s="28"/>
      <c r="O516" s="28"/>
      <c r="Q516" s="23"/>
      <c r="R516" s="28"/>
      <c r="S516" s="28"/>
      <c r="T516" s="28"/>
      <c r="U516" s="28"/>
      <c r="V516" s="28"/>
      <c r="W516" s="28"/>
      <c r="Y516" s="1"/>
      <c r="Z516" s="28"/>
      <c r="AA516" s="28"/>
      <c r="AB516" s="28"/>
      <c r="AC516" s="28"/>
      <c r="AD516" s="28"/>
      <c r="AE516" s="28"/>
      <c r="AF516" s="28"/>
      <c r="AG516" s="3"/>
      <c r="AH516" s="3"/>
      <c r="AI516" s="3"/>
      <c r="AJ516" s="27"/>
      <c r="AK516" s="27"/>
      <c r="AM516" s="23"/>
      <c r="AN516" s="28"/>
      <c r="AQ516" s="11"/>
      <c r="AR516" s="12"/>
    </row>
    <row r="517" spans="1:44">
      <c r="A517" s="23"/>
      <c r="B517" s="28"/>
      <c r="C517" s="28"/>
      <c r="D517" s="28"/>
      <c r="E517" s="28"/>
      <c r="F517" s="28"/>
      <c r="G517" s="28"/>
      <c r="I517" s="23"/>
      <c r="J517" s="28"/>
      <c r="K517" s="28"/>
      <c r="L517" s="28"/>
      <c r="M517" s="28"/>
      <c r="N517" s="28"/>
      <c r="O517" s="28"/>
      <c r="Q517" s="23"/>
      <c r="R517" s="28"/>
      <c r="S517" s="28"/>
      <c r="T517" s="28"/>
      <c r="U517" s="28"/>
      <c r="V517" s="28"/>
      <c r="W517" s="28"/>
      <c r="Y517" s="1"/>
      <c r="Z517" s="28"/>
      <c r="AA517" s="28"/>
      <c r="AB517" s="28"/>
      <c r="AC517" s="28"/>
      <c r="AD517" s="28"/>
      <c r="AE517" s="28"/>
      <c r="AF517" s="28"/>
      <c r="AG517" s="3"/>
      <c r="AH517" s="3"/>
      <c r="AI517" s="3"/>
      <c r="AJ517" s="27"/>
      <c r="AK517" s="27"/>
      <c r="AM517" s="23"/>
      <c r="AN517" s="28"/>
      <c r="AQ517" s="11"/>
      <c r="AR517" s="12"/>
    </row>
    <row r="518" spans="1:44">
      <c r="A518" s="23"/>
      <c r="B518" s="28"/>
      <c r="C518" s="28"/>
      <c r="D518" s="28"/>
      <c r="E518" s="28"/>
      <c r="F518" s="28"/>
      <c r="G518" s="28"/>
      <c r="I518" s="23"/>
      <c r="J518" s="28"/>
      <c r="K518" s="28"/>
      <c r="L518" s="28"/>
      <c r="M518" s="28"/>
      <c r="N518" s="28"/>
      <c r="O518" s="28"/>
      <c r="Q518" s="23"/>
      <c r="R518" s="28"/>
      <c r="S518" s="28"/>
      <c r="T518" s="28"/>
      <c r="U518" s="28"/>
      <c r="V518" s="28"/>
      <c r="W518" s="28"/>
      <c r="Y518" s="1"/>
      <c r="Z518" s="28"/>
      <c r="AA518" s="28"/>
      <c r="AB518" s="28"/>
      <c r="AC518" s="28"/>
      <c r="AD518" s="28"/>
      <c r="AE518" s="28"/>
      <c r="AF518" s="28"/>
      <c r="AG518" s="3"/>
      <c r="AH518" s="3"/>
      <c r="AI518" s="3"/>
      <c r="AJ518" s="27"/>
      <c r="AK518" s="27"/>
      <c r="AM518" s="23"/>
      <c r="AN518" s="28"/>
      <c r="AQ518" s="11"/>
      <c r="AR518" s="12"/>
    </row>
    <row r="519" spans="1:44">
      <c r="A519" s="23"/>
      <c r="B519" s="28"/>
      <c r="C519" s="28"/>
      <c r="D519" s="28"/>
      <c r="E519" s="28"/>
      <c r="F519" s="28"/>
      <c r="G519" s="28"/>
      <c r="I519" s="23"/>
      <c r="J519" s="28"/>
      <c r="K519" s="28"/>
      <c r="L519" s="28"/>
      <c r="M519" s="28"/>
      <c r="N519" s="28"/>
      <c r="O519" s="28"/>
      <c r="Q519" s="23"/>
      <c r="R519" s="28"/>
      <c r="S519" s="28"/>
      <c r="T519" s="28"/>
      <c r="U519" s="28"/>
      <c r="V519" s="28"/>
      <c r="W519" s="28"/>
      <c r="Y519" s="1"/>
      <c r="Z519" s="28"/>
      <c r="AA519" s="28"/>
      <c r="AB519" s="28"/>
      <c r="AC519" s="28"/>
      <c r="AD519" s="28"/>
      <c r="AE519" s="28"/>
      <c r="AF519" s="28"/>
      <c r="AG519" s="3"/>
      <c r="AH519" s="3"/>
      <c r="AI519" s="3"/>
      <c r="AJ519" s="27"/>
      <c r="AK519" s="27"/>
      <c r="AM519" s="23"/>
      <c r="AN519" s="28"/>
      <c r="AQ519" s="11"/>
      <c r="AR519" s="12"/>
    </row>
    <row r="520" spans="1:44">
      <c r="A520" s="23"/>
      <c r="B520" s="28"/>
      <c r="C520" s="28"/>
      <c r="D520" s="28"/>
      <c r="E520" s="28"/>
      <c r="F520" s="28"/>
      <c r="G520" s="28"/>
      <c r="I520" s="23"/>
      <c r="J520" s="28"/>
      <c r="K520" s="28"/>
      <c r="L520" s="28"/>
      <c r="M520" s="28"/>
      <c r="N520" s="28"/>
      <c r="O520" s="28"/>
      <c r="Q520" s="23"/>
      <c r="R520" s="28"/>
      <c r="S520" s="28"/>
      <c r="T520" s="28"/>
      <c r="U520" s="28"/>
      <c r="V520" s="28"/>
      <c r="W520" s="28"/>
      <c r="Y520" s="1"/>
      <c r="Z520" s="28"/>
      <c r="AA520" s="28"/>
      <c r="AB520" s="28"/>
      <c r="AC520" s="28"/>
      <c r="AD520" s="28"/>
      <c r="AE520" s="28"/>
      <c r="AF520" s="28"/>
      <c r="AG520" s="3"/>
      <c r="AH520" s="3"/>
      <c r="AI520" s="3"/>
      <c r="AJ520" s="27"/>
      <c r="AK520" s="27"/>
      <c r="AM520" s="23"/>
      <c r="AN520" s="28"/>
      <c r="AQ520" s="11"/>
      <c r="AR520" s="12"/>
    </row>
    <row r="521" spans="1:44">
      <c r="A521" s="23"/>
      <c r="B521" s="28"/>
      <c r="C521" s="28"/>
      <c r="D521" s="28"/>
      <c r="E521" s="28"/>
      <c r="F521" s="28"/>
      <c r="G521" s="28"/>
      <c r="I521" s="23"/>
      <c r="J521" s="28"/>
      <c r="K521" s="28"/>
      <c r="L521" s="28"/>
      <c r="M521" s="28"/>
      <c r="N521" s="28"/>
      <c r="O521" s="28"/>
      <c r="Q521" s="23"/>
      <c r="R521" s="28"/>
      <c r="S521" s="28"/>
      <c r="T521" s="28"/>
      <c r="U521" s="28"/>
      <c r="V521" s="28"/>
      <c r="W521" s="28"/>
      <c r="Y521" s="1"/>
      <c r="Z521" s="28"/>
      <c r="AA521" s="28"/>
      <c r="AB521" s="28"/>
      <c r="AC521" s="28"/>
      <c r="AD521" s="28"/>
      <c r="AE521" s="28"/>
      <c r="AF521" s="28"/>
      <c r="AG521" s="3"/>
      <c r="AH521" s="3"/>
      <c r="AI521" s="3"/>
      <c r="AJ521" s="27"/>
      <c r="AK521" s="27"/>
      <c r="AM521" s="23"/>
      <c r="AN521" s="28"/>
      <c r="AQ521" s="11"/>
      <c r="AR521" s="12"/>
    </row>
    <row r="522" spans="1:44">
      <c r="A522" s="23"/>
      <c r="B522" s="28"/>
      <c r="C522" s="28"/>
      <c r="D522" s="28"/>
      <c r="E522" s="28"/>
      <c r="F522" s="28"/>
      <c r="G522" s="28"/>
      <c r="I522" s="23"/>
      <c r="J522" s="28"/>
      <c r="K522" s="28"/>
      <c r="L522" s="28"/>
      <c r="M522" s="28"/>
      <c r="N522" s="28"/>
      <c r="O522" s="28"/>
      <c r="Q522" s="23"/>
      <c r="R522" s="28"/>
      <c r="S522" s="28"/>
      <c r="T522" s="28"/>
      <c r="U522" s="28"/>
      <c r="V522" s="28"/>
      <c r="W522" s="28"/>
      <c r="Y522" s="1"/>
      <c r="Z522" s="28"/>
      <c r="AA522" s="28"/>
      <c r="AB522" s="28"/>
      <c r="AC522" s="28"/>
      <c r="AD522" s="28"/>
      <c r="AE522" s="28"/>
      <c r="AF522" s="28"/>
      <c r="AG522" s="3"/>
      <c r="AH522" s="3"/>
      <c r="AI522" s="3"/>
      <c r="AJ522" s="27"/>
      <c r="AK522" s="27"/>
      <c r="AM522" s="23"/>
      <c r="AN522" s="28"/>
      <c r="AQ522" s="11"/>
      <c r="AR522" s="12"/>
    </row>
    <row r="523" spans="1:44">
      <c r="A523" s="23"/>
      <c r="B523" s="28"/>
      <c r="C523" s="28"/>
      <c r="D523" s="28"/>
      <c r="E523" s="28"/>
      <c r="F523" s="28"/>
      <c r="G523" s="28"/>
      <c r="I523" s="23"/>
      <c r="J523" s="28"/>
      <c r="K523" s="28"/>
      <c r="L523" s="28"/>
      <c r="M523" s="28"/>
      <c r="N523" s="28"/>
      <c r="O523" s="28"/>
      <c r="Q523" s="23"/>
      <c r="R523" s="28"/>
      <c r="S523" s="28"/>
      <c r="T523" s="28"/>
      <c r="U523" s="28"/>
      <c r="V523" s="28"/>
      <c r="W523" s="28"/>
      <c r="Y523" s="1"/>
      <c r="Z523" s="28"/>
      <c r="AA523" s="28"/>
      <c r="AB523" s="28"/>
      <c r="AC523" s="28"/>
      <c r="AD523" s="28"/>
      <c r="AE523" s="28"/>
      <c r="AF523" s="28"/>
      <c r="AG523" s="3"/>
      <c r="AH523" s="3"/>
      <c r="AI523" s="3"/>
      <c r="AJ523" s="27"/>
      <c r="AK523" s="27"/>
      <c r="AM523" s="23"/>
      <c r="AN523" s="28"/>
      <c r="AQ523" s="11"/>
      <c r="AR523" s="12"/>
    </row>
    <row r="524" spans="1:44">
      <c r="A524" s="23"/>
      <c r="B524" s="28"/>
      <c r="C524" s="28"/>
      <c r="D524" s="28"/>
      <c r="E524" s="28"/>
      <c r="F524" s="28"/>
      <c r="G524" s="28"/>
      <c r="I524" s="23"/>
      <c r="J524" s="28"/>
      <c r="K524" s="28"/>
      <c r="L524" s="28"/>
      <c r="M524" s="28"/>
      <c r="N524" s="28"/>
      <c r="O524" s="28"/>
      <c r="Q524" s="23"/>
      <c r="R524" s="28"/>
      <c r="S524" s="28"/>
      <c r="T524" s="28"/>
      <c r="U524" s="28"/>
      <c r="V524" s="28"/>
      <c r="W524" s="28"/>
      <c r="Y524" s="1"/>
      <c r="Z524" s="28"/>
      <c r="AA524" s="28"/>
      <c r="AB524" s="28"/>
      <c r="AC524" s="28"/>
      <c r="AD524" s="28"/>
      <c r="AE524" s="28"/>
      <c r="AF524" s="28"/>
      <c r="AG524" s="3"/>
      <c r="AH524" s="3"/>
      <c r="AI524" s="3"/>
      <c r="AJ524" s="27"/>
      <c r="AK524" s="27"/>
      <c r="AM524" s="23"/>
      <c r="AN524" s="28"/>
      <c r="AQ524" s="11"/>
      <c r="AR524" s="12"/>
    </row>
    <row r="525" spans="1:44">
      <c r="A525" s="23"/>
      <c r="B525" s="28"/>
      <c r="C525" s="28"/>
      <c r="D525" s="28"/>
      <c r="E525" s="28"/>
      <c r="F525" s="28"/>
      <c r="G525" s="28"/>
      <c r="I525" s="23"/>
      <c r="J525" s="28"/>
      <c r="K525" s="28"/>
      <c r="L525" s="28"/>
      <c r="M525" s="28"/>
      <c r="N525" s="28"/>
      <c r="O525" s="28"/>
      <c r="Q525" s="23"/>
      <c r="R525" s="28"/>
      <c r="S525" s="28"/>
      <c r="T525" s="28"/>
      <c r="U525" s="28"/>
      <c r="V525" s="28"/>
      <c r="W525" s="28"/>
      <c r="Y525" s="1"/>
      <c r="Z525" s="28"/>
      <c r="AA525" s="28"/>
      <c r="AB525" s="28"/>
      <c r="AC525" s="28"/>
      <c r="AD525" s="28"/>
      <c r="AE525" s="28"/>
      <c r="AF525" s="28"/>
      <c r="AG525" s="3"/>
      <c r="AH525" s="3"/>
      <c r="AI525" s="3"/>
      <c r="AJ525" s="27"/>
      <c r="AK525" s="27"/>
      <c r="AM525" s="23"/>
      <c r="AN525" s="28"/>
      <c r="AQ525" s="11"/>
      <c r="AR525" s="12"/>
    </row>
    <row r="526" spans="1:44">
      <c r="A526" s="23"/>
      <c r="B526" s="28"/>
      <c r="C526" s="28"/>
      <c r="D526" s="28"/>
      <c r="E526" s="28"/>
      <c r="F526" s="28"/>
      <c r="G526" s="28"/>
      <c r="I526" s="23"/>
      <c r="J526" s="28"/>
      <c r="K526" s="28"/>
      <c r="L526" s="28"/>
      <c r="M526" s="28"/>
      <c r="N526" s="28"/>
      <c r="O526" s="28"/>
      <c r="Q526" s="23"/>
      <c r="R526" s="28"/>
      <c r="S526" s="28"/>
      <c r="T526" s="28"/>
      <c r="U526" s="28"/>
      <c r="V526" s="28"/>
      <c r="W526" s="28"/>
      <c r="Y526" s="1"/>
      <c r="Z526" s="28"/>
      <c r="AA526" s="28"/>
      <c r="AB526" s="28"/>
      <c r="AC526" s="28"/>
      <c r="AD526" s="28"/>
      <c r="AE526" s="28"/>
      <c r="AF526" s="28"/>
      <c r="AG526" s="3"/>
      <c r="AH526" s="3"/>
      <c r="AI526" s="3"/>
      <c r="AJ526" s="27"/>
      <c r="AK526" s="27"/>
      <c r="AM526" s="23"/>
      <c r="AN526" s="28"/>
      <c r="AQ526" s="11"/>
      <c r="AR526" s="12"/>
    </row>
    <row r="527" spans="1:44">
      <c r="A527" s="23"/>
      <c r="B527" s="28"/>
      <c r="C527" s="28"/>
      <c r="D527" s="28"/>
      <c r="E527" s="28"/>
      <c r="F527" s="28"/>
      <c r="G527" s="28"/>
      <c r="I527" s="23"/>
      <c r="J527" s="28"/>
      <c r="K527" s="28"/>
      <c r="L527" s="28"/>
      <c r="M527" s="28"/>
      <c r="N527" s="28"/>
      <c r="O527" s="28"/>
      <c r="Q527" s="23"/>
      <c r="R527" s="28"/>
      <c r="S527" s="28"/>
      <c r="T527" s="28"/>
      <c r="U527" s="28"/>
      <c r="V527" s="28"/>
      <c r="W527" s="28"/>
      <c r="Y527" s="1"/>
      <c r="Z527" s="28"/>
      <c r="AA527" s="28"/>
      <c r="AB527" s="28"/>
      <c r="AC527" s="28"/>
      <c r="AD527" s="28"/>
      <c r="AE527" s="28"/>
      <c r="AF527" s="28"/>
      <c r="AG527" s="3"/>
      <c r="AH527" s="3"/>
      <c r="AI527" s="3"/>
      <c r="AJ527" s="27"/>
      <c r="AK527" s="27"/>
      <c r="AM527" s="23"/>
      <c r="AN527" s="28"/>
      <c r="AQ527" s="11"/>
      <c r="AR527" s="12"/>
    </row>
    <row r="528" spans="1:44">
      <c r="A528" s="23"/>
      <c r="B528" s="28"/>
      <c r="C528" s="28"/>
      <c r="D528" s="28"/>
      <c r="E528" s="28"/>
      <c r="F528" s="28"/>
      <c r="G528" s="28"/>
      <c r="I528" s="23"/>
      <c r="J528" s="28"/>
      <c r="K528" s="28"/>
      <c r="L528" s="28"/>
      <c r="M528" s="28"/>
      <c r="N528" s="28"/>
      <c r="O528" s="28"/>
      <c r="Q528" s="23"/>
      <c r="R528" s="28"/>
      <c r="S528" s="28"/>
      <c r="T528" s="28"/>
      <c r="U528" s="28"/>
      <c r="V528" s="28"/>
      <c r="W528" s="28"/>
      <c r="Y528" s="1"/>
      <c r="Z528" s="28"/>
      <c r="AA528" s="28"/>
      <c r="AB528" s="28"/>
      <c r="AC528" s="28"/>
      <c r="AD528" s="28"/>
      <c r="AE528" s="28"/>
      <c r="AF528" s="28"/>
      <c r="AG528" s="3"/>
      <c r="AH528" s="3"/>
      <c r="AI528" s="3"/>
      <c r="AJ528" s="27"/>
      <c r="AK528" s="27"/>
      <c r="AM528" s="23"/>
      <c r="AN528" s="28"/>
      <c r="AQ528" s="11"/>
      <c r="AR528" s="12"/>
    </row>
    <row r="529" spans="1:44">
      <c r="A529" s="23"/>
      <c r="B529" s="28"/>
      <c r="C529" s="28"/>
      <c r="D529" s="28"/>
      <c r="E529" s="28"/>
      <c r="F529" s="28"/>
      <c r="G529" s="28"/>
      <c r="I529" s="23"/>
      <c r="J529" s="28"/>
      <c r="K529" s="28"/>
      <c r="L529" s="28"/>
      <c r="M529" s="28"/>
      <c r="N529" s="28"/>
      <c r="O529" s="28"/>
      <c r="Q529" s="23"/>
      <c r="R529" s="28"/>
      <c r="S529" s="28"/>
      <c r="T529" s="28"/>
      <c r="U529" s="28"/>
      <c r="V529" s="28"/>
      <c r="W529" s="28"/>
      <c r="Y529" s="1"/>
      <c r="Z529" s="28"/>
      <c r="AA529" s="28"/>
      <c r="AB529" s="28"/>
      <c r="AC529" s="28"/>
      <c r="AD529" s="28"/>
      <c r="AE529" s="28"/>
      <c r="AF529" s="28"/>
      <c r="AG529" s="3"/>
      <c r="AH529" s="3"/>
      <c r="AI529" s="3"/>
      <c r="AJ529" s="27"/>
      <c r="AK529" s="27"/>
      <c r="AM529" s="23"/>
      <c r="AN529" s="28"/>
      <c r="AQ529" s="11"/>
      <c r="AR529" s="12"/>
    </row>
    <row r="530" spans="1:44">
      <c r="A530" s="23"/>
      <c r="B530" s="28"/>
      <c r="C530" s="28"/>
      <c r="D530" s="28"/>
      <c r="E530" s="28"/>
      <c r="F530" s="28"/>
      <c r="G530" s="28"/>
      <c r="I530" s="23"/>
      <c r="J530" s="28"/>
      <c r="K530" s="28"/>
      <c r="L530" s="28"/>
      <c r="M530" s="28"/>
      <c r="N530" s="28"/>
      <c r="O530" s="28"/>
      <c r="Q530" s="23"/>
      <c r="R530" s="28"/>
      <c r="S530" s="28"/>
      <c r="T530" s="28"/>
      <c r="U530" s="28"/>
      <c r="V530" s="28"/>
      <c r="W530" s="28"/>
      <c r="Y530" s="1"/>
      <c r="Z530" s="28"/>
      <c r="AA530" s="28"/>
      <c r="AB530" s="28"/>
      <c r="AC530" s="28"/>
      <c r="AD530" s="28"/>
      <c r="AE530" s="28"/>
      <c r="AF530" s="28"/>
      <c r="AG530" s="3"/>
      <c r="AH530" s="3"/>
      <c r="AI530" s="3"/>
      <c r="AJ530" s="27"/>
      <c r="AK530" s="27"/>
      <c r="AM530" s="23"/>
      <c r="AN530" s="28"/>
      <c r="AQ530" s="11"/>
      <c r="AR530" s="12"/>
    </row>
    <row r="531" spans="1:44">
      <c r="A531" s="23"/>
      <c r="B531" s="28"/>
      <c r="C531" s="28"/>
      <c r="D531" s="28"/>
      <c r="E531" s="28"/>
      <c r="F531" s="28"/>
      <c r="G531" s="28"/>
      <c r="I531" s="23"/>
      <c r="J531" s="28"/>
      <c r="K531" s="28"/>
      <c r="L531" s="28"/>
      <c r="M531" s="28"/>
      <c r="N531" s="28"/>
      <c r="O531" s="28"/>
      <c r="Q531" s="23"/>
      <c r="R531" s="28"/>
      <c r="S531" s="28"/>
      <c r="T531" s="28"/>
      <c r="U531" s="28"/>
      <c r="V531" s="28"/>
      <c r="W531" s="28"/>
      <c r="Y531" s="1"/>
      <c r="Z531" s="28"/>
      <c r="AA531" s="28"/>
      <c r="AB531" s="28"/>
      <c r="AC531" s="28"/>
      <c r="AD531" s="28"/>
      <c r="AE531" s="28"/>
      <c r="AF531" s="28"/>
      <c r="AG531" s="3"/>
      <c r="AH531" s="3"/>
      <c r="AI531" s="3"/>
      <c r="AJ531" s="27"/>
      <c r="AK531" s="27"/>
      <c r="AM531" s="23"/>
      <c r="AN531" s="28"/>
      <c r="AQ531" s="11"/>
      <c r="AR531" s="12"/>
    </row>
    <row r="532" spans="1:44">
      <c r="A532" s="23"/>
      <c r="B532" s="28"/>
      <c r="C532" s="28"/>
      <c r="D532" s="28"/>
      <c r="E532" s="28"/>
      <c r="F532" s="28"/>
      <c r="G532" s="28"/>
      <c r="I532" s="23"/>
      <c r="J532" s="28"/>
      <c r="K532" s="28"/>
      <c r="L532" s="28"/>
      <c r="M532" s="28"/>
      <c r="N532" s="28"/>
      <c r="O532" s="28"/>
      <c r="Q532" s="23"/>
      <c r="R532" s="28"/>
      <c r="S532" s="28"/>
      <c r="T532" s="28"/>
      <c r="U532" s="28"/>
      <c r="V532" s="28"/>
      <c r="W532" s="28"/>
      <c r="Y532" s="1"/>
      <c r="Z532" s="28"/>
      <c r="AA532" s="28"/>
      <c r="AB532" s="28"/>
      <c r="AC532" s="28"/>
      <c r="AD532" s="28"/>
      <c r="AE532" s="28"/>
      <c r="AF532" s="28"/>
      <c r="AG532" s="3"/>
      <c r="AH532" s="3"/>
      <c r="AI532" s="3"/>
      <c r="AJ532" s="27"/>
      <c r="AK532" s="27"/>
      <c r="AM532" s="23"/>
      <c r="AN532" s="28"/>
      <c r="AQ532" s="11"/>
      <c r="AR532" s="12"/>
    </row>
    <row r="533" spans="1:44">
      <c r="A533" s="23"/>
      <c r="B533" s="28"/>
      <c r="C533" s="28"/>
      <c r="D533" s="28"/>
      <c r="E533" s="28"/>
      <c r="F533" s="28"/>
      <c r="G533" s="28"/>
      <c r="I533" s="23"/>
      <c r="J533" s="28"/>
      <c r="K533" s="28"/>
      <c r="L533" s="28"/>
      <c r="M533" s="28"/>
      <c r="N533" s="28"/>
      <c r="O533" s="28"/>
      <c r="Q533" s="23"/>
      <c r="R533" s="28"/>
      <c r="S533" s="28"/>
      <c r="T533" s="28"/>
      <c r="U533" s="28"/>
      <c r="V533" s="28"/>
      <c r="W533" s="28"/>
      <c r="Y533" s="1"/>
      <c r="Z533" s="28"/>
      <c r="AA533" s="28"/>
      <c r="AB533" s="28"/>
      <c r="AC533" s="28"/>
      <c r="AD533" s="28"/>
      <c r="AE533" s="28"/>
      <c r="AF533" s="28"/>
      <c r="AG533" s="3"/>
      <c r="AH533" s="3"/>
      <c r="AI533" s="3"/>
      <c r="AJ533" s="27"/>
      <c r="AK533" s="27"/>
      <c r="AM533" s="23"/>
      <c r="AN533" s="28"/>
      <c r="AQ533" s="11"/>
      <c r="AR533" s="12"/>
    </row>
    <row r="534" spans="1:44">
      <c r="A534" s="23"/>
      <c r="B534" s="28"/>
      <c r="C534" s="28"/>
      <c r="D534" s="28"/>
      <c r="E534" s="28"/>
      <c r="F534" s="28"/>
      <c r="G534" s="28"/>
      <c r="I534" s="23"/>
      <c r="J534" s="28"/>
      <c r="K534" s="28"/>
      <c r="L534" s="28"/>
      <c r="M534" s="28"/>
      <c r="N534" s="28"/>
      <c r="O534" s="28"/>
      <c r="Q534" s="23"/>
      <c r="R534" s="28"/>
      <c r="S534" s="28"/>
      <c r="T534" s="28"/>
      <c r="U534" s="28"/>
      <c r="V534" s="28"/>
      <c r="W534" s="28"/>
      <c r="Y534" s="1"/>
      <c r="Z534" s="28"/>
      <c r="AA534" s="28"/>
      <c r="AB534" s="28"/>
      <c r="AC534" s="28"/>
      <c r="AD534" s="28"/>
      <c r="AE534" s="28"/>
      <c r="AF534" s="28"/>
      <c r="AG534" s="3"/>
      <c r="AH534" s="3"/>
      <c r="AI534" s="3"/>
      <c r="AJ534" s="27"/>
      <c r="AK534" s="27"/>
      <c r="AM534" s="23"/>
      <c r="AN534" s="28"/>
      <c r="AQ534" s="11"/>
      <c r="AR534" s="12"/>
    </row>
    <row r="535" spans="1:44">
      <c r="A535" s="23"/>
      <c r="B535" s="28"/>
      <c r="C535" s="28"/>
      <c r="D535" s="28"/>
      <c r="E535" s="28"/>
      <c r="F535" s="28"/>
      <c r="G535" s="28"/>
      <c r="I535" s="23"/>
      <c r="J535" s="28"/>
      <c r="K535" s="28"/>
      <c r="L535" s="28"/>
      <c r="M535" s="28"/>
      <c r="N535" s="28"/>
      <c r="O535" s="28"/>
      <c r="Q535" s="23"/>
      <c r="R535" s="28"/>
      <c r="S535" s="28"/>
      <c r="T535" s="28"/>
      <c r="U535" s="28"/>
      <c r="V535" s="28"/>
      <c r="W535" s="28"/>
      <c r="Y535" s="1"/>
      <c r="Z535" s="28"/>
      <c r="AA535" s="28"/>
      <c r="AB535" s="28"/>
      <c r="AC535" s="28"/>
      <c r="AD535" s="28"/>
      <c r="AE535" s="28"/>
      <c r="AF535" s="28"/>
      <c r="AG535" s="3"/>
      <c r="AH535" s="3"/>
      <c r="AI535" s="3"/>
      <c r="AJ535" s="27"/>
      <c r="AK535" s="27"/>
      <c r="AM535" s="23"/>
      <c r="AN535" s="28"/>
      <c r="AQ535" s="11"/>
      <c r="AR535" s="12"/>
    </row>
    <row r="536" spans="1:44">
      <c r="A536" s="23"/>
      <c r="B536" s="28"/>
      <c r="C536" s="28"/>
      <c r="D536" s="28"/>
      <c r="E536" s="28"/>
      <c r="F536" s="28"/>
      <c r="G536" s="28"/>
      <c r="I536" s="23"/>
      <c r="J536" s="28"/>
      <c r="K536" s="28"/>
      <c r="L536" s="28"/>
      <c r="M536" s="28"/>
      <c r="N536" s="28"/>
      <c r="O536" s="28"/>
      <c r="Q536" s="23"/>
      <c r="R536" s="28"/>
      <c r="S536" s="28"/>
      <c r="T536" s="28"/>
      <c r="U536" s="28"/>
      <c r="V536" s="28"/>
      <c r="W536" s="28"/>
      <c r="Y536" s="1"/>
      <c r="Z536" s="28"/>
      <c r="AA536" s="28"/>
      <c r="AB536" s="28"/>
      <c r="AC536" s="28"/>
      <c r="AD536" s="28"/>
      <c r="AE536" s="28"/>
      <c r="AF536" s="28"/>
      <c r="AG536" s="3"/>
      <c r="AH536" s="3"/>
      <c r="AI536" s="3"/>
      <c r="AJ536" s="27"/>
      <c r="AK536" s="27"/>
      <c r="AM536" s="23"/>
      <c r="AN536" s="28"/>
      <c r="AQ536" s="11"/>
      <c r="AR536" s="12"/>
    </row>
    <row r="537" spans="1:44">
      <c r="A537" s="23"/>
      <c r="B537" s="28"/>
      <c r="C537" s="28"/>
      <c r="D537" s="28"/>
      <c r="E537" s="28"/>
      <c r="F537" s="28"/>
      <c r="G537" s="28"/>
      <c r="I537" s="23"/>
      <c r="J537" s="28"/>
      <c r="K537" s="28"/>
      <c r="L537" s="28"/>
      <c r="M537" s="28"/>
      <c r="N537" s="28"/>
      <c r="O537" s="28"/>
      <c r="Q537" s="23"/>
      <c r="R537" s="28"/>
      <c r="S537" s="28"/>
      <c r="T537" s="28"/>
      <c r="U537" s="28"/>
      <c r="V537" s="28"/>
      <c r="W537" s="28"/>
      <c r="Y537" s="1"/>
      <c r="Z537" s="28"/>
      <c r="AA537" s="28"/>
      <c r="AB537" s="28"/>
      <c r="AC537" s="28"/>
      <c r="AD537" s="28"/>
      <c r="AE537" s="28"/>
      <c r="AF537" s="28"/>
      <c r="AG537" s="3"/>
      <c r="AH537" s="3"/>
      <c r="AI537" s="3"/>
      <c r="AJ537" s="27"/>
      <c r="AK537" s="27"/>
      <c r="AM537" s="23"/>
      <c r="AR537" s="12"/>
    </row>
    <row r="538" spans="1:44">
      <c r="A538" s="23"/>
      <c r="B538" s="28"/>
      <c r="C538" s="28"/>
      <c r="D538" s="28"/>
      <c r="E538" s="28"/>
      <c r="F538" s="28"/>
      <c r="G538" s="28"/>
      <c r="I538" s="23"/>
      <c r="J538" s="28"/>
      <c r="K538" s="28"/>
      <c r="L538" s="28"/>
      <c r="M538" s="28"/>
      <c r="N538" s="28"/>
      <c r="O538" s="28"/>
      <c r="Q538" s="23"/>
      <c r="R538" s="28"/>
      <c r="S538" s="28"/>
      <c r="T538" s="28"/>
      <c r="U538" s="28"/>
      <c r="V538" s="28"/>
      <c r="W538" s="28"/>
      <c r="Y538" s="1"/>
      <c r="Z538" s="28"/>
      <c r="AA538" s="28"/>
      <c r="AB538" s="28"/>
      <c r="AC538" s="28"/>
      <c r="AD538" s="28"/>
      <c r="AE538" s="28"/>
      <c r="AF538" s="28"/>
      <c r="AG538" s="3"/>
      <c r="AH538" s="3"/>
      <c r="AI538" s="3"/>
      <c r="AJ538" s="27"/>
      <c r="AK538" s="27"/>
      <c r="AM538" s="23"/>
      <c r="AR538" s="12"/>
    </row>
    <row r="539" spans="1:44">
      <c r="A539" s="23"/>
      <c r="B539" s="28"/>
      <c r="C539" s="28"/>
      <c r="D539" s="28"/>
      <c r="E539" s="28"/>
      <c r="F539" s="28"/>
      <c r="G539" s="28"/>
      <c r="I539" s="23"/>
      <c r="J539" s="28"/>
      <c r="K539" s="28"/>
      <c r="L539" s="28"/>
      <c r="M539" s="28"/>
      <c r="N539" s="28"/>
      <c r="O539" s="28"/>
      <c r="Q539" s="23"/>
      <c r="R539" s="28"/>
      <c r="S539" s="28"/>
      <c r="T539" s="28"/>
      <c r="U539" s="28"/>
      <c r="V539" s="28"/>
      <c r="W539" s="28"/>
      <c r="Y539" s="1"/>
      <c r="Z539" s="28"/>
      <c r="AA539" s="28"/>
      <c r="AB539" s="28"/>
      <c r="AC539" s="28"/>
      <c r="AD539" s="28"/>
      <c r="AE539" s="28"/>
      <c r="AF539" s="28"/>
      <c r="AG539" s="3"/>
      <c r="AH539" s="3"/>
      <c r="AI539" s="3"/>
      <c r="AJ539" s="27"/>
      <c r="AK539" s="27"/>
      <c r="AM539" s="23"/>
      <c r="AR539" s="12"/>
    </row>
    <row r="540" spans="1:44">
      <c r="A540" s="23"/>
      <c r="B540" s="28"/>
      <c r="C540" s="28"/>
      <c r="D540" s="28"/>
      <c r="E540" s="28"/>
      <c r="F540" s="28"/>
      <c r="G540" s="28"/>
      <c r="I540" s="23"/>
      <c r="J540" s="28"/>
      <c r="K540" s="28"/>
      <c r="L540" s="28"/>
      <c r="M540" s="28"/>
      <c r="N540" s="28"/>
      <c r="O540" s="28"/>
      <c r="Q540" s="23"/>
      <c r="R540" s="28"/>
      <c r="S540" s="28"/>
      <c r="T540" s="28"/>
      <c r="U540" s="28"/>
      <c r="V540" s="28"/>
      <c r="W540" s="28"/>
      <c r="Y540" s="1"/>
      <c r="Z540" s="28"/>
      <c r="AA540" s="28"/>
      <c r="AB540" s="28"/>
      <c r="AC540" s="28"/>
      <c r="AD540" s="28"/>
      <c r="AE540" s="28"/>
      <c r="AF540" s="28"/>
      <c r="AG540" s="3"/>
      <c r="AH540" s="3"/>
      <c r="AI540" s="3"/>
      <c r="AJ540" s="27"/>
      <c r="AK540" s="27"/>
      <c r="AM540" s="23"/>
      <c r="AR540" s="12"/>
    </row>
    <row r="541" spans="1:44">
      <c r="A541" s="23"/>
      <c r="B541" s="28"/>
      <c r="C541" s="28"/>
      <c r="D541" s="28"/>
      <c r="E541" s="28"/>
      <c r="F541" s="28"/>
      <c r="G541" s="28"/>
      <c r="I541" s="23"/>
      <c r="J541" s="28"/>
      <c r="K541" s="28"/>
      <c r="L541" s="28"/>
      <c r="M541" s="28"/>
      <c r="N541" s="28"/>
      <c r="O541" s="28"/>
      <c r="Q541" s="23"/>
      <c r="R541" s="28"/>
      <c r="S541" s="28"/>
      <c r="T541" s="28"/>
      <c r="U541" s="28"/>
      <c r="V541" s="28"/>
      <c r="W541" s="28"/>
      <c r="Y541" s="1"/>
      <c r="Z541" s="28"/>
      <c r="AA541" s="28"/>
      <c r="AB541" s="28"/>
      <c r="AC541" s="28"/>
      <c r="AD541" s="28"/>
      <c r="AE541" s="28"/>
      <c r="AF541" s="28"/>
      <c r="AG541" s="3"/>
      <c r="AH541" s="3"/>
      <c r="AI541" s="3"/>
      <c r="AJ541" s="27"/>
      <c r="AK541" s="27"/>
      <c r="AM541" s="23"/>
      <c r="AR541" s="12"/>
    </row>
    <row r="542" spans="1:44">
      <c r="A542" s="23"/>
      <c r="B542" s="28"/>
      <c r="C542" s="28"/>
      <c r="D542" s="28"/>
      <c r="E542" s="28"/>
      <c r="F542" s="28"/>
      <c r="G542" s="28"/>
      <c r="I542" s="23"/>
      <c r="J542" s="28"/>
      <c r="K542" s="28"/>
      <c r="L542" s="28"/>
      <c r="M542" s="28"/>
      <c r="N542" s="28"/>
      <c r="O542" s="28"/>
      <c r="Q542" s="23"/>
      <c r="R542" s="28"/>
      <c r="S542" s="28"/>
      <c r="T542" s="28"/>
      <c r="U542" s="28"/>
      <c r="V542" s="28"/>
      <c r="W542" s="28"/>
      <c r="Y542" s="1"/>
      <c r="Z542" s="28"/>
      <c r="AA542" s="28"/>
      <c r="AB542" s="28"/>
      <c r="AC542" s="28"/>
      <c r="AD542" s="28"/>
      <c r="AE542" s="28"/>
      <c r="AF542" s="28"/>
      <c r="AG542" s="3"/>
      <c r="AH542" s="3"/>
      <c r="AI542" s="3"/>
      <c r="AJ542" s="27"/>
      <c r="AK542" s="27"/>
      <c r="AM542" s="1"/>
    </row>
    <row r="543" spans="1:44">
      <c r="A543" s="23"/>
      <c r="B543" s="28"/>
      <c r="C543" s="28"/>
      <c r="D543" s="28"/>
      <c r="E543" s="28"/>
      <c r="F543" s="28"/>
      <c r="G543" s="28"/>
      <c r="I543" s="23"/>
      <c r="J543" s="28"/>
      <c r="K543" s="28"/>
      <c r="L543" s="28"/>
      <c r="M543" s="28"/>
      <c r="N543" s="28"/>
      <c r="O543" s="28"/>
      <c r="Q543" s="23"/>
      <c r="R543" s="28"/>
      <c r="S543" s="28"/>
      <c r="T543" s="28"/>
      <c r="U543" s="28"/>
      <c r="V543" s="28"/>
      <c r="W543" s="28"/>
      <c r="Y543" s="1"/>
      <c r="Z543" s="28"/>
      <c r="AA543" s="28"/>
      <c r="AB543" s="28"/>
      <c r="AC543" s="28"/>
      <c r="AD543" s="28"/>
      <c r="AE543" s="28"/>
      <c r="AF543" s="28"/>
      <c r="AG543" s="3"/>
      <c r="AH543" s="3"/>
      <c r="AI543" s="3"/>
      <c r="AJ543" s="27"/>
      <c r="AK543" s="27"/>
      <c r="AM543" s="1"/>
    </row>
    <row r="544" spans="1:44">
      <c r="A544" s="23"/>
      <c r="B544" s="28"/>
      <c r="C544" s="28"/>
      <c r="D544" s="28"/>
      <c r="E544" s="28"/>
      <c r="F544" s="28"/>
      <c r="G544" s="28"/>
      <c r="I544" s="23"/>
      <c r="J544" s="28"/>
      <c r="K544" s="28"/>
      <c r="L544" s="28"/>
      <c r="M544" s="28"/>
      <c r="N544" s="28"/>
      <c r="O544" s="28"/>
      <c r="Q544" s="23"/>
      <c r="R544" s="28"/>
      <c r="S544" s="28"/>
      <c r="T544" s="28"/>
      <c r="U544" s="28"/>
      <c r="V544" s="28"/>
      <c r="W544" s="28"/>
      <c r="Y544" s="1"/>
      <c r="Z544" s="28"/>
      <c r="AA544" s="28"/>
      <c r="AB544" s="28"/>
      <c r="AC544" s="28"/>
      <c r="AD544" s="28"/>
      <c r="AE544" s="28"/>
      <c r="AF544" s="28"/>
      <c r="AG544" s="3"/>
      <c r="AH544" s="3"/>
      <c r="AI544" s="3"/>
      <c r="AJ544" s="27"/>
      <c r="AK544" s="27"/>
      <c r="AM544" s="1"/>
    </row>
    <row r="545" spans="1:39">
      <c r="A545" s="23"/>
      <c r="B545" s="28"/>
      <c r="C545" s="28"/>
      <c r="D545" s="28"/>
      <c r="E545" s="28"/>
      <c r="F545" s="28"/>
      <c r="G545" s="28"/>
      <c r="I545" s="23"/>
      <c r="J545" s="28"/>
      <c r="K545" s="28"/>
      <c r="L545" s="28"/>
      <c r="M545" s="28"/>
      <c r="N545" s="28"/>
      <c r="O545" s="28"/>
      <c r="Q545" s="23"/>
      <c r="R545" s="28"/>
      <c r="S545" s="28"/>
      <c r="T545" s="28"/>
      <c r="U545" s="28"/>
      <c r="V545" s="28"/>
      <c r="W545" s="28"/>
      <c r="Y545" s="1"/>
      <c r="Z545" s="28"/>
      <c r="AA545" s="28"/>
      <c r="AB545" s="28"/>
      <c r="AC545" s="28"/>
      <c r="AD545" s="28"/>
      <c r="AE545" s="28"/>
      <c r="AF545" s="28"/>
      <c r="AG545" s="3"/>
      <c r="AH545" s="3"/>
      <c r="AI545" s="3"/>
      <c r="AJ545" s="27"/>
      <c r="AK545" s="27"/>
      <c r="AM545" s="1"/>
    </row>
    <row r="546" spans="1:39">
      <c r="A546" s="23"/>
      <c r="B546" s="28"/>
      <c r="C546" s="28"/>
      <c r="D546" s="28"/>
      <c r="E546" s="28"/>
      <c r="F546" s="28"/>
      <c r="G546" s="28"/>
      <c r="I546" s="23"/>
      <c r="J546" s="28"/>
      <c r="K546" s="28"/>
      <c r="L546" s="28"/>
      <c r="M546" s="28"/>
      <c r="N546" s="28"/>
      <c r="O546" s="28"/>
      <c r="Q546" s="23"/>
      <c r="R546" s="28"/>
      <c r="S546" s="28"/>
      <c r="T546" s="28"/>
      <c r="U546" s="28"/>
      <c r="V546" s="28"/>
      <c r="W546" s="28"/>
      <c r="Y546" s="1"/>
      <c r="Z546" s="28"/>
      <c r="AA546" s="28"/>
      <c r="AB546" s="28"/>
      <c r="AC546" s="28"/>
      <c r="AD546" s="28"/>
      <c r="AE546" s="28"/>
      <c r="AF546" s="28"/>
      <c r="AG546" s="3"/>
      <c r="AH546" s="3"/>
      <c r="AI546" s="3"/>
      <c r="AJ546" s="27"/>
      <c r="AK546" s="27"/>
      <c r="AM546" s="1"/>
    </row>
    <row r="547" spans="1:39">
      <c r="A547" s="23"/>
      <c r="B547" s="28"/>
      <c r="C547" s="28"/>
      <c r="D547" s="28"/>
      <c r="E547" s="28"/>
      <c r="F547" s="28"/>
      <c r="G547" s="28"/>
      <c r="I547" s="23"/>
      <c r="J547" s="28"/>
      <c r="K547" s="28"/>
      <c r="L547" s="28"/>
      <c r="M547" s="28"/>
      <c r="N547" s="28"/>
      <c r="O547" s="28"/>
      <c r="Q547" s="23"/>
      <c r="R547" s="28"/>
      <c r="S547" s="28"/>
      <c r="T547" s="28"/>
      <c r="U547" s="28"/>
      <c r="V547" s="28"/>
      <c r="W547" s="28"/>
      <c r="Y547" s="1"/>
      <c r="Z547" s="28"/>
      <c r="AA547" s="28"/>
      <c r="AB547" s="28"/>
      <c r="AC547" s="28"/>
      <c r="AD547" s="28"/>
      <c r="AE547" s="28"/>
      <c r="AF547" s="28"/>
      <c r="AG547" s="3"/>
      <c r="AH547" s="3"/>
      <c r="AI547" s="3"/>
      <c r="AJ547" s="27"/>
      <c r="AK547" s="27"/>
      <c r="AM547" s="1"/>
    </row>
    <row r="548" spans="1:39">
      <c r="A548" s="23"/>
      <c r="B548" s="28"/>
      <c r="C548" s="28"/>
      <c r="D548" s="28"/>
      <c r="E548" s="28"/>
      <c r="F548" s="28"/>
      <c r="G548" s="28"/>
      <c r="I548" s="23"/>
      <c r="J548" s="28"/>
      <c r="K548" s="28"/>
      <c r="L548" s="28"/>
      <c r="M548" s="28"/>
      <c r="N548" s="28"/>
      <c r="O548" s="28"/>
      <c r="Q548" s="23"/>
      <c r="R548" s="28"/>
      <c r="S548" s="28"/>
      <c r="T548" s="28"/>
      <c r="U548" s="28"/>
      <c r="V548" s="28"/>
      <c r="W548" s="28"/>
      <c r="Y548" s="1"/>
      <c r="Z548" s="28"/>
      <c r="AA548" s="28"/>
      <c r="AB548" s="28"/>
      <c r="AC548" s="28"/>
      <c r="AD548" s="28"/>
      <c r="AE548" s="28"/>
      <c r="AF548" s="28"/>
      <c r="AG548" s="3"/>
      <c r="AH548" s="3"/>
      <c r="AI548" s="3"/>
      <c r="AJ548" s="27"/>
      <c r="AK548" s="27"/>
      <c r="AM548" s="1"/>
    </row>
    <row r="549" spans="1:39">
      <c r="A549" s="23"/>
      <c r="B549" s="28"/>
      <c r="C549" s="28"/>
      <c r="D549" s="28"/>
      <c r="E549" s="28"/>
      <c r="F549" s="28"/>
      <c r="G549" s="28"/>
      <c r="I549" s="23"/>
      <c r="J549" s="28"/>
      <c r="K549" s="28"/>
      <c r="L549" s="28"/>
      <c r="M549" s="28"/>
      <c r="N549" s="28"/>
      <c r="O549" s="28"/>
      <c r="Q549" s="23"/>
      <c r="R549" s="28"/>
      <c r="S549" s="28"/>
      <c r="T549" s="28"/>
      <c r="U549" s="28"/>
      <c r="V549" s="28"/>
      <c r="W549" s="28"/>
      <c r="Y549" s="1"/>
      <c r="Z549" s="28"/>
      <c r="AA549" s="28"/>
      <c r="AB549" s="28"/>
      <c r="AC549" s="28"/>
      <c r="AD549" s="28"/>
      <c r="AE549" s="28"/>
      <c r="AF549" s="28"/>
      <c r="AG549" s="3"/>
      <c r="AH549" s="3"/>
      <c r="AI549" s="3"/>
      <c r="AJ549" s="27"/>
      <c r="AK549" s="27"/>
      <c r="AM549" s="1"/>
    </row>
    <row r="550" spans="1:39">
      <c r="A550" s="23"/>
      <c r="B550" s="28"/>
      <c r="C550" s="28"/>
      <c r="D550" s="28"/>
      <c r="E550" s="28"/>
      <c r="F550" s="28"/>
      <c r="G550" s="28"/>
      <c r="I550" s="23"/>
      <c r="J550" s="28"/>
      <c r="K550" s="28"/>
      <c r="L550" s="28"/>
      <c r="M550" s="28"/>
      <c r="N550" s="28"/>
      <c r="O550" s="28"/>
      <c r="Q550" s="23"/>
      <c r="R550" s="28"/>
      <c r="S550" s="28"/>
      <c r="T550" s="28"/>
      <c r="U550" s="28"/>
      <c r="V550" s="28"/>
      <c r="W550" s="28"/>
      <c r="Y550" s="1"/>
      <c r="Z550" s="28"/>
      <c r="AA550" s="28"/>
      <c r="AB550" s="28"/>
      <c r="AC550" s="28"/>
      <c r="AD550" s="28"/>
      <c r="AE550" s="28"/>
      <c r="AF550" s="28"/>
      <c r="AG550" s="3"/>
      <c r="AH550" s="3"/>
      <c r="AI550" s="3"/>
      <c r="AJ550" s="27"/>
      <c r="AK550" s="27"/>
      <c r="AM550" s="1"/>
    </row>
    <row r="551" spans="1:39">
      <c r="A551" s="23"/>
      <c r="B551" s="28"/>
      <c r="C551" s="28"/>
      <c r="D551" s="28"/>
      <c r="E551" s="28"/>
      <c r="F551" s="28"/>
      <c r="G551" s="28"/>
      <c r="I551" s="23"/>
      <c r="J551" s="28"/>
      <c r="K551" s="28"/>
      <c r="L551" s="28"/>
      <c r="M551" s="28"/>
      <c r="N551" s="28"/>
      <c r="O551" s="28"/>
      <c r="Q551" s="23"/>
      <c r="R551" s="28"/>
      <c r="S551" s="28"/>
      <c r="T551" s="28"/>
      <c r="U551" s="28"/>
      <c r="V551" s="28"/>
      <c r="W551" s="28"/>
      <c r="Y551" s="1"/>
      <c r="Z551" s="28"/>
      <c r="AA551" s="28"/>
      <c r="AB551" s="28"/>
      <c r="AC551" s="28"/>
      <c r="AD551" s="28"/>
      <c r="AE551" s="28"/>
      <c r="AF551" s="28"/>
      <c r="AG551" s="3"/>
      <c r="AH551" s="3"/>
      <c r="AI551" s="3"/>
      <c r="AJ551" s="27"/>
      <c r="AK551" s="27"/>
    </row>
    <row r="552" spans="1:39">
      <c r="A552" s="23"/>
      <c r="B552" s="28"/>
      <c r="C552" s="28"/>
      <c r="D552" s="28"/>
      <c r="E552" s="28"/>
      <c r="F552" s="28"/>
      <c r="G552" s="28"/>
      <c r="I552" s="23"/>
      <c r="J552" s="28"/>
      <c r="K552" s="28"/>
      <c r="L552" s="28"/>
      <c r="M552" s="28"/>
      <c r="N552" s="28"/>
      <c r="O552" s="28"/>
      <c r="Q552" s="23"/>
      <c r="R552" s="28"/>
      <c r="S552" s="28"/>
      <c r="T552" s="28"/>
      <c r="U552" s="28"/>
      <c r="V552" s="28"/>
      <c r="W552" s="28"/>
      <c r="Y552" s="1"/>
      <c r="Z552" s="28"/>
      <c r="AA552" s="28"/>
      <c r="AB552" s="28"/>
      <c r="AC552" s="28"/>
      <c r="AD552" s="28"/>
      <c r="AE552" s="28"/>
      <c r="AF552" s="28"/>
      <c r="AG552" s="3"/>
      <c r="AH552" s="3"/>
      <c r="AI552" s="3"/>
      <c r="AJ552" s="27"/>
      <c r="AK552" s="27"/>
    </row>
    <row r="553" spans="1:39">
      <c r="A553" s="23"/>
      <c r="B553" s="28"/>
      <c r="C553" s="28"/>
      <c r="D553" s="28"/>
      <c r="E553" s="28"/>
      <c r="F553" s="28"/>
      <c r="G553" s="28"/>
      <c r="I553" s="23"/>
      <c r="J553" s="28"/>
      <c r="K553" s="28"/>
      <c r="L553" s="28"/>
      <c r="M553" s="28"/>
      <c r="N553" s="28"/>
      <c r="O553" s="28"/>
      <c r="Q553" s="23"/>
      <c r="R553" s="28"/>
      <c r="S553" s="28"/>
      <c r="T553" s="28"/>
      <c r="U553" s="28"/>
      <c r="V553" s="28"/>
      <c r="W553" s="28"/>
      <c r="Y553" s="1"/>
      <c r="Z553" s="28"/>
      <c r="AA553" s="28"/>
      <c r="AB553" s="28"/>
      <c r="AC553" s="28"/>
      <c r="AD553" s="28"/>
      <c r="AE553" s="28"/>
      <c r="AF553" s="28"/>
      <c r="AG553" s="3"/>
      <c r="AH553" s="3"/>
      <c r="AI553" s="3"/>
      <c r="AJ553" s="27"/>
      <c r="AK553" s="27"/>
    </row>
    <row r="554" spans="1:39">
      <c r="A554" s="23"/>
      <c r="B554" s="28"/>
      <c r="C554" s="28"/>
      <c r="D554" s="28"/>
      <c r="E554" s="28"/>
      <c r="F554" s="28"/>
      <c r="G554" s="28"/>
      <c r="I554" s="23"/>
      <c r="J554" s="28"/>
      <c r="K554" s="28"/>
      <c r="L554" s="28"/>
      <c r="M554" s="28"/>
      <c r="N554" s="28"/>
      <c r="O554" s="28"/>
      <c r="Q554" s="23"/>
      <c r="R554" s="28"/>
      <c r="S554" s="28"/>
      <c r="T554" s="28"/>
      <c r="U554" s="28"/>
      <c r="V554" s="28"/>
      <c r="W554" s="28"/>
      <c r="Y554" s="1"/>
      <c r="Z554" s="28"/>
      <c r="AA554" s="28"/>
      <c r="AB554" s="28"/>
      <c r="AC554" s="28"/>
      <c r="AD554" s="28"/>
      <c r="AE554" s="28"/>
      <c r="AF554" s="28"/>
      <c r="AG554" s="3"/>
      <c r="AH554" s="3"/>
      <c r="AI554" s="3"/>
      <c r="AJ554" s="27"/>
      <c r="AK554" s="27"/>
      <c r="AM554" s="1"/>
    </row>
    <row r="555" spans="1:39">
      <c r="A555" s="23"/>
      <c r="B555" s="28"/>
      <c r="C555" s="28"/>
      <c r="D555" s="28"/>
      <c r="E555" s="28"/>
      <c r="F555" s="28"/>
      <c r="G555" s="28"/>
      <c r="I555" s="23"/>
      <c r="J555" s="28"/>
      <c r="K555" s="28"/>
      <c r="L555" s="28"/>
      <c r="M555" s="28"/>
      <c r="N555" s="28"/>
      <c r="O555" s="28"/>
      <c r="Q555" s="23"/>
      <c r="R555" s="28"/>
      <c r="S555" s="28"/>
      <c r="T555" s="28"/>
      <c r="U555" s="28"/>
      <c r="V555" s="28"/>
      <c r="W555" s="28"/>
      <c r="Y555" s="1"/>
      <c r="Z555" s="28"/>
      <c r="AA555" s="28"/>
      <c r="AB555" s="28"/>
      <c r="AC555" s="28"/>
      <c r="AD555" s="28"/>
      <c r="AE555" s="28"/>
      <c r="AF555" s="28"/>
      <c r="AG555" s="3"/>
      <c r="AH555" s="3"/>
      <c r="AI555" s="3"/>
      <c r="AJ555" s="27"/>
      <c r="AK555" s="27"/>
      <c r="AM555" s="1"/>
    </row>
    <row r="556" spans="1:39">
      <c r="A556" s="23"/>
      <c r="B556" s="28"/>
      <c r="C556" s="28"/>
      <c r="D556" s="28"/>
      <c r="E556" s="28"/>
      <c r="F556" s="28"/>
      <c r="G556" s="28"/>
      <c r="I556" s="23"/>
      <c r="J556" s="28"/>
      <c r="K556" s="28"/>
      <c r="L556" s="28"/>
      <c r="M556" s="28"/>
      <c r="N556" s="28"/>
      <c r="O556" s="28"/>
      <c r="Q556" s="23"/>
      <c r="R556" s="28"/>
      <c r="S556" s="28"/>
      <c r="T556" s="28"/>
      <c r="U556" s="28"/>
      <c r="V556" s="28"/>
      <c r="W556" s="28"/>
      <c r="Y556" s="1"/>
      <c r="Z556" s="28"/>
      <c r="AA556" s="28"/>
      <c r="AB556" s="28"/>
      <c r="AC556" s="28"/>
      <c r="AD556" s="28"/>
      <c r="AE556" s="28"/>
      <c r="AF556" s="28"/>
      <c r="AG556" s="3"/>
      <c r="AH556" s="3"/>
      <c r="AI556" s="3"/>
      <c r="AJ556" s="27"/>
      <c r="AK556" s="27"/>
      <c r="AM556" s="1"/>
    </row>
    <row r="557" spans="1:39">
      <c r="A557" s="23"/>
      <c r="B557" s="28"/>
      <c r="C557" s="28"/>
      <c r="D557" s="28"/>
      <c r="E557" s="28"/>
      <c r="F557" s="28"/>
      <c r="G557" s="28"/>
      <c r="I557" s="23"/>
      <c r="J557" s="28"/>
      <c r="K557" s="28"/>
      <c r="L557" s="28"/>
      <c r="M557" s="28"/>
      <c r="N557" s="28"/>
      <c r="O557" s="28"/>
      <c r="Q557" s="23"/>
      <c r="R557" s="28"/>
      <c r="S557" s="28"/>
      <c r="T557" s="28"/>
      <c r="U557" s="28"/>
      <c r="V557" s="28"/>
      <c r="W557" s="28"/>
      <c r="Y557" s="1"/>
      <c r="Z557" s="28"/>
      <c r="AA557" s="28"/>
      <c r="AB557" s="28"/>
      <c r="AC557" s="28"/>
      <c r="AD557" s="28"/>
      <c r="AE557" s="28"/>
      <c r="AF557" s="28"/>
      <c r="AG557" s="3"/>
      <c r="AH557" s="3"/>
      <c r="AI557" s="3"/>
      <c r="AJ557" s="27"/>
      <c r="AK557" s="27"/>
      <c r="AM557" s="1"/>
    </row>
    <row r="558" spans="1:39">
      <c r="A558" s="23"/>
      <c r="B558" s="28"/>
      <c r="C558" s="28"/>
      <c r="D558" s="28"/>
      <c r="E558" s="28"/>
      <c r="F558" s="28"/>
      <c r="G558" s="28"/>
      <c r="I558" s="23"/>
      <c r="J558" s="28"/>
      <c r="K558" s="28"/>
      <c r="L558" s="28"/>
      <c r="M558" s="28"/>
      <c r="N558" s="28"/>
      <c r="O558" s="28"/>
      <c r="Q558" s="23"/>
      <c r="R558" s="28"/>
      <c r="S558" s="28"/>
      <c r="T558" s="28"/>
      <c r="U558" s="28"/>
      <c r="V558" s="28"/>
      <c r="W558" s="28"/>
      <c r="Y558" s="1"/>
      <c r="Z558" s="28"/>
      <c r="AA558" s="28"/>
      <c r="AB558" s="28"/>
      <c r="AC558" s="28"/>
      <c r="AD558" s="28"/>
      <c r="AE558" s="28"/>
      <c r="AF558" s="28"/>
      <c r="AG558" s="3"/>
      <c r="AH558" s="3"/>
      <c r="AI558" s="3"/>
      <c r="AJ558" s="27"/>
      <c r="AK558" s="27"/>
      <c r="AM558" s="1"/>
    </row>
    <row r="559" spans="1:39">
      <c r="A559" s="23"/>
      <c r="B559" s="28"/>
      <c r="C559" s="28"/>
      <c r="D559" s="28"/>
      <c r="E559" s="28"/>
      <c r="F559" s="28"/>
      <c r="G559" s="28"/>
      <c r="I559" s="23"/>
      <c r="J559" s="28"/>
      <c r="K559" s="28"/>
      <c r="L559" s="28"/>
      <c r="M559" s="28"/>
      <c r="N559" s="28"/>
      <c r="O559" s="28"/>
      <c r="Q559" s="23"/>
      <c r="R559" s="28"/>
      <c r="S559" s="28"/>
      <c r="T559" s="28"/>
      <c r="U559" s="28"/>
      <c r="V559" s="28"/>
      <c r="W559" s="28"/>
      <c r="Y559" s="1"/>
      <c r="Z559" s="28"/>
      <c r="AA559" s="28"/>
      <c r="AB559" s="28"/>
      <c r="AC559" s="28"/>
      <c r="AD559" s="28"/>
      <c r="AE559" s="28"/>
      <c r="AF559" s="28"/>
      <c r="AG559" s="3"/>
      <c r="AH559" s="3"/>
      <c r="AI559" s="3"/>
      <c r="AJ559" s="27"/>
      <c r="AK559" s="27"/>
      <c r="AM559" s="1"/>
    </row>
    <row r="560" spans="1:39">
      <c r="A560" s="23"/>
      <c r="B560" s="28"/>
      <c r="C560" s="28"/>
      <c r="D560" s="28"/>
      <c r="E560" s="28"/>
      <c r="F560" s="28"/>
      <c r="G560" s="28"/>
      <c r="I560" s="23"/>
      <c r="J560" s="28"/>
      <c r="K560" s="28"/>
      <c r="L560" s="28"/>
      <c r="M560" s="28"/>
      <c r="N560" s="28"/>
      <c r="O560" s="28"/>
      <c r="Q560" s="23"/>
      <c r="R560" s="28"/>
      <c r="S560" s="28"/>
      <c r="T560" s="28"/>
      <c r="U560" s="28"/>
      <c r="V560" s="28"/>
      <c r="W560" s="28"/>
      <c r="Y560" s="1"/>
      <c r="Z560" s="28"/>
      <c r="AA560" s="28"/>
      <c r="AB560" s="28"/>
      <c r="AC560" s="28"/>
      <c r="AD560" s="28"/>
      <c r="AE560" s="28"/>
      <c r="AF560" s="28"/>
      <c r="AG560" s="3"/>
      <c r="AH560" s="3"/>
      <c r="AI560" s="3"/>
      <c r="AJ560" s="27"/>
      <c r="AK560" s="27"/>
      <c r="AM560" s="1"/>
    </row>
    <row r="561" spans="1:39">
      <c r="A561" s="23"/>
      <c r="B561" s="28"/>
      <c r="C561" s="28"/>
      <c r="D561" s="28"/>
      <c r="E561" s="28"/>
      <c r="F561" s="28"/>
      <c r="G561" s="28"/>
      <c r="I561" s="23"/>
      <c r="J561" s="28"/>
      <c r="K561" s="28"/>
      <c r="L561" s="28"/>
      <c r="M561" s="28"/>
      <c r="N561" s="28"/>
      <c r="O561" s="28"/>
      <c r="Q561" s="23"/>
      <c r="R561" s="28"/>
      <c r="S561" s="28"/>
      <c r="T561" s="28"/>
      <c r="U561" s="28"/>
      <c r="V561" s="28"/>
      <c r="W561" s="28"/>
      <c r="Y561" s="1"/>
      <c r="Z561" s="28"/>
      <c r="AA561" s="28"/>
      <c r="AB561" s="28"/>
      <c r="AC561" s="28"/>
      <c r="AD561" s="28"/>
      <c r="AE561" s="28"/>
      <c r="AF561" s="28"/>
      <c r="AG561" s="3"/>
      <c r="AH561" s="3"/>
      <c r="AI561" s="3"/>
      <c r="AJ561" s="27"/>
      <c r="AK561" s="27"/>
      <c r="AM561" s="1"/>
    </row>
    <row r="562" spans="1:39">
      <c r="A562" s="23"/>
      <c r="B562" s="28"/>
      <c r="C562" s="28"/>
      <c r="D562" s="28"/>
      <c r="E562" s="28"/>
      <c r="F562" s="28"/>
      <c r="G562" s="28"/>
      <c r="I562" s="23"/>
      <c r="J562" s="28"/>
      <c r="K562" s="28"/>
      <c r="L562" s="28"/>
      <c r="M562" s="28"/>
      <c r="N562" s="28"/>
      <c r="O562" s="28"/>
      <c r="Q562" s="23"/>
      <c r="R562" s="28"/>
      <c r="S562" s="28"/>
      <c r="T562" s="28"/>
      <c r="U562" s="28"/>
      <c r="V562" s="28"/>
      <c r="W562" s="28"/>
      <c r="Y562" s="1"/>
      <c r="Z562" s="28"/>
      <c r="AA562" s="28"/>
      <c r="AB562" s="28"/>
      <c r="AC562" s="28"/>
      <c r="AD562" s="28"/>
      <c r="AE562" s="28"/>
      <c r="AF562" s="28"/>
      <c r="AG562" s="3"/>
      <c r="AH562" s="3"/>
      <c r="AI562" s="3"/>
      <c r="AJ562" s="27"/>
      <c r="AK562" s="27"/>
      <c r="AM562" s="1"/>
    </row>
    <row r="563" spans="1:39">
      <c r="A563" s="23"/>
      <c r="B563" s="28"/>
      <c r="C563" s="28"/>
      <c r="D563" s="28"/>
      <c r="E563" s="28"/>
      <c r="F563" s="28"/>
      <c r="G563" s="28"/>
      <c r="I563" s="23"/>
      <c r="J563" s="28"/>
      <c r="K563" s="28"/>
      <c r="L563" s="28"/>
      <c r="M563" s="28"/>
      <c r="N563" s="28"/>
      <c r="O563" s="28"/>
      <c r="Q563" s="23"/>
      <c r="R563" s="28"/>
      <c r="S563" s="28"/>
      <c r="T563" s="28"/>
      <c r="U563" s="28"/>
      <c r="V563" s="28"/>
      <c r="W563" s="28"/>
      <c r="Y563" s="1"/>
      <c r="Z563" s="28"/>
      <c r="AA563" s="28"/>
      <c r="AB563" s="28"/>
      <c r="AC563" s="28"/>
      <c r="AD563" s="28"/>
      <c r="AE563" s="28"/>
      <c r="AF563" s="28"/>
      <c r="AG563" s="3"/>
      <c r="AH563" s="3"/>
      <c r="AI563" s="3"/>
      <c r="AJ563" s="27"/>
      <c r="AK563" s="27"/>
      <c r="AM563" s="1"/>
    </row>
    <row r="564" spans="1:39">
      <c r="A564" s="23"/>
      <c r="B564" s="28"/>
      <c r="C564" s="28"/>
      <c r="D564" s="28"/>
      <c r="E564" s="28"/>
      <c r="F564" s="28"/>
      <c r="G564" s="28"/>
      <c r="I564" s="23"/>
      <c r="J564" s="28"/>
      <c r="K564" s="28"/>
      <c r="L564" s="28"/>
      <c r="M564" s="28"/>
      <c r="N564" s="28"/>
      <c r="O564" s="28"/>
      <c r="Q564" s="23"/>
      <c r="R564" s="28"/>
      <c r="S564" s="28"/>
      <c r="T564" s="28"/>
      <c r="U564" s="28"/>
      <c r="V564" s="28"/>
      <c r="W564" s="28"/>
      <c r="Y564" s="1"/>
      <c r="Z564" s="28"/>
      <c r="AA564" s="28"/>
      <c r="AB564" s="28"/>
      <c r="AC564" s="28"/>
      <c r="AD564" s="28"/>
      <c r="AE564" s="28"/>
      <c r="AF564" s="28"/>
      <c r="AG564" s="3"/>
      <c r="AH564" s="3"/>
      <c r="AI564" s="3"/>
      <c r="AJ564" s="27"/>
      <c r="AK564" s="27"/>
      <c r="AM564" s="1"/>
    </row>
    <row r="565" spans="1:39">
      <c r="A565" s="23"/>
      <c r="B565" s="28"/>
      <c r="C565" s="28"/>
      <c r="D565" s="28"/>
      <c r="E565" s="28"/>
      <c r="F565" s="28"/>
      <c r="G565" s="28"/>
      <c r="I565" s="23"/>
      <c r="J565" s="28"/>
      <c r="K565" s="28"/>
      <c r="L565" s="28"/>
      <c r="M565" s="28"/>
      <c r="N565" s="28"/>
      <c r="O565" s="28"/>
      <c r="Q565" s="23"/>
      <c r="R565" s="28"/>
      <c r="S565" s="28"/>
      <c r="T565" s="28"/>
      <c r="U565" s="28"/>
      <c r="V565" s="28"/>
      <c r="W565" s="28"/>
      <c r="Y565" s="1"/>
      <c r="Z565" s="28"/>
      <c r="AA565" s="28"/>
      <c r="AB565" s="28"/>
      <c r="AC565" s="28"/>
      <c r="AD565" s="28"/>
      <c r="AE565" s="28"/>
      <c r="AF565" s="28"/>
      <c r="AG565" s="3"/>
      <c r="AH565" s="3"/>
      <c r="AI565" s="3"/>
      <c r="AJ565" s="27"/>
      <c r="AK565" s="27"/>
      <c r="AM565" s="1"/>
    </row>
    <row r="566" spans="1:39">
      <c r="A566" s="23"/>
      <c r="B566" s="28"/>
      <c r="C566" s="28"/>
      <c r="D566" s="28"/>
      <c r="E566" s="28"/>
      <c r="F566" s="28"/>
      <c r="G566" s="28"/>
      <c r="I566" s="23"/>
      <c r="J566" s="28"/>
      <c r="K566" s="28"/>
      <c r="L566" s="28"/>
      <c r="M566" s="28"/>
      <c r="N566" s="28"/>
      <c r="O566" s="28"/>
      <c r="Q566" s="23"/>
      <c r="R566" s="28"/>
      <c r="S566" s="28"/>
      <c r="T566" s="28"/>
      <c r="U566" s="28"/>
      <c r="V566" s="28"/>
      <c r="W566" s="28"/>
      <c r="Y566" s="1"/>
      <c r="Z566" s="28"/>
      <c r="AA566" s="28"/>
      <c r="AB566" s="28"/>
      <c r="AC566" s="28"/>
      <c r="AD566" s="28"/>
      <c r="AE566" s="28"/>
      <c r="AF566" s="28"/>
      <c r="AG566" s="3"/>
      <c r="AH566" s="3"/>
      <c r="AI566" s="3"/>
      <c r="AJ566" s="27"/>
      <c r="AK566" s="27"/>
      <c r="AM566" s="1"/>
    </row>
    <row r="567" spans="1:39">
      <c r="A567" s="23"/>
      <c r="B567" s="28"/>
      <c r="C567" s="28"/>
      <c r="D567" s="28"/>
      <c r="E567" s="28"/>
      <c r="F567" s="28"/>
      <c r="G567" s="28"/>
      <c r="I567" s="23"/>
      <c r="J567" s="28"/>
      <c r="K567" s="28"/>
      <c r="L567" s="28"/>
      <c r="M567" s="28"/>
      <c r="N567" s="28"/>
      <c r="O567" s="28"/>
      <c r="Q567" s="23"/>
      <c r="R567" s="28"/>
      <c r="S567" s="28"/>
      <c r="T567" s="28"/>
      <c r="U567" s="28"/>
      <c r="V567" s="28"/>
      <c r="W567" s="28"/>
      <c r="Y567" s="1"/>
      <c r="Z567" s="28"/>
      <c r="AA567" s="28"/>
      <c r="AB567" s="28"/>
      <c r="AC567" s="28"/>
      <c r="AD567" s="28"/>
      <c r="AE567" s="28"/>
      <c r="AF567" s="28"/>
      <c r="AG567" s="3"/>
      <c r="AH567" s="3"/>
      <c r="AI567" s="3"/>
      <c r="AJ567" s="27"/>
      <c r="AK567" s="27"/>
      <c r="AM567" s="1"/>
    </row>
    <row r="568" spans="1:39">
      <c r="A568" s="23"/>
      <c r="B568" s="28"/>
      <c r="C568" s="28"/>
      <c r="D568" s="28"/>
      <c r="E568" s="28"/>
      <c r="F568" s="28"/>
      <c r="G568" s="28"/>
      <c r="I568" s="23"/>
      <c r="J568" s="28"/>
      <c r="K568" s="28"/>
      <c r="L568" s="28"/>
      <c r="M568" s="28"/>
      <c r="N568" s="28"/>
      <c r="O568" s="28"/>
      <c r="Q568" s="23"/>
      <c r="R568" s="28"/>
      <c r="S568" s="28"/>
      <c r="T568" s="28"/>
      <c r="U568" s="28"/>
      <c r="V568" s="28"/>
      <c r="W568" s="28"/>
      <c r="Y568" s="1"/>
      <c r="Z568" s="28"/>
      <c r="AA568" s="28"/>
      <c r="AB568" s="28"/>
      <c r="AC568" s="28"/>
      <c r="AD568" s="28"/>
      <c r="AE568" s="28"/>
      <c r="AF568" s="28"/>
      <c r="AG568" s="3"/>
      <c r="AH568" s="3"/>
      <c r="AI568" s="3"/>
      <c r="AJ568" s="27"/>
      <c r="AK568" s="27"/>
      <c r="AM568" s="1"/>
    </row>
    <row r="569" spans="1:39">
      <c r="A569" s="23"/>
      <c r="B569" s="28"/>
      <c r="C569" s="28"/>
      <c r="D569" s="28"/>
      <c r="E569" s="28"/>
      <c r="F569" s="28"/>
      <c r="G569" s="28"/>
      <c r="I569" s="23"/>
      <c r="J569" s="28"/>
      <c r="K569" s="28"/>
      <c r="L569" s="28"/>
      <c r="M569" s="28"/>
      <c r="N569" s="28"/>
      <c r="O569" s="28"/>
      <c r="Q569" s="23"/>
      <c r="R569" s="28"/>
      <c r="S569" s="28"/>
      <c r="T569" s="28"/>
      <c r="U569" s="28"/>
      <c r="V569" s="28"/>
      <c r="W569" s="28"/>
      <c r="Y569" s="1"/>
      <c r="Z569" s="28"/>
      <c r="AA569" s="28"/>
      <c r="AB569" s="28"/>
      <c r="AC569" s="28"/>
      <c r="AD569" s="28"/>
      <c r="AE569" s="28"/>
      <c r="AF569" s="28"/>
      <c r="AG569" s="3"/>
      <c r="AH569" s="3"/>
      <c r="AI569" s="3"/>
      <c r="AJ569" s="27"/>
      <c r="AK569" s="27"/>
      <c r="AM569" s="1"/>
    </row>
    <row r="570" spans="1:39">
      <c r="A570" s="23"/>
      <c r="B570" s="28"/>
      <c r="C570" s="28"/>
      <c r="D570" s="28"/>
      <c r="E570" s="28"/>
      <c r="F570" s="28"/>
      <c r="G570" s="28"/>
      <c r="I570" s="23"/>
      <c r="J570" s="28"/>
      <c r="K570" s="28"/>
      <c r="L570" s="28"/>
      <c r="M570" s="28"/>
      <c r="N570" s="28"/>
      <c r="O570" s="28"/>
      <c r="Q570" s="23"/>
      <c r="R570" s="28"/>
      <c r="S570" s="28"/>
      <c r="T570" s="28"/>
      <c r="U570" s="28"/>
      <c r="V570" s="28"/>
      <c r="W570" s="28"/>
      <c r="Y570" s="1"/>
      <c r="Z570" s="28"/>
      <c r="AA570" s="28"/>
      <c r="AB570" s="28"/>
      <c r="AC570" s="28"/>
      <c r="AD570" s="28"/>
      <c r="AE570" s="28"/>
      <c r="AF570" s="28"/>
      <c r="AG570" s="3"/>
      <c r="AH570" s="3"/>
      <c r="AI570" s="3"/>
      <c r="AJ570" s="27"/>
      <c r="AK570" s="27"/>
      <c r="AM570" s="1"/>
    </row>
    <row r="571" spans="1:39">
      <c r="A571" s="23"/>
      <c r="B571" s="28"/>
      <c r="C571" s="28"/>
      <c r="D571" s="28"/>
      <c r="E571" s="28"/>
      <c r="F571" s="28"/>
      <c r="G571" s="28"/>
      <c r="I571" s="23"/>
      <c r="J571" s="28"/>
      <c r="K571" s="28"/>
      <c r="L571" s="28"/>
      <c r="M571" s="28"/>
      <c r="N571" s="28"/>
      <c r="O571" s="28"/>
      <c r="Q571" s="23"/>
      <c r="R571" s="28"/>
      <c r="S571" s="28"/>
      <c r="T571" s="28"/>
      <c r="U571" s="28"/>
      <c r="V571" s="28"/>
      <c r="W571" s="28"/>
      <c r="Y571" s="1"/>
      <c r="Z571" s="28"/>
      <c r="AA571" s="28"/>
      <c r="AB571" s="28"/>
      <c r="AC571" s="28"/>
      <c r="AD571" s="28"/>
      <c r="AE571" s="28"/>
      <c r="AF571" s="28"/>
      <c r="AG571" s="3"/>
      <c r="AH571" s="3"/>
      <c r="AI571" s="3"/>
      <c r="AJ571" s="27"/>
      <c r="AK571" s="27"/>
      <c r="AM571" s="1"/>
    </row>
    <row r="572" spans="1:39">
      <c r="A572" s="23"/>
      <c r="B572" s="28"/>
      <c r="C572" s="28"/>
      <c r="D572" s="28"/>
      <c r="E572" s="28"/>
      <c r="F572" s="28"/>
      <c r="G572" s="28"/>
      <c r="I572" s="23"/>
      <c r="J572" s="28"/>
      <c r="K572" s="28"/>
      <c r="L572" s="28"/>
      <c r="M572" s="28"/>
      <c r="N572" s="28"/>
      <c r="O572" s="28"/>
      <c r="Q572" s="23"/>
      <c r="R572" s="28"/>
      <c r="S572" s="28"/>
      <c r="T572" s="28"/>
      <c r="U572" s="28"/>
      <c r="V572" s="28"/>
      <c r="W572" s="28"/>
      <c r="Y572" s="1"/>
      <c r="Z572" s="28"/>
      <c r="AA572" s="28"/>
      <c r="AB572" s="28"/>
      <c r="AC572" s="28"/>
      <c r="AD572" s="28"/>
      <c r="AE572" s="28"/>
      <c r="AF572" s="28"/>
      <c r="AG572" s="3"/>
      <c r="AH572" s="3"/>
      <c r="AI572" s="3"/>
      <c r="AJ572" s="27"/>
      <c r="AK572" s="27"/>
      <c r="AM572" s="1"/>
    </row>
    <row r="573" spans="1:39">
      <c r="A573" s="23"/>
      <c r="B573" s="28"/>
      <c r="C573" s="28"/>
      <c r="D573" s="28"/>
      <c r="E573" s="28"/>
      <c r="F573" s="28"/>
      <c r="G573" s="28"/>
      <c r="I573" s="23"/>
      <c r="J573" s="28"/>
      <c r="K573" s="28"/>
      <c r="L573" s="28"/>
      <c r="M573" s="28"/>
      <c r="N573" s="28"/>
      <c r="O573" s="28"/>
      <c r="Q573" s="23"/>
      <c r="R573" s="28"/>
      <c r="S573" s="28"/>
      <c r="T573" s="28"/>
      <c r="U573" s="28"/>
      <c r="V573" s="28"/>
      <c r="W573" s="28"/>
      <c r="Y573" s="1"/>
      <c r="Z573" s="28"/>
      <c r="AA573" s="28"/>
      <c r="AB573" s="28"/>
      <c r="AC573" s="28"/>
      <c r="AD573" s="28"/>
      <c r="AE573" s="28"/>
      <c r="AF573" s="28"/>
      <c r="AG573" s="3"/>
      <c r="AH573" s="3"/>
      <c r="AI573" s="3"/>
      <c r="AJ573" s="27"/>
      <c r="AK573" s="27"/>
      <c r="AM573" s="1"/>
    </row>
    <row r="574" spans="1:39">
      <c r="A574" s="23"/>
      <c r="B574" s="28"/>
      <c r="C574" s="28"/>
      <c r="D574" s="28"/>
      <c r="E574" s="28"/>
      <c r="F574" s="28"/>
      <c r="G574" s="28"/>
      <c r="I574" s="23"/>
      <c r="J574" s="28"/>
      <c r="K574" s="28"/>
      <c r="L574" s="28"/>
      <c r="M574" s="28"/>
      <c r="N574" s="28"/>
      <c r="O574" s="28"/>
      <c r="Q574" s="23"/>
      <c r="R574" s="28"/>
      <c r="S574" s="28"/>
      <c r="T574" s="28"/>
      <c r="U574" s="28"/>
      <c r="V574" s="28"/>
      <c r="W574" s="28"/>
      <c r="Y574" s="1"/>
      <c r="Z574" s="28"/>
      <c r="AA574" s="28"/>
      <c r="AB574" s="28"/>
      <c r="AC574" s="28"/>
      <c r="AD574" s="28"/>
      <c r="AE574" s="28"/>
      <c r="AF574" s="28"/>
      <c r="AG574" s="3"/>
      <c r="AH574" s="3"/>
      <c r="AI574" s="3"/>
      <c r="AJ574" s="27"/>
      <c r="AK574" s="27"/>
      <c r="AM574" s="1"/>
    </row>
    <row r="575" spans="1:39">
      <c r="A575" s="23"/>
      <c r="B575" s="28"/>
      <c r="C575" s="28"/>
      <c r="D575" s="28"/>
      <c r="E575" s="28"/>
      <c r="F575" s="28"/>
      <c r="G575" s="28"/>
      <c r="I575" s="23"/>
      <c r="J575" s="28"/>
      <c r="K575" s="28"/>
      <c r="L575" s="28"/>
      <c r="M575" s="28"/>
      <c r="N575" s="28"/>
      <c r="O575" s="28"/>
      <c r="Q575" s="23"/>
      <c r="R575" s="28"/>
      <c r="S575" s="28"/>
      <c r="T575" s="28"/>
      <c r="U575" s="28"/>
      <c r="V575" s="28"/>
      <c r="W575" s="28"/>
      <c r="Y575" s="1"/>
      <c r="Z575" s="28"/>
      <c r="AA575" s="28"/>
      <c r="AB575" s="28"/>
      <c r="AC575" s="28"/>
      <c r="AD575" s="28"/>
      <c r="AE575" s="28"/>
      <c r="AF575" s="28"/>
      <c r="AG575" s="3"/>
      <c r="AH575" s="3"/>
      <c r="AI575" s="3"/>
      <c r="AJ575" s="27"/>
      <c r="AK575" s="27"/>
      <c r="AM575" s="1"/>
    </row>
    <row r="576" spans="1:39">
      <c r="A576" s="23"/>
      <c r="B576" s="28"/>
      <c r="C576" s="28"/>
      <c r="D576" s="28"/>
      <c r="E576" s="28"/>
      <c r="F576" s="28"/>
      <c r="G576" s="28"/>
      <c r="I576" s="23"/>
      <c r="J576" s="28"/>
      <c r="K576" s="28"/>
      <c r="L576" s="28"/>
      <c r="M576" s="28"/>
      <c r="N576" s="28"/>
      <c r="O576" s="28"/>
      <c r="Q576" s="23"/>
      <c r="R576" s="28"/>
      <c r="S576" s="28"/>
      <c r="T576" s="28"/>
      <c r="U576" s="28"/>
      <c r="V576" s="28"/>
      <c r="W576" s="28"/>
      <c r="Y576" s="1"/>
      <c r="Z576" s="28"/>
      <c r="AA576" s="28"/>
      <c r="AB576" s="28"/>
      <c r="AC576" s="28"/>
      <c r="AD576" s="28"/>
      <c r="AE576" s="28"/>
      <c r="AF576" s="28"/>
      <c r="AG576" s="3"/>
      <c r="AH576" s="3"/>
      <c r="AI576" s="3"/>
      <c r="AJ576" s="27"/>
      <c r="AK576" s="27"/>
      <c r="AM576" s="1"/>
    </row>
    <row r="577" spans="1:39">
      <c r="A577" s="23"/>
      <c r="B577" s="28"/>
      <c r="C577" s="28"/>
      <c r="D577" s="28"/>
      <c r="E577" s="28"/>
      <c r="F577" s="28"/>
      <c r="G577" s="28"/>
      <c r="I577" s="23"/>
      <c r="J577" s="28"/>
      <c r="K577" s="28"/>
      <c r="L577" s="28"/>
      <c r="M577" s="28"/>
      <c r="N577" s="28"/>
      <c r="O577" s="28"/>
      <c r="Q577" s="23"/>
      <c r="R577" s="28"/>
      <c r="S577" s="28"/>
      <c r="T577" s="28"/>
      <c r="U577" s="28"/>
      <c r="V577" s="28"/>
      <c r="W577" s="28"/>
      <c r="Y577" s="1"/>
      <c r="Z577" s="28"/>
      <c r="AA577" s="28"/>
      <c r="AB577" s="28"/>
      <c r="AC577" s="28"/>
      <c r="AD577" s="28"/>
      <c r="AE577" s="28"/>
      <c r="AF577" s="28"/>
      <c r="AG577" s="3"/>
      <c r="AH577" s="3"/>
      <c r="AI577" s="3"/>
      <c r="AJ577" s="27"/>
      <c r="AK577" s="27"/>
      <c r="AM577" s="1"/>
    </row>
    <row r="578" spans="1:39">
      <c r="A578" s="23"/>
      <c r="B578" s="28"/>
      <c r="C578" s="28"/>
      <c r="D578" s="28"/>
      <c r="E578" s="28"/>
      <c r="F578" s="28"/>
      <c r="G578" s="28"/>
      <c r="I578" s="23"/>
      <c r="J578" s="28"/>
      <c r="K578" s="28"/>
      <c r="L578" s="28"/>
      <c r="M578" s="28"/>
      <c r="N578" s="28"/>
      <c r="O578" s="28"/>
      <c r="Q578" s="23"/>
      <c r="R578" s="28"/>
      <c r="S578" s="28"/>
      <c r="T578" s="28"/>
      <c r="U578" s="28"/>
      <c r="V578" s="28"/>
      <c r="W578" s="28"/>
      <c r="Y578" s="1"/>
      <c r="Z578" s="28"/>
      <c r="AA578" s="28"/>
      <c r="AB578" s="28"/>
      <c r="AC578" s="28"/>
      <c r="AD578" s="28"/>
      <c r="AE578" s="28"/>
      <c r="AF578" s="28"/>
      <c r="AG578" s="3"/>
      <c r="AH578" s="3"/>
      <c r="AI578" s="3"/>
      <c r="AJ578" s="27"/>
      <c r="AK578" s="27"/>
      <c r="AM578" s="1"/>
    </row>
    <row r="579" spans="1:39">
      <c r="A579" s="23"/>
      <c r="B579" s="28"/>
      <c r="C579" s="28"/>
      <c r="D579" s="28"/>
      <c r="E579" s="28"/>
      <c r="F579" s="28"/>
      <c r="G579" s="28"/>
      <c r="I579" s="23"/>
      <c r="J579" s="28"/>
      <c r="K579" s="28"/>
      <c r="L579" s="28"/>
      <c r="M579" s="28"/>
      <c r="N579" s="28"/>
      <c r="O579" s="28"/>
      <c r="Q579" s="23"/>
      <c r="R579" s="28"/>
      <c r="S579" s="28"/>
      <c r="T579" s="28"/>
      <c r="U579" s="28"/>
      <c r="V579" s="28"/>
      <c r="W579" s="28"/>
      <c r="Y579" s="1"/>
      <c r="Z579" s="28"/>
      <c r="AA579" s="28"/>
      <c r="AB579" s="28"/>
      <c r="AC579" s="28"/>
      <c r="AD579" s="28"/>
      <c r="AE579" s="28"/>
      <c r="AF579" s="28"/>
      <c r="AG579" s="3"/>
      <c r="AH579" s="3"/>
      <c r="AI579" s="3"/>
      <c r="AJ579" s="27"/>
      <c r="AK579" s="27"/>
      <c r="AM579" s="1"/>
    </row>
    <row r="580" spans="1:39">
      <c r="A580" s="23"/>
      <c r="B580" s="28"/>
      <c r="C580" s="28"/>
      <c r="D580" s="28"/>
      <c r="E580" s="28"/>
      <c r="F580" s="28"/>
      <c r="G580" s="28"/>
      <c r="I580" s="23"/>
      <c r="J580" s="28"/>
      <c r="K580" s="28"/>
      <c r="L580" s="28"/>
      <c r="M580" s="28"/>
      <c r="N580" s="28"/>
      <c r="O580" s="28"/>
      <c r="Q580" s="23"/>
      <c r="R580" s="28"/>
      <c r="S580" s="28"/>
      <c r="T580" s="28"/>
      <c r="U580" s="28"/>
      <c r="V580" s="28"/>
      <c r="W580" s="28"/>
      <c r="Y580" s="1"/>
      <c r="Z580" s="28"/>
      <c r="AA580" s="28"/>
      <c r="AB580" s="28"/>
      <c r="AC580" s="28"/>
      <c r="AD580" s="28"/>
      <c r="AE580" s="28"/>
      <c r="AF580" s="28"/>
      <c r="AG580" s="3"/>
      <c r="AH580" s="3"/>
      <c r="AI580" s="3"/>
      <c r="AJ580" s="27"/>
      <c r="AK580" s="27"/>
      <c r="AM580" s="1"/>
    </row>
    <row r="581" spans="1:39">
      <c r="A581" s="23"/>
      <c r="B581" s="28"/>
      <c r="C581" s="28"/>
      <c r="D581" s="28"/>
      <c r="E581" s="28"/>
      <c r="F581" s="28"/>
      <c r="G581" s="28"/>
      <c r="I581" s="23"/>
      <c r="J581" s="28"/>
      <c r="K581" s="28"/>
      <c r="L581" s="28"/>
      <c r="M581" s="28"/>
      <c r="N581" s="28"/>
      <c r="O581" s="28"/>
      <c r="Q581" s="23"/>
      <c r="R581" s="28"/>
      <c r="S581" s="28"/>
      <c r="T581" s="28"/>
      <c r="U581" s="28"/>
      <c r="V581" s="28"/>
      <c r="W581" s="28"/>
      <c r="Y581" s="1"/>
      <c r="Z581" s="28"/>
      <c r="AA581" s="28"/>
      <c r="AB581" s="28"/>
      <c r="AC581" s="28"/>
      <c r="AD581" s="28"/>
      <c r="AE581" s="28"/>
      <c r="AF581" s="28"/>
      <c r="AG581" s="3"/>
      <c r="AH581" s="3"/>
      <c r="AI581" s="3"/>
      <c r="AJ581" s="27"/>
      <c r="AK581" s="27"/>
      <c r="AM581" s="1"/>
    </row>
    <row r="582" spans="1:39">
      <c r="A582" s="23"/>
      <c r="B582" s="28"/>
      <c r="C582" s="28"/>
      <c r="D582" s="28"/>
      <c r="E582" s="28"/>
      <c r="F582" s="28"/>
      <c r="G582" s="28"/>
      <c r="I582" s="23"/>
      <c r="J582" s="28"/>
      <c r="K582" s="28"/>
      <c r="L582" s="28"/>
      <c r="M582" s="28"/>
      <c r="N582" s="28"/>
      <c r="O582" s="28"/>
      <c r="Q582" s="23"/>
      <c r="R582" s="28"/>
      <c r="S582" s="28"/>
      <c r="T582" s="28"/>
      <c r="U582" s="28"/>
      <c r="V582" s="28"/>
      <c r="W582" s="28"/>
      <c r="Y582" s="1"/>
      <c r="Z582" s="28"/>
      <c r="AA582" s="28"/>
      <c r="AB582" s="28"/>
      <c r="AC582" s="28"/>
      <c r="AD582" s="28"/>
      <c r="AE582" s="28"/>
      <c r="AF582" s="28"/>
      <c r="AG582" s="3"/>
      <c r="AH582" s="3"/>
      <c r="AI582" s="3"/>
      <c r="AJ582" s="27"/>
      <c r="AK582" s="27"/>
      <c r="AM582" s="1"/>
    </row>
    <row r="583" spans="1:39">
      <c r="A583" s="23"/>
      <c r="B583" s="28"/>
      <c r="C583" s="28"/>
      <c r="D583" s="28"/>
      <c r="E583" s="28"/>
      <c r="F583" s="28"/>
      <c r="G583" s="28"/>
      <c r="I583" s="23"/>
      <c r="J583" s="28"/>
      <c r="K583" s="28"/>
      <c r="L583" s="28"/>
      <c r="M583" s="28"/>
      <c r="N583" s="28"/>
      <c r="O583" s="28"/>
      <c r="Q583" s="23"/>
      <c r="R583" s="28"/>
      <c r="S583" s="28"/>
      <c r="T583" s="28"/>
      <c r="U583" s="28"/>
      <c r="V583" s="28"/>
      <c r="W583" s="28"/>
      <c r="Y583" s="1"/>
      <c r="Z583" s="28"/>
      <c r="AA583" s="28"/>
      <c r="AB583" s="28"/>
      <c r="AC583" s="28"/>
      <c r="AD583" s="28"/>
      <c r="AE583" s="28"/>
      <c r="AF583" s="28"/>
      <c r="AG583" s="3"/>
      <c r="AH583" s="3"/>
      <c r="AI583" s="3"/>
      <c r="AJ583" s="27"/>
      <c r="AK583" s="27"/>
      <c r="AM583" s="1"/>
    </row>
    <row r="584" spans="1:39">
      <c r="A584" s="23"/>
      <c r="B584" s="28"/>
      <c r="C584" s="28"/>
      <c r="D584" s="28"/>
      <c r="E584" s="28"/>
      <c r="F584" s="28"/>
      <c r="G584" s="28"/>
      <c r="I584" s="23"/>
      <c r="J584" s="28"/>
      <c r="K584" s="28"/>
      <c r="L584" s="28"/>
      <c r="M584" s="28"/>
      <c r="N584" s="28"/>
      <c r="O584" s="28"/>
      <c r="Q584" s="23"/>
      <c r="R584" s="28"/>
      <c r="S584" s="28"/>
      <c r="T584" s="28"/>
      <c r="U584" s="28"/>
      <c r="V584" s="28"/>
      <c r="W584" s="28"/>
      <c r="Y584" s="1"/>
      <c r="Z584" s="28"/>
      <c r="AA584" s="28"/>
      <c r="AB584" s="28"/>
      <c r="AC584" s="28"/>
      <c r="AD584" s="28"/>
      <c r="AE584" s="28"/>
      <c r="AF584" s="28"/>
      <c r="AG584" s="3"/>
      <c r="AH584" s="3"/>
      <c r="AI584" s="3"/>
      <c r="AJ584" s="27"/>
      <c r="AK584" s="27"/>
      <c r="AM584" s="1"/>
    </row>
    <row r="585" spans="1:39">
      <c r="A585" s="23"/>
      <c r="B585" s="28"/>
      <c r="C585" s="28"/>
      <c r="D585" s="28"/>
      <c r="E585" s="28"/>
      <c r="F585" s="28"/>
      <c r="G585" s="28"/>
      <c r="I585" s="23"/>
      <c r="J585" s="28"/>
      <c r="K585" s="28"/>
      <c r="L585" s="28"/>
      <c r="M585" s="28"/>
      <c r="N585" s="28"/>
      <c r="O585" s="28"/>
      <c r="Q585" s="23"/>
      <c r="R585" s="28"/>
      <c r="S585" s="28"/>
      <c r="T585" s="28"/>
      <c r="U585" s="28"/>
      <c r="V585" s="28"/>
      <c r="W585" s="28"/>
      <c r="Y585" s="1"/>
      <c r="Z585" s="28"/>
      <c r="AA585" s="28"/>
      <c r="AB585" s="28"/>
      <c r="AC585" s="28"/>
      <c r="AD585" s="28"/>
      <c r="AE585" s="28"/>
      <c r="AF585" s="28"/>
      <c r="AG585" s="3"/>
      <c r="AH585" s="3"/>
      <c r="AI585" s="3"/>
      <c r="AJ585" s="27"/>
      <c r="AK585" s="27"/>
      <c r="AM585" s="1"/>
    </row>
    <row r="586" spans="1:39">
      <c r="A586" s="23"/>
      <c r="B586" s="28"/>
      <c r="C586" s="28"/>
      <c r="D586" s="28"/>
      <c r="E586" s="28"/>
      <c r="F586" s="28"/>
      <c r="G586" s="28"/>
      <c r="I586" s="23"/>
      <c r="J586" s="28"/>
      <c r="K586" s="28"/>
      <c r="L586" s="28"/>
      <c r="M586" s="28"/>
      <c r="N586" s="28"/>
      <c r="O586" s="28"/>
      <c r="Q586" s="23"/>
      <c r="R586" s="28"/>
      <c r="S586" s="28"/>
      <c r="T586" s="28"/>
      <c r="U586" s="28"/>
      <c r="V586" s="28"/>
      <c r="W586" s="28"/>
      <c r="Y586" s="1"/>
      <c r="Z586" s="28"/>
      <c r="AA586" s="28"/>
      <c r="AB586" s="28"/>
      <c r="AC586" s="28"/>
      <c r="AD586" s="28"/>
      <c r="AE586" s="28"/>
      <c r="AF586" s="28"/>
      <c r="AG586" s="3"/>
      <c r="AH586" s="3"/>
      <c r="AI586" s="3"/>
      <c r="AJ586" s="27"/>
      <c r="AK586" s="27"/>
      <c r="AM586" s="1"/>
    </row>
    <row r="587" spans="1:39">
      <c r="A587" s="23"/>
      <c r="B587" s="28"/>
      <c r="C587" s="28"/>
      <c r="D587" s="28"/>
      <c r="E587" s="28"/>
      <c r="F587" s="28"/>
      <c r="G587" s="28"/>
      <c r="I587" s="23"/>
      <c r="J587" s="28"/>
      <c r="K587" s="28"/>
      <c r="L587" s="28"/>
      <c r="M587" s="28"/>
      <c r="N587" s="28"/>
      <c r="O587" s="28"/>
      <c r="Q587" s="23"/>
      <c r="R587" s="28"/>
      <c r="S587" s="28"/>
      <c r="T587" s="28"/>
      <c r="U587" s="28"/>
      <c r="V587" s="28"/>
      <c r="W587" s="28"/>
      <c r="Y587" s="1"/>
      <c r="Z587" s="28"/>
      <c r="AA587" s="28"/>
      <c r="AB587" s="28"/>
      <c r="AC587" s="28"/>
      <c r="AD587" s="28"/>
      <c r="AE587" s="28"/>
      <c r="AF587" s="28"/>
      <c r="AG587" s="3"/>
      <c r="AH587" s="3"/>
      <c r="AI587" s="3"/>
      <c r="AJ587" s="27"/>
      <c r="AK587" s="27"/>
      <c r="AM587" s="1"/>
    </row>
    <row r="588" spans="1:39">
      <c r="A588" s="23"/>
      <c r="B588" s="28"/>
      <c r="C588" s="28"/>
      <c r="D588" s="28"/>
      <c r="E588" s="28"/>
      <c r="F588" s="28"/>
      <c r="G588" s="28"/>
      <c r="I588" s="23"/>
      <c r="J588" s="28"/>
      <c r="K588" s="28"/>
      <c r="L588" s="28"/>
      <c r="M588" s="28"/>
      <c r="N588" s="28"/>
      <c r="O588" s="28"/>
      <c r="Q588" s="23"/>
      <c r="R588" s="28"/>
      <c r="S588" s="28"/>
      <c r="T588" s="28"/>
      <c r="U588" s="28"/>
      <c r="V588" s="28"/>
      <c r="W588" s="28"/>
      <c r="Y588" s="1"/>
      <c r="Z588" s="28"/>
      <c r="AA588" s="28"/>
      <c r="AB588" s="28"/>
      <c r="AC588" s="28"/>
      <c r="AD588" s="28"/>
      <c r="AE588" s="28"/>
      <c r="AF588" s="28"/>
      <c r="AG588" s="3"/>
      <c r="AH588" s="3"/>
      <c r="AI588" s="3"/>
      <c r="AJ588" s="27"/>
      <c r="AK588" s="27"/>
      <c r="AM588" s="1"/>
    </row>
    <row r="589" spans="1:39">
      <c r="A589" s="23"/>
      <c r="B589" s="28"/>
      <c r="C589" s="28"/>
      <c r="D589" s="28"/>
      <c r="E589" s="28"/>
      <c r="F589" s="28"/>
      <c r="G589" s="28"/>
      <c r="I589" s="23"/>
      <c r="J589" s="28"/>
      <c r="K589" s="28"/>
      <c r="L589" s="28"/>
      <c r="M589" s="28"/>
      <c r="N589" s="28"/>
      <c r="O589" s="28"/>
      <c r="Q589" s="23"/>
      <c r="R589" s="28"/>
      <c r="S589" s="28"/>
      <c r="T589" s="28"/>
      <c r="U589" s="28"/>
      <c r="V589" s="28"/>
      <c r="W589" s="28"/>
      <c r="Y589" s="1"/>
      <c r="Z589" s="28"/>
      <c r="AA589" s="28"/>
      <c r="AB589" s="28"/>
      <c r="AC589" s="28"/>
      <c r="AD589" s="28"/>
      <c r="AE589" s="28"/>
      <c r="AF589" s="28"/>
      <c r="AG589" s="3"/>
      <c r="AH589" s="3"/>
      <c r="AI589" s="3"/>
      <c r="AJ589" s="27"/>
      <c r="AK589" s="27"/>
      <c r="AM589" s="1"/>
    </row>
    <row r="590" spans="1:39">
      <c r="A590" s="23"/>
      <c r="B590" s="28"/>
      <c r="C590" s="28"/>
      <c r="D590" s="28"/>
      <c r="E590" s="28"/>
      <c r="F590" s="28"/>
      <c r="G590" s="28"/>
      <c r="I590" s="23"/>
      <c r="J590" s="28"/>
      <c r="K590" s="28"/>
      <c r="L590" s="28"/>
      <c r="M590" s="28"/>
      <c r="N590" s="28"/>
      <c r="O590" s="28"/>
      <c r="Q590" s="23"/>
      <c r="R590" s="28"/>
      <c r="S590" s="28"/>
      <c r="T590" s="28"/>
      <c r="U590" s="28"/>
      <c r="V590" s="28"/>
      <c r="W590" s="28"/>
      <c r="Y590" s="1"/>
      <c r="Z590" s="28"/>
      <c r="AA590" s="28"/>
      <c r="AB590" s="28"/>
      <c r="AC590" s="28"/>
      <c r="AD590" s="28"/>
      <c r="AE590" s="28"/>
      <c r="AF590" s="28"/>
      <c r="AG590" s="3"/>
      <c r="AH590" s="3"/>
      <c r="AI590" s="3"/>
      <c r="AJ590" s="27"/>
      <c r="AK590" s="27"/>
      <c r="AM590" s="1"/>
    </row>
    <row r="591" spans="1:39">
      <c r="A591" s="23"/>
      <c r="B591" s="28"/>
      <c r="C591" s="28"/>
      <c r="D591" s="28"/>
      <c r="E591" s="28"/>
      <c r="F591" s="28"/>
      <c r="G591" s="28"/>
      <c r="I591" s="23"/>
      <c r="J591" s="28"/>
      <c r="K591" s="28"/>
      <c r="L591" s="28"/>
      <c r="M591" s="28"/>
      <c r="N591" s="28"/>
      <c r="O591" s="28"/>
      <c r="Q591" s="23"/>
      <c r="R591" s="28"/>
      <c r="S591" s="28"/>
      <c r="T591" s="28"/>
      <c r="U591" s="28"/>
      <c r="V591" s="28"/>
      <c r="W591" s="28"/>
      <c r="Y591" s="1"/>
      <c r="Z591" s="28"/>
      <c r="AA591" s="28"/>
      <c r="AB591" s="28"/>
      <c r="AC591" s="28"/>
      <c r="AD591" s="28"/>
      <c r="AE591" s="28"/>
      <c r="AF591" s="28"/>
      <c r="AG591" s="3"/>
      <c r="AH591" s="3"/>
      <c r="AI591" s="3"/>
      <c r="AJ591" s="27"/>
      <c r="AK591" s="27"/>
      <c r="AM591" s="1"/>
    </row>
    <row r="592" spans="1:39">
      <c r="A592" s="23"/>
      <c r="B592" s="28"/>
      <c r="C592" s="28"/>
      <c r="D592" s="28"/>
      <c r="E592" s="28"/>
      <c r="F592" s="28"/>
      <c r="G592" s="28"/>
      <c r="I592" s="23"/>
      <c r="J592" s="28"/>
      <c r="K592" s="28"/>
      <c r="L592" s="28"/>
      <c r="M592" s="28"/>
      <c r="N592" s="28"/>
      <c r="O592" s="28"/>
      <c r="Q592" s="23"/>
      <c r="R592" s="28"/>
      <c r="S592" s="28"/>
      <c r="T592" s="28"/>
      <c r="U592" s="28"/>
      <c r="V592" s="28"/>
      <c r="W592" s="28"/>
      <c r="Y592" s="1"/>
      <c r="Z592" s="28"/>
      <c r="AA592" s="28"/>
      <c r="AB592" s="28"/>
      <c r="AC592" s="28"/>
      <c r="AD592" s="28"/>
      <c r="AE592" s="28"/>
      <c r="AF592" s="28"/>
      <c r="AG592" s="3"/>
      <c r="AH592" s="3"/>
      <c r="AI592" s="3"/>
      <c r="AJ592" s="27"/>
      <c r="AK592" s="27"/>
      <c r="AM592" s="1"/>
    </row>
    <row r="593" spans="1:39">
      <c r="A593" s="23"/>
      <c r="B593" s="28"/>
      <c r="C593" s="28"/>
      <c r="D593" s="28"/>
      <c r="E593" s="28"/>
      <c r="F593" s="28"/>
      <c r="G593" s="28"/>
      <c r="I593" s="23"/>
      <c r="J593" s="28"/>
      <c r="K593" s="28"/>
      <c r="L593" s="28"/>
      <c r="M593" s="28"/>
      <c r="N593" s="28"/>
      <c r="O593" s="28"/>
      <c r="Q593" s="23"/>
      <c r="R593" s="28"/>
      <c r="S593" s="28"/>
      <c r="T593" s="28"/>
      <c r="U593" s="28"/>
      <c r="V593" s="28"/>
      <c r="W593" s="28"/>
      <c r="Y593" s="1"/>
      <c r="Z593" s="28"/>
      <c r="AA593" s="28"/>
      <c r="AB593" s="28"/>
      <c r="AC593" s="28"/>
      <c r="AD593" s="28"/>
      <c r="AE593" s="28"/>
      <c r="AF593" s="28"/>
      <c r="AG593" s="3"/>
      <c r="AH593" s="3"/>
      <c r="AI593" s="3"/>
      <c r="AJ593" s="27"/>
      <c r="AK593" s="27"/>
      <c r="AM593" s="1"/>
    </row>
    <row r="594" spans="1:39">
      <c r="A594" s="23"/>
      <c r="B594" s="28"/>
      <c r="C594" s="28"/>
      <c r="D594" s="28"/>
      <c r="E594" s="28"/>
      <c r="F594" s="28"/>
      <c r="G594" s="28"/>
      <c r="I594" s="23"/>
      <c r="J594" s="28"/>
      <c r="K594" s="28"/>
      <c r="L594" s="28"/>
      <c r="M594" s="28"/>
      <c r="N594" s="28"/>
      <c r="O594" s="28"/>
      <c r="Q594" s="23"/>
      <c r="R594" s="28"/>
      <c r="S594" s="28"/>
      <c r="T594" s="28"/>
      <c r="U594" s="28"/>
      <c r="V594" s="28"/>
      <c r="W594" s="28"/>
      <c r="Y594" s="1"/>
      <c r="Z594" s="28"/>
      <c r="AA594" s="28"/>
      <c r="AB594" s="28"/>
      <c r="AC594" s="28"/>
      <c r="AD594" s="28"/>
      <c r="AE594" s="28"/>
      <c r="AF594" s="28"/>
      <c r="AG594" s="3"/>
      <c r="AH594" s="3"/>
      <c r="AI594" s="3"/>
      <c r="AJ594" s="27"/>
      <c r="AK594" s="27"/>
      <c r="AM594" s="1"/>
    </row>
    <row r="595" spans="1:39">
      <c r="A595" s="23"/>
      <c r="B595" s="28"/>
      <c r="C595" s="28"/>
      <c r="D595" s="28"/>
      <c r="E595" s="28"/>
      <c r="F595" s="28"/>
      <c r="G595" s="28"/>
      <c r="I595" s="23"/>
      <c r="J595" s="28"/>
      <c r="K595" s="28"/>
      <c r="L595" s="28"/>
      <c r="M595" s="28"/>
      <c r="N595" s="28"/>
      <c r="O595" s="28"/>
      <c r="Q595" s="23"/>
      <c r="R595" s="28"/>
      <c r="S595" s="28"/>
      <c r="T595" s="28"/>
      <c r="U595" s="28"/>
      <c r="V595" s="28"/>
      <c r="W595" s="28"/>
      <c r="Y595" s="1"/>
      <c r="Z595" s="28"/>
      <c r="AA595" s="28"/>
      <c r="AB595" s="28"/>
      <c r="AC595" s="28"/>
      <c r="AD595" s="28"/>
      <c r="AE595" s="28"/>
      <c r="AF595" s="28"/>
      <c r="AG595" s="3"/>
      <c r="AH595" s="3"/>
      <c r="AI595" s="3"/>
      <c r="AJ595" s="27"/>
      <c r="AK595" s="27"/>
      <c r="AM595" s="1"/>
    </row>
    <row r="596" spans="1:39">
      <c r="A596" s="23"/>
      <c r="B596" s="28"/>
      <c r="C596" s="28"/>
      <c r="D596" s="28"/>
      <c r="E596" s="28"/>
      <c r="F596" s="28"/>
      <c r="G596" s="28"/>
      <c r="I596" s="23"/>
      <c r="J596" s="28"/>
      <c r="K596" s="28"/>
      <c r="L596" s="28"/>
      <c r="M596" s="28"/>
      <c r="N596" s="28"/>
      <c r="O596" s="28"/>
      <c r="Q596" s="23"/>
      <c r="R596" s="28"/>
      <c r="S596" s="28"/>
      <c r="T596" s="28"/>
      <c r="U596" s="28"/>
      <c r="V596" s="28"/>
      <c r="W596" s="28"/>
      <c r="Y596" s="1"/>
      <c r="Z596" s="28"/>
      <c r="AA596" s="28"/>
      <c r="AB596" s="28"/>
      <c r="AC596" s="28"/>
      <c r="AD596" s="28"/>
      <c r="AE596" s="28"/>
      <c r="AF596" s="28"/>
      <c r="AG596" s="3"/>
      <c r="AH596" s="3"/>
      <c r="AI596" s="3"/>
      <c r="AJ596" s="27"/>
      <c r="AK596" s="27"/>
      <c r="AM596" s="1"/>
    </row>
    <row r="597" spans="1:39">
      <c r="A597" s="23"/>
      <c r="B597" s="28"/>
      <c r="C597" s="28"/>
      <c r="D597" s="28"/>
      <c r="E597" s="28"/>
      <c r="F597" s="28"/>
      <c r="G597" s="28"/>
      <c r="I597" s="23"/>
      <c r="J597" s="28"/>
      <c r="K597" s="28"/>
      <c r="L597" s="28"/>
      <c r="M597" s="28"/>
      <c r="N597" s="28"/>
      <c r="O597" s="28"/>
      <c r="Q597" s="23"/>
      <c r="R597" s="28"/>
      <c r="S597" s="28"/>
      <c r="T597" s="28"/>
      <c r="U597" s="28"/>
      <c r="V597" s="28"/>
      <c r="W597" s="28"/>
      <c r="Y597" s="1"/>
      <c r="Z597" s="28"/>
      <c r="AA597" s="28"/>
      <c r="AB597" s="28"/>
      <c r="AC597" s="28"/>
      <c r="AD597" s="28"/>
      <c r="AE597" s="28"/>
      <c r="AF597" s="28"/>
      <c r="AG597" s="3"/>
      <c r="AH597" s="3"/>
      <c r="AI597" s="3"/>
      <c r="AJ597" s="27"/>
      <c r="AK597" s="27"/>
      <c r="AM597" s="1"/>
    </row>
    <row r="598" spans="1:39">
      <c r="A598" s="23"/>
      <c r="B598" s="28"/>
      <c r="C598" s="28"/>
      <c r="D598" s="28"/>
      <c r="E598" s="28"/>
      <c r="F598" s="28"/>
      <c r="G598" s="28"/>
      <c r="I598" s="23"/>
      <c r="J598" s="28"/>
      <c r="K598" s="28"/>
      <c r="L598" s="28"/>
      <c r="M598" s="28"/>
      <c r="N598" s="28"/>
      <c r="O598" s="28"/>
      <c r="Q598" s="23"/>
      <c r="R598" s="28"/>
      <c r="S598" s="28"/>
      <c r="T598" s="28"/>
      <c r="U598" s="28"/>
      <c r="V598" s="28"/>
      <c r="W598" s="28"/>
      <c r="Y598" s="1"/>
      <c r="Z598" s="28"/>
      <c r="AA598" s="28"/>
      <c r="AB598" s="28"/>
      <c r="AC598" s="28"/>
      <c r="AD598" s="28"/>
      <c r="AE598" s="28"/>
      <c r="AF598" s="28"/>
      <c r="AG598" s="3"/>
      <c r="AH598" s="3"/>
      <c r="AI598" s="3"/>
      <c r="AJ598" s="27"/>
      <c r="AK598" s="27"/>
      <c r="AM598" s="1"/>
    </row>
    <row r="599" spans="1:39">
      <c r="A599" s="23"/>
      <c r="B599" s="28"/>
      <c r="C599" s="28"/>
      <c r="D599" s="28"/>
      <c r="E599" s="28"/>
      <c r="F599" s="28"/>
      <c r="G599" s="28"/>
      <c r="I599" s="23"/>
      <c r="J599" s="28"/>
      <c r="K599" s="28"/>
      <c r="L599" s="28"/>
      <c r="M599" s="28"/>
      <c r="N599" s="28"/>
      <c r="O599" s="28"/>
      <c r="Q599" s="23"/>
      <c r="R599" s="28"/>
      <c r="S599" s="28"/>
      <c r="T599" s="28"/>
      <c r="U599" s="28"/>
      <c r="V599" s="28"/>
      <c r="W599" s="28"/>
      <c r="Y599" s="1"/>
      <c r="Z599" s="28"/>
      <c r="AA599" s="28"/>
      <c r="AB599" s="28"/>
      <c r="AC599" s="28"/>
      <c r="AD599" s="28"/>
      <c r="AE599" s="28"/>
      <c r="AF599" s="28"/>
      <c r="AG599" s="3"/>
      <c r="AH599" s="3"/>
      <c r="AI599" s="3"/>
      <c r="AJ599" s="27"/>
      <c r="AK599" s="27"/>
      <c r="AM599" s="1"/>
    </row>
    <row r="600" spans="1:39">
      <c r="A600" s="23"/>
      <c r="B600" s="28"/>
      <c r="C600" s="28"/>
      <c r="D600" s="28"/>
      <c r="E600" s="28"/>
      <c r="F600" s="28"/>
      <c r="G600" s="28"/>
      <c r="I600" s="23"/>
      <c r="J600" s="28"/>
      <c r="K600" s="28"/>
      <c r="L600" s="28"/>
      <c r="M600" s="28"/>
      <c r="N600" s="28"/>
      <c r="O600" s="28"/>
      <c r="Q600" s="23"/>
      <c r="R600" s="28"/>
      <c r="S600" s="28"/>
      <c r="T600" s="28"/>
      <c r="U600" s="28"/>
      <c r="V600" s="28"/>
      <c r="W600" s="28"/>
      <c r="Y600" s="1"/>
      <c r="Z600" s="28"/>
      <c r="AA600" s="28"/>
      <c r="AB600" s="28"/>
      <c r="AC600" s="28"/>
      <c r="AD600" s="28"/>
      <c r="AE600" s="28"/>
      <c r="AF600" s="28"/>
      <c r="AG600" s="3"/>
      <c r="AH600" s="3"/>
      <c r="AI600" s="3"/>
      <c r="AJ600" s="27"/>
      <c r="AK600" s="27"/>
      <c r="AM600" s="1"/>
    </row>
    <row r="601" spans="1:39">
      <c r="A601" s="23"/>
      <c r="B601" s="28"/>
      <c r="C601" s="28"/>
      <c r="D601" s="28"/>
      <c r="E601" s="28"/>
      <c r="F601" s="28"/>
      <c r="G601" s="28"/>
      <c r="I601" s="23"/>
      <c r="J601" s="28"/>
      <c r="K601" s="28"/>
      <c r="L601" s="28"/>
      <c r="M601" s="28"/>
      <c r="N601" s="28"/>
      <c r="O601" s="28"/>
      <c r="Q601" s="23"/>
      <c r="R601" s="28"/>
      <c r="S601" s="28"/>
      <c r="T601" s="28"/>
      <c r="U601" s="28"/>
      <c r="V601" s="28"/>
      <c r="W601" s="28"/>
      <c r="Y601" s="1"/>
      <c r="Z601" s="28"/>
      <c r="AA601" s="28"/>
      <c r="AB601" s="28"/>
      <c r="AC601" s="28"/>
      <c r="AD601" s="28"/>
      <c r="AE601" s="28"/>
      <c r="AF601" s="28"/>
      <c r="AG601" s="3"/>
      <c r="AH601" s="3"/>
      <c r="AI601" s="3"/>
      <c r="AJ601" s="27"/>
      <c r="AK601" s="27"/>
      <c r="AM601" s="1"/>
    </row>
    <row r="602" spans="1:39">
      <c r="A602" s="23"/>
      <c r="B602" s="28"/>
      <c r="C602" s="28"/>
      <c r="D602" s="28"/>
      <c r="E602" s="28"/>
      <c r="F602" s="28"/>
      <c r="G602" s="28"/>
      <c r="I602" s="23"/>
      <c r="J602" s="28"/>
      <c r="K602" s="28"/>
      <c r="L602" s="28"/>
      <c r="M602" s="28"/>
      <c r="N602" s="28"/>
      <c r="O602" s="28"/>
      <c r="Q602" s="23"/>
      <c r="R602" s="28"/>
      <c r="S602" s="28"/>
      <c r="T602" s="28"/>
      <c r="U602" s="28"/>
      <c r="V602" s="28"/>
      <c r="W602" s="28"/>
      <c r="Y602" s="1"/>
      <c r="Z602" s="28"/>
      <c r="AA602" s="28"/>
      <c r="AB602" s="28"/>
      <c r="AC602" s="28"/>
      <c r="AD602" s="28"/>
      <c r="AE602" s="28"/>
      <c r="AF602" s="28"/>
      <c r="AG602" s="3"/>
      <c r="AH602" s="3"/>
      <c r="AI602" s="3"/>
      <c r="AJ602" s="27"/>
      <c r="AK602" s="27"/>
      <c r="AM602" s="1"/>
    </row>
    <row r="603" spans="1:39">
      <c r="A603" s="23"/>
      <c r="B603" s="28"/>
      <c r="C603" s="28"/>
      <c r="D603" s="28"/>
      <c r="E603" s="28"/>
      <c r="F603" s="28"/>
      <c r="G603" s="28"/>
      <c r="I603" s="23"/>
      <c r="J603" s="28"/>
      <c r="K603" s="28"/>
      <c r="L603" s="28"/>
      <c r="M603" s="28"/>
      <c r="N603" s="28"/>
      <c r="O603" s="28"/>
      <c r="Q603" s="23"/>
      <c r="R603" s="28"/>
      <c r="S603" s="28"/>
      <c r="T603" s="28"/>
      <c r="U603" s="28"/>
      <c r="V603" s="28"/>
      <c r="W603" s="28"/>
      <c r="Y603" s="1"/>
      <c r="Z603" s="28"/>
      <c r="AA603" s="28"/>
      <c r="AB603" s="28"/>
      <c r="AC603" s="28"/>
      <c r="AD603" s="28"/>
      <c r="AE603" s="28"/>
      <c r="AF603" s="28"/>
      <c r="AG603" s="3"/>
      <c r="AH603" s="3"/>
      <c r="AI603" s="3"/>
      <c r="AJ603" s="27"/>
      <c r="AK603" s="27"/>
      <c r="AM603" s="1"/>
    </row>
    <row r="604" spans="1:39">
      <c r="A604" s="23"/>
      <c r="B604" s="28"/>
      <c r="C604" s="28"/>
      <c r="D604" s="28"/>
      <c r="E604" s="28"/>
      <c r="F604" s="28"/>
      <c r="G604" s="28"/>
      <c r="I604" s="23"/>
      <c r="J604" s="28"/>
      <c r="K604" s="28"/>
      <c r="L604" s="28"/>
      <c r="M604" s="28"/>
      <c r="N604" s="28"/>
      <c r="O604" s="28"/>
      <c r="Q604" s="23"/>
      <c r="R604" s="28"/>
      <c r="S604" s="28"/>
      <c r="T604" s="28"/>
      <c r="U604" s="28"/>
      <c r="V604" s="28"/>
      <c r="W604" s="28"/>
      <c r="Y604" s="1"/>
      <c r="Z604" s="28"/>
      <c r="AA604" s="28"/>
      <c r="AB604" s="28"/>
      <c r="AC604" s="28"/>
      <c r="AD604" s="28"/>
      <c r="AE604" s="28"/>
      <c r="AF604" s="28"/>
      <c r="AG604" s="3"/>
      <c r="AH604" s="3"/>
      <c r="AI604" s="3"/>
      <c r="AJ604" s="27"/>
      <c r="AK604" s="27"/>
      <c r="AM604" s="1"/>
    </row>
    <row r="605" spans="1:39">
      <c r="A605" s="23"/>
      <c r="B605" s="28"/>
      <c r="C605" s="28"/>
      <c r="D605" s="28"/>
      <c r="E605" s="28"/>
      <c r="F605" s="28"/>
      <c r="G605" s="28"/>
      <c r="I605" s="23"/>
      <c r="J605" s="28"/>
      <c r="K605" s="28"/>
      <c r="L605" s="28"/>
      <c r="M605" s="28"/>
      <c r="N605" s="28"/>
      <c r="O605" s="28"/>
      <c r="Q605" s="23"/>
      <c r="R605" s="28"/>
      <c r="S605" s="28"/>
      <c r="T605" s="28"/>
      <c r="U605" s="28"/>
      <c r="V605" s="28"/>
      <c r="W605" s="28"/>
      <c r="Y605" s="1"/>
      <c r="Z605" s="28"/>
      <c r="AA605" s="28"/>
      <c r="AB605" s="28"/>
      <c r="AC605" s="28"/>
      <c r="AD605" s="28"/>
      <c r="AE605" s="28"/>
      <c r="AF605" s="28"/>
      <c r="AG605" s="3"/>
      <c r="AH605" s="3"/>
      <c r="AI605" s="3"/>
      <c r="AJ605" s="27"/>
      <c r="AK605" s="27"/>
      <c r="AM605" s="1"/>
    </row>
    <row r="606" spans="1:39">
      <c r="A606" s="23"/>
      <c r="B606" s="28"/>
      <c r="C606" s="28"/>
      <c r="D606" s="28"/>
      <c r="E606" s="28"/>
      <c r="F606" s="28"/>
      <c r="G606" s="28"/>
      <c r="I606" s="23"/>
      <c r="J606" s="28"/>
      <c r="K606" s="28"/>
      <c r="L606" s="28"/>
      <c r="M606" s="28"/>
      <c r="N606" s="28"/>
      <c r="O606" s="28"/>
      <c r="Q606" s="23"/>
      <c r="R606" s="28"/>
      <c r="S606" s="28"/>
      <c r="T606" s="28"/>
      <c r="U606" s="28"/>
      <c r="V606" s="28"/>
      <c r="W606" s="28"/>
      <c r="Y606" s="1"/>
      <c r="Z606" s="28"/>
      <c r="AA606" s="28"/>
      <c r="AB606" s="28"/>
      <c r="AC606" s="28"/>
      <c r="AD606" s="28"/>
      <c r="AE606" s="28"/>
      <c r="AF606" s="28"/>
      <c r="AG606" s="3"/>
      <c r="AH606" s="3"/>
      <c r="AI606" s="3"/>
      <c r="AJ606" s="27"/>
      <c r="AK606" s="27"/>
      <c r="AM606" s="1"/>
    </row>
    <row r="607" spans="1:39">
      <c r="A607" s="23"/>
      <c r="B607" s="28"/>
      <c r="C607" s="28"/>
      <c r="D607" s="28"/>
      <c r="E607" s="28"/>
      <c r="F607" s="28"/>
      <c r="G607" s="28"/>
      <c r="I607" s="23"/>
      <c r="J607" s="28"/>
      <c r="K607" s="28"/>
      <c r="L607" s="28"/>
      <c r="M607" s="28"/>
      <c r="N607" s="28"/>
      <c r="O607" s="28"/>
      <c r="Q607" s="23"/>
      <c r="R607" s="28"/>
      <c r="S607" s="28"/>
      <c r="T607" s="28"/>
      <c r="U607" s="28"/>
      <c r="V607" s="28"/>
      <c r="W607" s="28"/>
      <c r="Y607" s="1"/>
      <c r="Z607" s="28"/>
      <c r="AA607" s="28"/>
      <c r="AB607" s="28"/>
      <c r="AC607" s="28"/>
      <c r="AD607" s="28"/>
      <c r="AE607" s="28"/>
      <c r="AF607" s="28"/>
      <c r="AG607" s="3"/>
      <c r="AH607" s="3"/>
      <c r="AI607" s="3"/>
      <c r="AJ607" s="27"/>
      <c r="AK607" s="27"/>
      <c r="AM607" s="1"/>
    </row>
    <row r="608" spans="1:39">
      <c r="A608" s="23"/>
      <c r="B608" s="28"/>
      <c r="C608" s="28"/>
      <c r="D608" s="28"/>
      <c r="E608" s="28"/>
      <c r="F608" s="28"/>
      <c r="G608" s="28"/>
      <c r="I608" s="23"/>
      <c r="J608" s="28"/>
      <c r="K608" s="28"/>
      <c r="L608" s="28"/>
      <c r="M608" s="28"/>
      <c r="N608" s="28"/>
      <c r="O608" s="28"/>
      <c r="Q608" s="23"/>
      <c r="R608" s="28"/>
      <c r="S608" s="28"/>
      <c r="T608" s="28"/>
      <c r="U608" s="28"/>
      <c r="V608" s="28"/>
      <c r="W608" s="28"/>
      <c r="Y608" s="1"/>
      <c r="Z608" s="28"/>
      <c r="AA608" s="28"/>
      <c r="AB608" s="28"/>
      <c r="AC608" s="28"/>
      <c r="AD608" s="28"/>
      <c r="AE608" s="28"/>
      <c r="AF608" s="28"/>
      <c r="AG608" s="3"/>
      <c r="AH608" s="3"/>
      <c r="AI608" s="3"/>
      <c r="AJ608" s="27"/>
      <c r="AK608" s="27"/>
      <c r="AM608" s="1"/>
    </row>
    <row r="609" spans="1:39">
      <c r="A609" s="23"/>
      <c r="B609" s="28"/>
      <c r="C609" s="28"/>
      <c r="D609" s="28"/>
      <c r="E609" s="28"/>
      <c r="F609" s="28"/>
      <c r="G609" s="28"/>
      <c r="I609" s="23"/>
      <c r="J609" s="28"/>
      <c r="K609" s="28"/>
      <c r="L609" s="28"/>
      <c r="M609" s="28"/>
      <c r="N609" s="28"/>
      <c r="O609" s="28"/>
      <c r="Q609" s="23"/>
      <c r="R609" s="28"/>
      <c r="S609" s="28"/>
      <c r="T609" s="28"/>
      <c r="U609" s="28"/>
      <c r="V609" s="28"/>
      <c r="W609" s="28"/>
      <c r="Y609" s="1"/>
      <c r="Z609" s="28"/>
      <c r="AA609" s="28"/>
      <c r="AB609" s="28"/>
      <c r="AC609" s="28"/>
      <c r="AD609" s="28"/>
      <c r="AE609" s="28"/>
      <c r="AF609" s="28"/>
      <c r="AG609" s="3"/>
      <c r="AH609" s="3"/>
      <c r="AI609" s="3"/>
      <c r="AJ609" s="27"/>
      <c r="AK609" s="27"/>
      <c r="AM609" s="1"/>
    </row>
    <row r="610" spans="1:39">
      <c r="A610" s="23"/>
      <c r="B610" s="28"/>
      <c r="C610" s="28"/>
      <c r="D610" s="28"/>
      <c r="E610" s="28"/>
      <c r="F610" s="28"/>
      <c r="G610" s="28"/>
      <c r="I610" s="23"/>
      <c r="J610" s="28"/>
      <c r="K610" s="28"/>
      <c r="L610" s="28"/>
      <c r="M610" s="28"/>
      <c r="N610" s="28"/>
      <c r="O610" s="28"/>
      <c r="Q610" s="23"/>
      <c r="R610" s="28"/>
      <c r="S610" s="28"/>
      <c r="T610" s="28"/>
      <c r="U610" s="28"/>
      <c r="V610" s="28"/>
      <c r="W610" s="28"/>
      <c r="Y610" s="1"/>
      <c r="Z610" s="28"/>
      <c r="AA610" s="28"/>
      <c r="AB610" s="28"/>
      <c r="AC610" s="28"/>
      <c r="AD610" s="28"/>
      <c r="AE610" s="28"/>
      <c r="AF610" s="28"/>
      <c r="AG610" s="3"/>
      <c r="AH610" s="3"/>
      <c r="AI610" s="3"/>
      <c r="AJ610" s="27"/>
      <c r="AK610" s="27"/>
      <c r="AM610" s="1"/>
    </row>
    <row r="611" spans="1:39">
      <c r="A611" s="23"/>
      <c r="B611" s="28"/>
      <c r="C611" s="28"/>
      <c r="D611" s="28"/>
      <c r="E611" s="28"/>
      <c r="F611" s="28"/>
      <c r="G611" s="28"/>
      <c r="I611" s="23"/>
      <c r="J611" s="28"/>
      <c r="K611" s="28"/>
      <c r="L611" s="28"/>
      <c r="M611" s="28"/>
      <c r="N611" s="28"/>
      <c r="O611" s="28"/>
      <c r="Q611" s="23"/>
      <c r="R611" s="28"/>
      <c r="S611" s="28"/>
      <c r="T611" s="28"/>
      <c r="U611" s="28"/>
      <c r="V611" s="28"/>
      <c r="W611" s="28"/>
      <c r="Y611" s="1"/>
      <c r="Z611" s="28"/>
      <c r="AA611" s="28"/>
      <c r="AB611" s="28"/>
      <c r="AC611" s="28"/>
      <c r="AD611" s="28"/>
      <c r="AE611" s="28"/>
      <c r="AF611" s="28"/>
      <c r="AG611" s="3"/>
      <c r="AH611" s="3"/>
      <c r="AI611" s="3"/>
      <c r="AJ611" s="27"/>
      <c r="AK611" s="27"/>
      <c r="AM611" s="1"/>
    </row>
    <row r="612" spans="1:39">
      <c r="A612" s="23"/>
      <c r="B612" s="28"/>
      <c r="C612" s="28"/>
      <c r="D612" s="28"/>
      <c r="E612" s="28"/>
      <c r="F612" s="28"/>
      <c r="G612" s="28"/>
      <c r="I612" s="23"/>
      <c r="J612" s="28"/>
      <c r="K612" s="28"/>
      <c r="L612" s="28"/>
      <c r="M612" s="28"/>
      <c r="N612" s="28"/>
      <c r="O612" s="28"/>
      <c r="Q612" s="23"/>
      <c r="R612" s="28"/>
      <c r="S612" s="28"/>
      <c r="T612" s="28"/>
      <c r="U612" s="28"/>
      <c r="V612" s="28"/>
      <c r="W612" s="28"/>
      <c r="Y612" s="1"/>
      <c r="Z612" s="28"/>
      <c r="AA612" s="28"/>
      <c r="AB612" s="28"/>
      <c r="AC612" s="28"/>
      <c r="AD612" s="28"/>
      <c r="AE612" s="28"/>
      <c r="AF612" s="28"/>
      <c r="AG612" s="3"/>
      <c r="AH612" s="3"/>
      <c r="AI612" s="3"/>
      <c r="AJ612" s="27"/>
      <c r="AK612" s="27"/>
      <c r="AM612" s="1"/>
    </row>
    <row r="613" spans="1:39">
      <c r="A613" s="23"/>
      <c r="B613" s="28"/>
      <c r="C613" s="28"/>
      <c r="D613" s="28"/>
      <c r="E613" s="28"/>
      <c r="F613" s="28"/>
      <c r="G613" s="28"/>
      <c r="I613" s="23"/>
      <c r="J613" s="28"/>
      <c r="K613" s="28"/>
      <c r="L613" s="28"/>
      <c r="M613" s="28"/>
      <c r="N613" s="28"/>
      <c r="O613" s="28"/>
      <c r="Q613" s="23"/>
      <c r="R613" s="28"/>
      <c r="S613" s="28"/>
      <c r="T613" s="28"/>
      <c r="U613" s="28"/>
      <c r="V613" s="28"/>
      <c r="W613" s="28"/>
      <c r="Y613" s="1"/>
      <c r="Z613" s="28"/>
      <c r="AA613" s="28"/>
      <c r="AB613" s="28"/>
      <c r="AC613" s="28"/>
      <c r="AD613" s="28"/>
      <c r="AE613" s="28"/>
      <c r="AF613" s="28"/>
      <c r="AG613" s="3"/>
      <c r="AH613" s="3"/>
      <c r="AI613" s="3"/>
      <c r="AJ613" s="27"/>
      <c r="AK613" s="27"/>
      <c r="AM613" s="1"/>
    </row>
    <row r="614" spans="1:39">
      <c r="A614" s="23"/>
      <c r="B614" s="28"/>
      <c r="C614" s="28"/>
      <c r="D614" s="28"/>
      <c r="E614" s="28"/>
      <c r="F614" s="28"/>
      <c r="G614" s="28"/>
      <c r="I614" s="23"/>
      <c r="J614" s="28"/>
      <c r="K614" s="28"/>
      <c r="L614" s="28"/>
      <c r="M614" s="28"/>
      <c r="N614" s="28"/>
      <c r="O614" s="28"/>
      <c r="Q614" s="23"/>
      <c r="R614" s="28"/>
      <c r="S614" s="28"/>
      <c r="T614" s="28"/>
      <c r="U614" s="28"/>
      <c r="V614" s="28"/>
      <c r="W614" s="28"/>
      <c r="Y614" s="1"/>
      <c r="Z614" s="28"/>
      <c r="AA614" s="28"/>
      <c r="AB614" s="28"/>
      <c r="AC614" s="28"/>
      <c r="AD614" s="28"/>
      <c r="AE614" s="28"/>
      <c r="AF614" s="28"/>
      <c r="AG614" s="3"/>
      <c r="AH614" s="3"/>
      <c r="AI614" s="3"/>
      <c r="AJ614" s="27"/>
      <c r="AK614" s="27"/>
      <c r="AM614" s="1"/>
    </row>
    <row r="615" spans="1:39">
      <c r="A615" s="23"/>
      <c r="B615" s="28"/>
      <c r="C615" s="28"/>
      <c r="D615" s="28"/>
      <c r="E615" s="28"/>
      <c r="F615" s="28"/>
      <c r="G615" s="28"/>
      <c r="I615" s="23"/>
      <c r="J615" s="28"/>
      <c r="K615" s="28"/>
      <c r="L615" s="28"/>
      <c r="M615" s="28"/>
      <c r="N615" s="28"/>
      <c r="O615" s="28"/>
      <c r="Q615" s="23"/>
      <c r="R615" s="28"/>
      <c r="S615" s="28"/>
      <c r="T615" s="28"/>
      <c r="U615" s="28"/>
      <c r="V615" s="28"/>
      <c r="W615" s="28"/>
      <c r="Y615" s="1"/>
      <c r="Z615" s="28"/>
      <c r="AA615" s="28"/>
      <c r="AB615" s="28"/>
      <c r="AC615" s="28"/>
      <c r="AD615" s="28"/>
      <c r="AE615" s="28"/>
      <c r="AF615" s="28"/>
      <c r="AG615" s="3"/>
      <c r="AH615" s="3"/>
      <c r="AI615" s="3"/>
      <c r="AJ615" s="27"/>
      <c r="AK615" s="27"/>
      <c r="AM615" s="1"/>
    </row>
    <row r="616" spans="1:39">
      <c r="A616" s="23"/>
      <c r="B616" s="28"/>
      <c r="C616" s="28"/>
      <c r="D616" s="28"/>
      <c r="E616" s="28"/>
      <c r="F616" s="28"/>
      <c r="G616" s="28"/>
      <c r="I616" s="23"/>
      <c r="J616" s="28"/>
      <c r="K616" s="28"/>
      <c r="L616" s="28"/>
      <c r="M616" s="28"/>
      <c r="N616" s="28"/>
      <c r="O616" s="28"/>
      <c r="Q616" s="23"/>
      <c r="R616" s="28"/>
      <c r="S616" s="28"/>
      <c r="T616" s="28"/>
      <c r="U616" s="28"/>
      <c r="V616" s="28"/>
      <c r="W616" s="28"/>
      <c r="Y616" s="1"/>
      <c r="Z616" s="28"/>
      <c r="AA616" s="28"/>
      <c r="AB616" s="28"/>
      <c r="AC616" s="28"/>
      <c r="AD616" s="28"/>
      <c r="AE616" s="28"/>
      <c r="AF616" s="28"/>
      <c r="AG616" s="3"/>
      <c r="AH616" s="3"/>
      <c r="AI616" s="3"/>
      <c r="AJ616" s="27"/>
      <c r="AK616" s="27"/>
      <c r="AM616" s="1"/>
    </row>
    <row r="617" spans="1:39">
      <c r="A617" s="23"/>
      <c r="B617" s="28"/>
      <c r="C617" s="28"/>
      <c r="D617" s="28"/>
      <c r="E617" s="28"/>
      <c r="F617" s="28"/>
      <c r="G617" s="28"/>
      <c r="I617" s="23"/>
      <c r="J617" s="28"/>
      <c r="K617" s="28"/>
      <c r="L617" s="28"/>
      <c r="M617" s="28"/>
      <c r="N617" s="28"/>
      <c r="O617" s="28"/>
      <c r="Q617" s="23"/>
      <c r="R617" s="28"/>
      <c r="S617" s="28"/>
      <c r="T617" s="28"/>
      <c r="U617" s="28"/>
      <c r="V617" s="28"/>
      <c r="W617" s="28"/>
      <c r="Y617" s="1"/>
      <c r="Z617" s="28"/>
      <c r="AA617" s="28"/>
      <c r="AB617" s="28"/>
      <c r="AC617" s="28"/>
      <c r="AD617" s="28"/>
      <c r="AE617" s="28"/>
      <c r="AF617" s="28"/>
      <c r="AG617" s="3"/>
      <c r="AH617" s="3"/>
      <c r="AI617" s="3"/>
      <c r="AJ617" s="27"/>
      <c r="AK617" s="27"/>
      <c r="AM617" s="1"/>
    </row>
    <row r="618" spans="1:39">
      <c r="A618" s="23"/>
      <c r="B618" s="28"/>
      <c r="C618" s="28"/>
      <c r="D618" s="28"/>
      <c r="E618" s="28"/>
      <c r="F618" s="28"/>
      <c r="G618" s="28"/>
      <c r="I618" s="23"/>
      <c r="J618" s="28"/>
      <c r="K618" s="28"/>
      <c r="L618" s="28"/>
      <c r="M618" s="28"/>
      <c r="N618" s="28"/>
      <c r="O618" s="28"/>
      <c r="Q618" s="23"/>
      <c r="R618" s="28"/>
      <c r="S618" s="28"/>
      <c r="T618" s="28"/>
      <c r="U618" s="28"/>
      <c r="V618" s="28"/>
      <c r="W618" s="28"/>
      <c r="Y618" s="1"/>
      <c r="Z618" s="28"/>
      <c r="AA618" s="28"/>
      <c r="AB618" s="28"/>
      <c r="AC618" s="28"/>
      <c r="AD618" s="28"/>
      <c r="AE618" s="28"/>
      <c r="AF618" s="28"/>
      <c r="AG618" s="3"/>
      <c r="AH618" s="3"/>
      <c r="AI618" s="3"/>
      <c r="AJ618" s="27"/>
      <c r="AK618" s="27"/>
      <c r="AM618" s="1"/>
    </row>
    <row r="619" spans="1:39">
      <c r="A619" s="23"/>
      <c r="B619" s="28"/>
      <c r="C619" s="28"/>
      <c r="D619" s="28"/>
      <c r="E619" s="28"/>
      <c r="F619" s="28"/>
      <c r="G619" s="28"/>
      <c r="I619" s="23"/>
      <c r="J619" s="28"/>
      <c r="K619" s="28"/>
      <c r="L619" s="28"/>
      <c r="M619" s="28"/>
      <c r="N619" s="28"/>
      <c r="O619" s="28"/>
      <c r="Q619" s="23"/>
      <c r="R619" s="28"/>
      <c r="S619" s="28"/>
      <c r="T619" s="28"/>
      <c r="U619" s="28"/>
      <c r="V619" s="28"/>
      <c r="W619" s="28"/>
      <c r="Y619" s="1"/>
      <c r="Z619" s="28"/>
      <c r="AA619" s="28"/>
      <c r="AB619" s="28"/>
      <c r="AC619" s="28"/>
      <c r="AD619" s="28"/>
      <c r="AE619" s="28"/>
      <c r="AF619" s="28"/>
      <c r="AG619" s="3"/>
      <c r="AH619" s="3"/>
      <c r="AI619" s="3"/>
      <c r="AJ619" s="27"/>
      <c r="AK619" s="27"/>
      <c r="AM619" s="1"/>
    </row>
    <row r="620" spans="1:39">
      <c r="A620" s="23"/>
      <c r="B620" s="28"/>
      <c r="C620" s="28"/>
      <c r="D620" s="28"/>
      <c r="E620" s="28"/>
      <c r="F620" s="28"/>
      <c r="G620" s="28"/>
      <c r="I620" s="23"/>
      <c r="J620" s="28"/>
      <c r="K620" s="28"/>
      <c r="L620" s="28"/>
      <c r="M620" s="28"/>
      <c r="N620" s="28"/>
      <c r="O620" s="28"/>
      <c r="Q620" s="23"/>
      <c r="R620" s="28"/>
      <c r="S620" s="28"/>
      <c r="T620" s="28"/>
      <c r="U620" s="28"/>
      <c r="V620" s="28"/>
      <c r="W620" s="28"/>
      <c r="Y620" s="1"/>
      <c r="Z620" s="28"/>
      <c r="AA620" s="28"/>
      <c r="AB620" s="28"/>
      <c r="AC620" s="28"/>
      <c r="AD620" s="28"/>
      <c r="AE620" s="28"/>
      <c r="AF620" s="28"/>
      <c r="AG620" s="3"/>
      <c r="AH620" s="3"/>
      <c r="AI620" s="3"/>
      <c r="AJ620" s="27"/>
      <c r="AK620" s="27"/>
      <c r="AM620" s="1"/>
    </row>
    <row r="621" spans="1:39">
      <c r="A621" s="23"/>
      <c r="B621" s="28"/>
      <c r="C621" s="28"/>
      <c r="D621" s="28"/>
      <c r="E621" s="28"/>
      <c r="F621" s="28"/>
      <c r="G621" s="28"/>
      <c r="I621" s="23"/>
      <c r="J621" s="28"/>
      <c r="K621" s="28"/>
      <c r="L621" s="28"/>
      <c r="M621" s="28"/>
      <c r="N621" s="28"/>
      <c r="O621" s="28"/>
      <c r="Q621" s="23"/>
      <c r="R621" s="28"/>
      <c r="S621" s="28"/>
      <c r="T621" s="28"/>
      <c r="U621" s="28"/>
      <c r="V621" s="28"/>
      <c r="W621" s="28"/>
      <c r="Y621" s="1"/>
      <c r="Z621" s="28"/>
      <c r="AA621" s="28"/>
      <c r="AB621" s="28"/>
      <c r="AC621" s="28"/>
      <c r="AD621" s="28"/>
      <c r="AE621" s="28"/>
      <c r="AF621" s="28"/>
      <c r="AG621" s="3"/>
      <c r="AH621" s="3"/>
      <c r="AI621" s="3"/>
      <c r="AJ621" s="27"/>
      <c r="AK621" s="27"/>
      <c r="AM621" s="1"/>
    </row>
    <row r="622" spans="1:39">
      <c r="A622" s="23"/>
      <c r="B622" s="28"/>
      <c r="C622" s="28"/>
      <c r="D622" s="28"/>
      <c r="E622" s="28"/>
      <c r="F622" s="28"/>
      <c r="G622" s="28"/>
      <c r="I622" s="23"/>
      <c r="J622" s="28"/>
      <c r="K622" s="28"/>
      <c r="L622" s="28"/>
      <c r="M622" s="28"/>
      <c r="N622" s="28"/>
      <c r="O622" s="28"/>
      <c r="Q622" s="23"/>
      <c r="R622" s="28"/>
      <c r="S622" s="28"/>
      <c r="T622" s="28"/>
      <c r="U622" s="28"/>
      <c r="V622" s="28"/>
      <c r="W622" s="28"/>
      <c r="Y622" s="1"/>
      <c r="Z622" s="28"/>
      <c r="AA622" s="28"/>
      <c r="AB622" s="28"/>
      <c r="AC622" s="28"/>
      <c r="AD622" s="28"/>
      <c r="AE622" s="28"/>
      <c r="AF622" s="28"/>
      <c r="AG622" s="3"/>
      <c r="AH622" s="3"/>
      <c r="AI622" s="3"/>
      <c r="AJ622" s="27"/>
      <c r="AK622" s="27"/>
      <c r="AM622" s="1"/>
    </row>
    <row r="623" spans="1:39">
      <c r="A623" s="23"/>
      <c r="B623" s="28"/>
      <c r="C623" s="28"/>
      <c r="D623" s="28"/>
      <c r="E623" s="28"/>
      <c r="F623" s="28"/>
      <c r="G623" s="28"/>
      <c r="I623" s="23"/>
      <c r="J623" s="28"/>
      <c r="K623" s="28"/>
      <c r="L623" s="28"/>
      <c r="M623" s="28"/>
      <c r="N623" s="28"/>
      <c r="O623" s="28"/>
      <c r="Q623" s="23"/>
      <c r="R623" s="28"/>
      <c r="S623" s="28"/>
      <c r="T623" s="28"/>
      <c r="U623" s="28"/>
      <c r="V623" s="28"/>
      <c r="W623" s="28"/>
      <c r="Y623" s="1"/>
      <c r="Z623" s="28"/>
      <c r="AA623" s="28"/>
      <c r="AB623" s="28"/>
      <c r="AC623" s="28"/>
      <c r="AD623" s="28"/>
      <c r="AE623" s="28"/>
      <c r="AF623" s="28"/>
      <c r="AG623" s="3"/>
      <c r="AH623" s="3"/>
      <c r="AI623" s="3"/>
      <c r="AJ623" s="27"/>
      <c r="AK623" s="27"/>
      <c r="AM623" s="1"/>
    </row>
    <row r="624" spans="1:39">
      <c r="A624" s="23"/>
      <c r="B624" s="28"/>
      <c r="C624" s="28"/>
      <c r="D624" s="28"/>
      <c r="E624" s="28"/>
      <c r="F624" s="28"/>
      <c r="G624" s="28"/>
      <c r="I624" s="23"/>
      <c r="J624" s="28"/>
      <c r="K624" s="28"/>
      <c r="L624" s="28"/>
      <c r="M624" s="28"/>
      <c r="N624" s="28"/>
      <c r="O624" s="28"/>
      <c r="Q624" s="23"/>
      <c r="R624" s="28"/>
      <c r="S624" s="28"/>
      <c r="T624" s="28"/>
      <c r="U624" s="28"/>
      <c r="V624" s="28"/>
      <c r="W624" s="28"/>
      <c r="Y624" s="1"/>
      <c r="Z624" s="28"/>
      <c r="AA624" s="28"/>
      <c r="AB624" s="28"/>
      <c r="AC624" s="28"/>
      <c r="AD624" s="28"/>
      <c r="AE624" s="28"/>
      <c r="AF624" s="28"/>
      <c r="AG624" s="3"/>
      <c r="AH624" s="3"/>
      <c r="AI624" s="3"/>
      <c r="AJ624" s="27"/>
      <c r="AK624" s="27"/>
      <c r="AM624" s="1"/>
    </row>
    <row r="625" spans="1:39">
      <c r="A625" s="23"/>
      <c r="B625" s="28"/>
      <c r="C625" s="28"/>
      <c r="D625" s="28"/>
      <c r="E625" s="28"/>
      <c r="F625" s="28"/>
      <c r="G625" s="28"/>
      <c r="I625" s="23"/>
      <c r="J625" s="28"/>
      <c r="K625" s="28"/>
      <c r="L625" s="28"/>
      <c r="M625" s="28"/>
      <c r="N625" s="28"/>
      <c r="O625" s="28"/>
      <c r="Q625" s="23"/>
      <c r="R625" s="28"/>
      <c r="S625" s="28"/>
      <c r="T625" s="28"/>
      <c r="U625" s="28"/>
      <c r="V625" s="28"/>
      <c r="W625" s="28"/>
      <c r="Y625" s="1"/>
      <c r="Z625" s="28"/>
      <c r="AA625" s="28"/>
      <c r="AB625" s="28"/>
      <c r="AC625" s="28"/>
      <c r="AD625" s="28"/>
      <c r="AE625" s="28"/>
      <c r="AF625" s="28"/>
      <c r="AG625" s="3"/>
      <c r="AH625" s="3"/>
      <c r="AI625" s="3"/>
      <c r="AJ625" s="27"/>
      <c r="AK625" s="27"/>
      <c r="AM625" s="1"/>
    </row>
    <row r="626" spans="1:39">
      <c r="A626" s="23"/>
      <c r="B626" s="28"/>
      <c r="C626" s="28"/>
      <c r="D626" s="28"/>
      <c r="E626" s="28"/>
      <c r="F626" s="28"/>
      <c r="G626" s="28"/>
      <c r="I626" s="23"/>
      <c r="J626" s="28"/>
      <c r="K626" s="28"/>
      <c r="L626" s="28"/>
      <c r="M626" s="28"/>
      <c r="N626" s="28"/>
      <c r="O626" s="28"/>
      <c r="Q626" s="23"/>
      <c r="R626" s="28"/>
      <c r="S626" s="28"/>
      <c r="T626" s="28"/>
      <c r="U626" s="28"/>
      <c r="V626" s="28"/>
      <c r="W626" s="28"/>
      <c r="Y626" s="1"/>
      <c r="Z626" s="28"/>
      <c r="AA626" s="28"/>
      <c r="AB626" s="28"/>
      <c r="AC626" s="28"/>
      <c r="AD626" s="28"/>
      <c r="AE626" s="28"/>
      <c r="AF626" s="28"/>
      <c r="AG626" s="3"/>
      <c r="AH626" s="3"/>
      <c r="AI626" s="3"/>
      <c r="AJ626" s="27"/>
      <c r="AK626" s="27"/>
      <c r="AM626" s="1"/>
    </row>
    <row r="627" spans="1:39">
      <c r="A627" s="23"/>
      <c r="B627" s="28"/>
      <c r="C627" s="28"/>
      <c r="D627" s="28"/>
      <c r="E627" s="28"/>
      <c r="F627" s="28"/>
      <c r="G627" s="28"/>
      <c r="I627" s="23"/>
      <c r="J627" s="28"/>
      <c r="K627" s="28"/>
      <c r="L627" s="28"/>
      <c r="M627" s="28"/>
      <c r="N627" s="28"/>
      <c r="O627" s="28"/>
      <c r="Q627" s="23"/>
      <c r="R627" s="28"/>
      <c r="S627" s="28"/>
      <c r="T627" s="28"/>
      <c r="U627" s="28"/>
      <c r="V627" s="28"/>
      <c r="W627" s="28"/>
      <c r="Y627" s="1"/>
      <c r="Z627" s="28"/>
      <c r="AA627" s="28"/>
      <c r="AB627" s="28"/>
      <c r="AC627" s="28"/>
      <c r="AD627" s="28"/>
      <c r="AE627" s="28"/>
      <c r="AF627" s="28"/>
      <c r="AG627" s="3"/>
      <c r="AH627" s="3"/>
      <c r="AI627" s="3"/>
      <c r="AJ627" s="27"/>
      <c r="AK627" s="27"/>
      <c r="AM627" s="1"/>
    </row>
    <row r="628" spans="1:39">
      <c r="A628" s="23"/>
      <c r="B628" s="28"/>
      <c r="C628" s="28"/>
      <c r="D628" s="28"/>
      <c r="E628" s="28"/>
      <c r="F628" s="28"/>
      <c r="G628" s="28"/>
      <c r="I628" s="23"/>
      <c r="J628" s="28"/>
      <c r="K628" s="28"/>
      <c r="L628" s="28"/>
      <c r="M628" s="28"/>
      <c r="N628" s="28"/>
      <c r="O628" s="28"/>
      <c r="Q628" s="23"/>
      <c r="R628" s="28"/>
      <c r="S628" s="28"/>
      <c r="T628" s="28"/>
      <c r="U628" s="28"/>
      <c r="V628" s="28"/>
      <c r="W628" s="28"/>
      <c r="Y628" s="1"/>
      <c r="Z628" s="28"/>
      <c r="AA628" s="28"/>
      <c r="AB628" s="28"/>
      <c r="AC628" s="28"/>
      <c r="AD628" s="28"/>
      <c r="AE628" s="28"/>
      <c r="AF628" s="28"/>
      <c r="AG628" s="3"/>
      <c r="AH628" s="3"/>
      <c r="AI628" s="3"/>
      <c r="AJ628" s="27"/>
      <c r="AK628" s="27"/>
      <c r="AM628" s="1"/>
    </row>
    <row r="629" spans="1:39">
      <c r="A629" s="23"/>
      <c r="B629" s="28"/>
      <c r="C629" s="28"/>
      <c r="D629" s="28"/>
      <c r="E629" s="28"/>
      <c r="F629" s="28"/>
      <c r="G629" s="28"/>
      <c r="I629" s="23"/>
      <c r="J629" s="28"/>
      <c r="K629" s="28"/>
      <c r="L629" s="28"/>
      <c r="M629" s="28"/>
      <c r="N629" s="28"/>
      <c r="O629" s="28"/>
      <c r="Q629" s="23"/>
      <c r="R629" s="28"/>
      <c r="S629" s="28"/>
      <c r="T629" s="28"/>
      <c r="U629" s="28"/>
      <c r="V629" s="28"/>
      <c r="W629" s="28"/>
      <c r="Y629" s="1"/>
      <c r="Z629" s="28"/>
      <c r="AA629" s="28"/>
      <c r="AB629" s="28"/>
      <c r="AC629" s="28"/>
      <c r="AD629" s="28"/>
      <c r="AE629" s="28"/>
      <c r="AF629" s="28"/>
      <c r="AG629" s="3"/>
      <c r="AH629" s="3"/>
      <c r="AI629" s="3"/>
      <c r="AJ629" s="27"/>
      <c r="AK629" s="27"/>
      <c r="AM629" s="1"/>
    </row>
    <row r="630" spans="1:39">
      <c r="A630" s="23"/>
      <c r="B630" s="28"/>
      <c r="C630" s="28"/>
      <c r="D630" s="28"/>
      <c r="E630" s="28"/>
      <c r="F630" s="28"/>
      <c r="G630" s="28"/>
      <c r="I630" s="23"/>
      <c r="J630" s="28"/>
      <c r="K630" s="28"/>
      <c r="L630" s="28"/>
      <c r="M630" s="28"/>
      <c r="N630" s="28"/>
      <c r="O630" s="28"/>
      <c r="Q630" s="23"/>
      <c r="R630" s="28"/>
      <c r="S630" s="28"/>
      <c r="T630" s="28"/>
      <c r="U630" s="28"/>
      <c r="V630" s="28"/>
      <c r="W630" s="28"/>
      <c r="Y630" s="1"/>
      <c r="Z630" s="28"/>
      <c r="AA630" s="28"/>
      <c r="AB630" s="28"/>
      <c r="AC630" s="28"/>
      <c r="AD630" s="28"/>
      <c r="AE630" s="28"/>
      <c r="AF630" s="28"/>
      <c r="AG630" s="3"/>
      <c r="AH630" s="3"/>
      <c r="AI630" s="3"/>
      <c r="AJ630" s="27"/>
      <c r="AK630" s="27"/>
      <c r="AM630" s="1"/>
    </row>
    <row r="631" spans="1:39">
      <c r="A631" s="23"/>
      <c r="B631" s="28"/>
      <c r="C631" s="28"/>
      <c r="D631" s="28"/>
      <c r="E631" s="28"/>
      <c r="F631" s="28"/>
      <c r="G631" s="28"/>
      <c r="I631" s="23"/>
      <c r="J631" s="28"/>
      <c r="K631" s="28"/>
      <c r="L631" s="28"/>
      <c r="M631" s="28"/>
      <c r="N631" s="28"/>
      <c r="O631" s="28"/>
      <c r="Q631" s="23"/>
      <c r="R631" s="28"/>
      <c r="S631" s="28"/>
      <c r="T631" s="28"/>
      <c r="U631" s="28"/>
      <c r="V631" s="28"/>
      <c r="W631" s="28"/>
      <c r="Y631" s="1"/>
      <c r="Z631" s="28"/>
      <c r="AA631" s="28"/>
      <c r="AB631" s="28"/>
      <c r="AC631" s="28"/>
      <c r="AD631" s="28"/>
      <c r="AE631" s="28"/>
      <c r="AF631" s="28"/>
      <c r="AG631" s="3"/>
      <c r="AH631" s="3"/>
      <c r="AI631" s="3"/>
      <c r="AJ631" s="27"/>
      <c r="AK631" s="27"/>
      <c r="AM631" s="1"/>
    </row>
    <row r="632" spans="1:39">
      <c r="A632" s="23"/>
      <c r="B632" s="28"/>
      <c r="C632" s="28"/>
      <c r="D632" s="28"/>
      <c r="E632" s="28"/>
      <c r="F632" s="28"/>
      <c r="G632" s="28"/>
      <c r="I632" s="23"/>
      <c r="J632" s="28"/>
      <c r="K632" s="28"/>
      <c r="L632" s="28"/>
      <c r="M632" s="28"/>
      <c r="N632" s="28"/>
      <c r="O632" s="28"/>
      <c r="Q632" s="23"/>
      <c r="R632" s="28"/>
      <c r="S632" s="28"/>
      <c r="T632" s="28"/>
      <c r="U632" s="28"/>
      <c r="V632" s="28"/>
      <c r="W632" s="28"/>
      <c r="Y632" s="1"/>
      <c r="Z632" s="28"/>
      <c r="AA632" s="28"/>
      <c r="AB632" s="28"/>
      <c r="AC632" s="28"/>
      <c r="AD632" s="28"/>
      <c r="AE632" s="28"/>
      <c r="AF632" s="28"/>
      <c r="AG632" s="3"/>
      <c r="AH632" s="3"/>
      <c r="AI632" s="3"/>
      <c r="AJ632" s="27"/>
      <c r="AK632" s="27"/>
      <c r="AM632" s="1"/>
    </row>
    <row r="633" spans="1:39">
      <c r="A633" s="23"/>
      <c r="B633" s="28"/>
      <c r="C633" s="28"/>
      <c r="D633" s="28"/>
      <c r="E633" s="28"/>
      <c r="F633" s="28"/>
      <c r="G633" s="28"/>
      <c r="I633" s="23"/>
      <c r="J633" s="28"/>
      <c r="K633" s="28"/>
      <c r="L633" s="28"/>
      <c r="M633" s="28"/>
      <c r="N633" s="28"/>
      <c r="O633" s="28"/>
      <c r="Q633" s="23"/>
      <c r="R633" s="28"/>
      <c r="S633" s="28"/>
      <c r="T633" s="28"/>
      <c r="U633" s="28"/>
      <c r="V633" s="28"/>
      <c r="W633" s="28"/>
      <c r="Y633" s="1"/>
      <c r="Z633" s="28"/>
      <c r="AA633" s="28"/>
      <c r="AB633" s="28"/>
      <c r="AC633" s="28"/>
      <c r="AD633" s="28"/>
      <c r="AE633" s="28"/>
      <c r="AF633" s="28"/>
      <c r="AG633" s="3"/>
      <c r="AH633" s="3"/>
      <c r="AI633" s="3"/>
      <c r="AJ633" s="27"/>
      <c r="AK633" s="27"/>
      <c r="AM633" s="1"/>
    </row>
    <row r="634" spans="1:39">
      <c r="A634" s="23"/>
      <c r="B634" s="28"/>
      <c r="C634" s="28"/>
      <c r="D634" s="28"/>
      <c r="E634" s="28"/>
      <c r="F634" s="28"/>
      <c r="G634" s="28"/>
      <c r="I634" s="23"/>
      <c r="J634" s="28"/>
      <c r="K634" s="28"/>
      <c r="L634" s="28"/>
      <c r="M634" s="28"/>
      <c r="N634" s="28"/>
      <c r="O634" s="28"/>
      <c r="Q634" s="23"/>
      <c r="R634" s="28"/>
      <c r="S634" s="28"/>
      <c r="T634" s="28"/>
      <c r="U634" s="28"/>
      <c r="V634" s="28"/>
      <c r="W634" s="28"/>
      <c r="Y634" s="1"/>
      <c r="Z634" s="28"/>
      <c r="AA634" s="28"/>
      <c r="AB634" s="28"/>
      <c r="AC634" s="28"/>
      <c r="AD634" s="28"/>
      <c r="AE634" s="28"/>
      <c r="AF634" s="28"/>
      <c r="AG634" s="3"/>
      <c r="AH634" s="3"/>
      <c r="AI634" s="3"/>
      <c r="AJ634" s="27"/>
      <c r="AK634" s="27"/>
      <c r="AM634" s="1"/>
    </row>
    <row r="635" spans="1:39">
      <c r="A635" s="23"/>
      <c r="B635" s="28"/>
      <c r="C635" s="28"/>
      <c r="D635" s="28"/>
      <c r="E635" s="28"/>
      <c r="F635" s="28"/>
      <c r="G635" s="28"/>
      <c r="I635" s="23"/>
      <c r="J635" s="28"/>
      <c r="K635" s="28"/>
      <c r="L635" s="28"/>
      <c r="M635" s="28"/>
      <c r="N635" s="28"/>
      <c r="O635" s="28"/>
      <c r="Q635" s="23"/>
      <c r="R635" s="28"/>
      <c r="S635" s="28"/>
      <c r="T635" s="28"/>
      <c r="U635" s="28"/>
      <c r="V635" s="28"/>
      <c r="W635" s="28"/>
      <c r="Y635" s="1"/>
      <c r="Z635" s="28"/>
      <c r="AA635" s="28"/>
      <c r="AB635" s="28"/>
      <c r="AC635" s="28"/>
      <c r="AD635" s="28"/>
      <c r="AE635" s="28"/>
      <c r="AF635" s="28"/>
      <c r="AG635" s="3"/>
      <c r="AH635" s="3"/>
      <c r="AI635" s="3"/>
      <c r="AJ635" s="27"/>
      <c r="AK635" s="27"/>
      <c r="AM635" s="1"/>
    </row>
    <row r="636" spans="1:39">
      <c r="A636" s="23"/>
      <c r="B636" s="28"/>
      <c r="C636" s="28"/>
      <c r="D636" s="28"/>
      <c r="E636" s="28"/>
      <c r="F636" s="28"/>
      <c r="G636" s="28"/>
      <c r="I636" s="23"/>
      <c r="J636" s="28"/>
      <c r="K636" s="28"/>
      <c r="L636" s="28"/>
      <c r="M636" s="28"/>
      <c r="N636" s="28"/>
      <c r="O636" s="28"/>
      <c r="Q636" s="23"/>
      <c r="R636" s="28"/>
      <c r="S636" s="28"/>
      <c r="T636" s="28"/>
      <c r="U636" s="28"/>
      <c r="V636" s="28"/>
      <c r="W636" s="28"/>
      <c r="Y636" s="1"/>
      <c r="Z636" s="28"/>
      <c r="AA636" s="28"/>
      <c r="AB636" s="28"/>
      <c r="AC636" s="28"/>
      <c r="AD636" s="28"/>
      <c r="AE636" s="28"/>
      <c r="AF636" s="28"/>
      <c r="AG636" s="3"/>
      <c r="AH636" s="3"/>
      <c r="AI636" s="3"/>
      <c r="AJ636" s="27"/>
      <c r="AK636" s="27"/>
      <c r="AM636" s="1"/>
    </row>
    <row r="637" spans="1:39">
      <c r="A637" s="23"/>
      <c r="B637" s="28"/>
      <c r="C637" s="28"/>
      <c r="D637" s="28"/>
      <c r="E637" s="28"/>
      <c r="F637" s="28"/>
      <c r="G637" s="28"/>
      <c r="I637" s="23"/>
      <c r="J637" s="28"/>
      <c r="K637" s="28"/>
      <c r="L637" s="28"/>
      <c r="M637" s="28"/>
      <c r="N637" s="28"/>
      <c r="O637" s="28"/>
      <c r="Q637" s="23"/>
      <c r="R637" s="28"/>
      <c r="S637" s="28"/>
      <c r="T637" s="28"/>
      <c r="U637" s="28"/>
      <c r="V637" s="28"/>
      <c r="W637" s="28"/>
      <c r="Y637" s="1"/>
      <c r="Z637" s="28"/>
      <c r="AA637" s="28"/>
      <c r="AB637" s="28"/>
      <c r="AC637" s="28"/>
      <c r="AD637" s="28"/>
      <c r="AE637" s="28"/>
      <c r="AF637" s="28"/>
      <c r="AG637" s="3"/>
      <c r="AH637" s="3"/>
      <c r="AI637" s="3"/>
      <c r="AJ637" s="27"/>
      <c r="AK637" s="27"/>
      <c r="AM637" s="1"/>
    </row>
    <row r="638" spans="1:39">
      <c r="A638" s="23"/>
      <c r="B638" s="28"/>
      <c r="C638" s="28"/>
      <c r="D638" s="28"/>
      <c r="E638" s="28"/>
      <c r="F638" s="28"/>
      <c r="G638" s="28"/>
      <c r="I638" s="23"/>
      <c r="J638" s="28"/>
      <c r="K638" s="28"/>
      <c r="L638" s="28"/>
      <c r="M638" s="28"/>
      <c r="N638" s="28"/>
      <c r="O638" s="28"/>
      <c r="Q638" s="23"/>
      <c r="R638" s="28"/>
      <c r="S638" s="28"/>
      <c r="T638" s="28"/>
      <c r="U638" s="28"/>
      <c r="V638" s="28"/>
      <c r="W638" s="28"/>
      <c r="Y638" s="1"/>
      <c r="Z638" s="28"/>
      <c r="AA638" s="28"/>
      <c r="AB638" s="28"/>
      <c r="AC638" s="28"/>
      <c r="AD638" s="28"/>
      <c r="AE638" s="28"/>
      <c r="AF638" s="28"/>
      <c r="AG638" s="3"/>
      <c r="AH638" s="3"/>
      <c r="AI638" s="3"/>
      <c r="AJ638" s="27"/>
      <c r="AK638" s="27"/>
      <c r="AM638" s="1"/>
    </row>
    <row r="639" spans="1:39">
      <c r="A639" s="23"/>
      <c r="B639" s="28"/>
      <c r="C639" s="28"/>
      <c r="D639" s="28"/>
      <c r="E639" s="28"/>
      <c r="F639" s="28"/>
      <c r="G639" s="28"/>
      <c r="I639" s="23"/>
      <c r="J639" s="28"/>
      <c r="K639" s="28"/>
      <c r="L639" s="28"/>
      <c r="M639" s="28"/>
      <c r="N639" s="28"/>
      <c r="O639" s="28"/>
      <c r="Q639" s="23"/>
      <c r="R639" s="28"/>
      <c r="S639" s="28"/>
      <c r="T639" s="28"/>
      <c r="U639" s="28"/>
      <c r="V639" s="28"/>
      <c r="W639" s="28"/>
      <c r="Y639" s="1"/>
      <c r="Z639" s="28"/>
      <c r="AA639" s="28"/>
      <c r="AB639" s="28"/>
      <c r="AC639" s="28"/>
      <c r="AD639" s="28"/>
      <c r="AE639" s="28"/>
      <c r="AF639" s="28"/>
      <c r="AG639" s="3"/>
      <c r="AH639" s="3"/>
      <c r="AI639" s="3"/>
      <c r="AJ639" s="27"/>
      <c r="AK639" s="27"/>
      <c r="AM639" s="1"/>
    </row>
    <row r="640" spans="1:39">
      <c r="A640" s="23"/>
      <c r="B640" s="28"/>
      <c r="C640" s="28"/>
      <c r="D640" s="28"/>
      <c r="E640" s="28"/>
      <c r="F640" s="28"/>
      <c r="G640" s="28"/>
      <c r="I640" s="23"/>
      <c r="J640" s="28"/>
      <c r="K640" s="28"/>
      <c r="L640" s="28"/>
      <c r="M640" s="28"/>
      <c r="N640" s="28"/>
      <c r="O640" s="28"/>
      <c r="Q640" s="23"/>
      <c r="R640" s="28"/>
      <c r="S640" s="28"/>
      <c r="T640" s="28"/>
      <c r="U640" s="28"/>
      <c r="V640" s="28"/>
      <c r="W640" s="28"/>
      <c r="Y640" s="1"/>
      <c r="Z640" s="28"/>
      <c r="AA640" s="28"/>
      <c r="AB640" s="28"/>
      <c r="AC640" s="28"/>
      <c r="AD640" s="28"/>
      <c r="AE640" s="28"/>
      <c r="AF640" s="28"/>
      <c r="AG640" s="3"/>
      <c r="AH640" s="3"/>
      <c r="AI640" s="3"/>
      <c r="AJ640" s="27"/>
      <c r="AK640" s="27"/>
      <c r="AM640" s="1"/>
    </row>
    <row r="641" spans="1:39">
      <c r="A641" s="23"/>
      <c r="B641" s="28"/>
      <c r="C641" s="28"/>
      <c r="D641" s="28"/>
      <c r="E641" s="28"/>
      <c r="F641" s="28"/>
      <c r="G641" s="28"/>
      <c r="I641" s="23"/>
      <c r="J641" s="28"/>
      <c r="K641" s="28"/>
      <c r="L641" s="28"/>
      <c r="M641" s="28"/>
      <c r="N641" s="28"/>
      <c r="O641" s="28"/>
      <c r="Q641" s="23"/>
      <c r="R641" s="28"/>
      <c r="S641" s="28"/>
      <c r="T641" s="28"/>
      <c r="U641" s="28"/>
      <c r="V641" s="28"/>
      <c r="W641" s="28"/>
      <c r="Y641" s="1"/>
      <c r="Z641" s="28"/>
      <c r="AA641" s="28"/>
      <c r="AB641" s="28"/>
      <c r="AC641" s="28"/>
      <c r="AD641" s="28"/>
      <c r="AE641" s="28"/>
      <c r="AF641" s="28"/>
      <c r="AG641" s="3"/>
      <c r="AH641" s="3"/>
      <c r="AI641" s="3"/>
      <c r="AJ641" s="27"/>
      <c r="AK641" s="27"/>
      <c r="AM641" s="1"/>
    </row>
    <row r="642" spans="1:39">
      <c r="A642" s="23"/>
      <c r="B642" s="28"/>
      <c r="C642" s="28"/>
      <c r="D642" s="28"/>
      <c r="E642" s="28"/>
      <c r="F642" s="28"/>
      <c r="G642" s="28"/>
      <c r="I642" s="23"/>
      <c r="J642" s="28"/>
      <c r="K642" s="28"/>
      <c r="L642" s="28"/>
      <c r="M642" s="28"/>
      <c r="N642" s="28"/>
      <c r="O642" s="28"/>
      <c r="Q642" s="23"/>
      <c r="R642" s="28"/>
      <c r="S642" s="28"/>
      <c r="T642" s="28"/>
      <c r="U642" s="28"/>
      <c r="V642" s="28"/>
      <c r="W642" s="28"/>
      <c r="Y642" s="1"/>
      <c r="Z642" s="28"/>
      <c r="AA642" s="28"/>
      <c r="AB642" s="28"/>
      <c r="AC642" s="28"/>
      <c r="AD642" s="28"/>
      <c r="AE642" s="28"/>
      <c r="AF642" s="28"/>
      <c r="AG642" s="3"/>
      <c r="AH642" s="3"/>
      <c r="AI642" s="3"/>
      <c r="AJ642" s="27"/>
      <c r="AK642" s="27"/>
      <c r="AM642" s="1"/>
    </row>
    <row r="643" spans="1:39">
      <c r="A643" s="23"/>
      <c r="B643" s="28"/>
      <c r="C643" s="28"/>
      <c r="D643" s="28"/>
      <c r="E643" s="28"/>
      <c r="F643" s="28"/>
      <c r="G643" s="28"/>
      <c r="I643" s="23"/>
      <c r="J643" s="28"/>
      <c r="K643" s="28"/>
      <c r="L643" s="28"/>
      <c r="M643" s="28"/>
      <c r="N643" s="28"/>
      <c r="O643" s="28"/>
      <c r="Q643" s="23"/>
      <c r="R643" s="28"/>
      <c r="S643" s="28"/>
      <c r="T643" s="28"/>
      <c r="U643" s="28"/>
      <c r="V643" s="28"/>
      <c r="W643" s="28"/>
      <c r="Y643" s="1"/>
      <c r="Z643" s="28"/>
      <c r="AA643" s="28"/>
      <c r="AB643" s="28"/>
      <c r="AC643" s="28"/>
      <c r="AD643" s="28"/>
      <c r="AE643" s="28"/>
      <c r="AF643" s="28"/>
      <c r="AG643" s="3"/>
      <c r="AH643" s="3"/>
      <c r="AI643" s="3"/>
      <c r="AJ643" s="27"/>
      <c r="AK643" s="27"/>
      <c r="AM643" s="1"/>
    </row>
    <row r="644" spans="1:39">
      <c r="A644" s="23"/>
      <c r="B644" s="28"/>
      <c r="C644" s="28"/>
      <c r="D644" s="28"/>
      <c r="E644" s="28"/>
      <c r="F644" s="28"/>
      <c r="G644" s="28"/>
      <c r="I644" s="23"/>
      <c r="J644" s="28"/>
      <c r="K644" s="28"/>
      <c r="L644" s="28"/>
      <c r="M644" s="28"/>
      <c r="N644" s="28"/>
      <c r="O644" s="28"/>
      <c r="Q644" s="23"/>
      <c r="R644" s="28"/>
      <c r="S644" s="28"/>
      <c r="T644" s="28"/>
      <c r="U644" s="28"/>
      <c r="V644" s="28"/>
      <c r="W644" s="28"/>
      <c r="Y644" s="1"/>
      <c r="Z644" s="28"/>
      <c r="AA644" s="28"/>
      <c r="AB644" s="28"/>
      <c r="AC644" s="28"/>
      <c r="AD644" s="28"/>
      <c r="AE644" s="28"/>
      <c r="AF644" s="28"/>
      <c r="AG644" s="3"/>
      <c r="AH644" s="3"/>
      <c r="AI644" s="3"/>
      <c r="AJ644" s="27"/>
      <c r="AK644" s="27"/>
      <c r="AM644" s="1"/>
    </row>
    <row r="645" spans="1:39">
      <c r="A645" s="23"/>
      <c r="B645" s="28"/>
      <c r="C645" s="28"/>
      <c r="D645" s="28"/>
      <c r="E645" s="28"/>
      <c r="F645" s="28"/>
      <c r="G645" s="28"/>
      <c r="I645" s="23"/>
      <c r="J645" s="28"/>
      <c r="K645" s="28"/>
      <c r="L645" s="28"/>
      <c r="M645" s="28"/>
      <c r="N645" s="28"/>
      <c r="O645" s="28"/>
      <c r="Q645" s="23"/>
      <c r="R645" s="28"/>
      <c r="S645" s="28"/>
      <c r="T645" s="28"/>
      <c r="U645" s="28"/>
      <c r="V645" s="28"/>
      <c r="W645" s="28"/>
      <c r="Y645" s="1"/>
      <c r="Z645" s="28"/>
      <c r="AA645" s="28"/>
      <c r="AB645" s="28"/>
      <c r="AC645" s="28"/>
      <c r="AD645" s="28"/>
      <c r="AE645" s="28"/>
      <c r="AF645" s="28"/>
      <c r="AG645" s="3"/>
      <c r="AH645" s="3"/>
      <c r="AI645" s="3"/>
      <c r="AJ645" s="27"/>
      <c r="AK645" s="27"/>
      <c r="AM645" s="1"/>
    </row>
    <row r="646" spans="1:39">
      <c r="A646" s="23"/>
      <c r="B646" s="28"/>
      <c r="C646" s="28"/>
      <c r="D646" s="28"/>
      <c r="E646" s="28"/>
      <c r="F646" s="28"/>
      <c r="G646" s="28"/>
      <c r="I646" s="23"/>
      <c r="J646" s="28"/>
      <c r="K646" s="28"/>
      <c r="L646" s="28"/>
      <c r="M646" s="28"/>
      <c r="N646" s="28"/>
      <c r="O646" s="28"/>
      <c r="Q646" s="23"/>
      <c r="R646" s="28"/>
      <c r="S646" s="28"/>
      <c r="T646" s="28"/>
      <c r="U646" s="28"/>
      <c r="V646" s="28"/>
      <c r="W646" s="28"/>
      <c r="Y646" s="1"/>
      <c r="Z646" s="28"/>
      <c r="AA646" s="28"/>
      <c r="AB646" s="28"/>
      <c r="AC646" s="28"/>
      <c r="AD646" s="28"/>
      <c r="AE646" s="28"/>
      <c r="AF646" s="28"/>
      <c r="AG646" s="3"/>
      <c r="AH646" s="3"/>
      <c r="AI646" s="3"/>
      <c r="AJ646" s="27"/>
      <c r="AK646" s="27"/>
      <c r="AM646" s="1"/>
    </row>
    <row r="647" spans="1:39">
      <c r="A647" s="23"/>
      <c r="B647" s="28"/>
      <c r="C647" s="28"/>
      <c r="D647" s="28"/>
      <c r="E647" s="28"/>
      <c r="F647" s="28"/>
      <c r="G647" s="28"/>
      <c r="I647" s="23"/>
      <c r="J647" s="28"/>
      <c r="K647" s="28"/>
      <c r="L647" s="28"/>
      <c r="M647" s="28"/>
      <c r="N647" s="28"/>
      <c r="O647" s="28"/>
      <c r="Q647" s="23"/>
      <c r="R647" s="28"/>
      <c r="S647" s="28"/>
      <c r="T647" s="28"/>
      <c r="U647" s="28"/>
      <c r="V647" s="28"/>
      <c r="W647" s="28"/>
      <c r="Y647" s="1"/>
      <c r="Z647" s="28"/>
      <c r="AA647" s="28"/>
      <c r="AB647" s="28"/>
      <c r="AC647" s="28"/>
      <c r="AD647" s="28"/>
      <c r="AE647" s="28"/>
      <c r="AF647" s="28"/>
      <c r="AG647" s="3"/>
      <c r="AH647" s="3"/>
      <c r="AI647" s="3"/>
      <c r="AJ647" s="27"/>
      <c r="AK647" s="27"/>
      <c r="AM647" s="1"/>
    </row>
    <row r="648" spans="1:39">
      <c r="A648" s="23"/>
      <c r="B648" s="28"/>
      <c r="C648" s="28"/>
      <c r="D648" s="28"/>
      <c r="E648" s="28"/>
      <c r="F648" s="28"/>
      <c r="G648" s="28"/>
      <c r="I648" s="23"/>
      <c r="J648" s="28"/>
      <c r="K648" s="28"/>
      <c r="L648" s="28"/>
      <c r="M648" s="28"/>
      <c r="N648" s="28"/>
      <c r="O648" s="28"/>
      <c r="Q648" s="23"/>
      <c r="R648" s="28"/>
      <c r="S648" s="28"/>
      <c r="T648" s="28"/>
      <c r="U648" s="28"/>
      <c r="V648" s="28"/>
      <c r="W648" s="28"/>
      <c r="Y648" s="1"/>
      <c r="Z648" s="28"/>
      <c r="AA648" s="28"/>
      <c r="AB648" s="28"/>
      <c r="AC648" s="28"/>
      <c r="AD648" s="28"/>
      <c r="AE648" s="28"/>
      <c r="AF648" s="28"/>
      <c r="AG648" s="3"/>
      <c r="AH648" s="3"/>
      <c r="AI648" s="3"/>
      <c r="AJ648" s="27"/>
      <c r="AK648" s="27"/>
      <c r="AM648" s="1"/>
    </row>
    <row r="649" spans="1:39">
      <c r="A649" s="23"/>
      <c r="B649" s="28"/>
      <c r="C649" s="28"/>
      <c r="D649" s="28"/>
      <c r="E649" s="28"/>
      <c r="F649" s="28"/>
      <c r="G649" s="28"/>
      <c r="I649" s="23"/>
      <c r="J649" s="28"/>
      <c r="K649" s="28"/>
      <c r="L649" s="28"/>
      <c r="M649" s="28"/>
      <c r="N649" s="28"/>
      <c r="O649" s="28"/>
      <c r="Q649" s="23"/>
      <c r="R649" s="28"/>
      <c r="S649" s="28"/>
      <c r="T649" s="28"/>
      <c r="U649" s="28"/>
      <c r="V649" s="28"/>
      <c r="W649" s="28"/>
      <c r="Y649" s="1"/>
      <c r="Z649" s="28"/>
      <c r="AA649" s="28"/>
      <c r="AB649" s="28"/>
      <c r="AC649" s="28"/>
      <c r="AD649" s="28"/>
      <c r="AE649" s="28"/>
      <c r="AF649" s="28"/>
      <c r="AG649" s="3"/>
      <c r="AH649" s="3"/>
      <c r="AI649" s="3"/>
      <c r="AJ649" s="27"/>
      <c r="AK649" s="27"/>
      <c r="AM649" s="1"/>
    </row>
    <row r="650" spans="1:39">
      <c r="A650" s="23"/>
      <c r="B650" s="28"/>
      <c r="C650" s="28"/>
      <c r="D650" s="28"/>
      <c r="E650" s="28"/>
      <c r="F650" s="28"/>
      <c r="G650" s="28"/>
      <c r="I650" s="23"/>
      <c r="J650" s="28"/>
      <c r="K650" s="28"/>
      <c r="L650" s="28"/>
      <c r="M650" s="28"/>
      <c r="N650" s="28"/>
      <c r="O650" s="28"/>
      <c r="Q650" s="23"/>
      <c r="R650" s="28"/>
      <c r="S650" s="28"/>
      <c r="T650" s="28"/>
      <c r="U650" s="28"/>
      <c r="V650" s="28"/>
      <c r="W650" s="28"/>
      <c r="Y650" s="1"/>
      <c r="Z650" s="28"/>
      <c r="AA650" s="28"/>
      <c r="AB650" s="28"/>
      <c r="AC650" s="28"/>
      <c r="AD650" s="28"/>
      <c r="AE650" s="28"/>
      <c r="AF650" s="28"/>
      <c r="AG650" s="3"/>
      <c r="AH650" s="3"/>
      <c r="AI650" s="3"/>
      <c r="AJ650" s="27"/>
      <c r="AK650" s="27"/>
      <c r="AM650" s="1"/>
    </row>
    <row r="651" spans="1:39">
      <c r="A651" s="23"/>
      <c r="B651" s="28"/>
      <c r="C651" s="28"/>
      <c r="D651" s="28"/>
      <c r="E651" s="28"/>
      <c r="F651" s="28"/>
      <c r="G651" s="28"/>
      <c r="I651" s="23"/>
      <c r="J651" s="28"/>
      <c r="K651" s="28"/>
      <c r="L651" s="28"/>
      <c r="M651" s="28"/>
      <c r="N651" s="28"/>
      <c r="O651" s="28"/>
      <c r="Q651" s="23"/>
      <c r="R651" s="28"/>
      <c r="S651" s="28"/>
      <c r="T651" s="28"/>
      <c r="U651" s="28"/>
      <c r="V651" s="28"/>
      <c r="W651" s="28"/>
      <c r="Y651" s="1"/>
      <c r="Z651" s="28"/>
      <c r="AA651" s="28"/>
      <c r="AB651" s="28"/>
      <c r="AC651" s="28"/>
      <c r="AD651" s="28"/>
      <c r="AE651" s="28"/>
      <c r="AF651" s="28"/>
      <c r="AG651" s="3"/>
      <c r="AH651" s="3"/>
      <c r="AI651" s="3"/>
      <c r="AJ651" s="27"/>
      <c r="AK651" s="27"/>
      <c r="AM651" s="1"/>
    </row>
    <row r="652" spans="1:39">
      <c r="A652" s="23"/>
      <c r="B652" s="28"/>
      <c r="C652" s="28"/>
      <c r="D652" s="28"/>
      <c r="E652" s="28"/>
      <c r="F652" s="28"/>
      <c r="G652" s="28"/>
      <c r="I652" s="23"/>
      <c r="J652" s="28"/>
      <c r="K652" s="28"/>
      <c r="L652" s="28"/>
      <c r="M652" s="28"/>
      <c r="N652" s="28"/>
      <c r="O652" s="28"/>
      <c r="Q652" s="23"/>
      <c r="R652" s="28"/>
      <c r="S652" s="28"/>
      <c r="T652" s="28"/>
      <c r="U652" s="28"/>
      <c r="V652" s="28"/>
      <c r="W652" s="28"/>
      <c r="Y652" s="1"/>
      <c r="Z652" s="28"/>
      <c r="AA652" s="28"/>
      <c r="AB652" s="28"/>
      <c r="AC652" s="28"/>
      <c r="AD652" s="28"/>
      <c r="AE652" s="28"/>
      <c r="AF652" s="28"/>
      <c r="AG652" s="3"/>
      <c r="AH652" s="3"/>
      <c r="AI652" s="3"/>
      <c r="AJ652" s="27"/>
      <c r="AK652" s="27"/>
      <c r="AM652" s="1"/>
    </row>
    <row r="653" spans="1:39">
      <c r="A653" s="23"/>
      <c r="B653" s="28"/>
      <c r="C653" s="28"/>
      <c r="D653" s="28"/>
      <c r="E653" s="28"/>
      <c r="F653" s="28"/>
      <c r="G653" s="28"/>
      <c r="I653" s="23"/>
      <c r="J653" s="28"/>
      <c r="K653" s="28"/>
      <c r="L653" s="28"/>
      <c r="M653" s="28"/>
      <c r="N653" s="28"/>
      <c r="O653" s="28"/>
      <c r="Q653" s="23"/>
      <c r="R653" s="28"/>
      <c r="S653" s="28"/>
      <c r="T653" s="28"/>
      <c r="U653" s="28"/>
      <c r="V653" s="28"/>
      <c r="W653" s="28"/>
      <c r="Y653" s="1"/>
      <c r="Z653" s="28"/>
      <c r="AA653" s="28"/>
      <c r="AB653" s="28"/>
      <c r="AC653" s="28"/>
      <c r="AD653" s="28"/>
      <c r="AE653" s="28"/>
      <c r="AF653" s="28"/>
      <c r="AG653" s="3"/>
      <c r="AH653" s="3"/>
      <c r="AI653" s="3"/>
      <c r="AJ653" s="27"/>
      <c r="AK653" s="27"/>
      <c r="AM653" s="1"/>
    </row>
    <row r="654" spans="1:39">
      <c r="A654" s="23"/>
      <c r="B654" s="28"/>
      <c r="C654" s="28"/>
      <c r="D654" s="28"/>
      <c r="E654" s="28"/>
      <c r="F654" s="28"/>
      <c r="G654" s="28"/>
      <c r="I654" s="23"/>
      <c r="J654" s="28"/>
      <c r="K654" s="28"/>
      <c r="L654" s="28"/>
      <c r="M654" s="28"/>
      <c r="N654" s="28"/>
      <c r="O654" s="28"/>
      <c r="Q654" s="23"/>
      <c r="R654" s="28"/>
      <c r="S654" s="28"/>
      <c r="T654" s="28"/>
      <c r="U654" s="28"/>
      <c r="V654" s="28"/>
      <c r="W654" s="28"/>
      <c r="Y654" s="1"/>
      <c r="Z654" s="28"/>
      <c r="AA654" s="28"/>
      <c r="AB654" s="28"/>
      <c r="AC654" s="28"/>
      <c r="AD654" s="28"/>
      <c r="AE654" s="28"/>
      <c r="AF654" s="28"/>
      <c r="AG654" s="3"/>
      <c r="AH654" s="3"/>
      <c r="AI654" s="3"/>
      <c r="AJ654" s="27"/>
      <c r="AK654" s="27"/>
      <c r="AM654" s="1"/>
    </row>
    <row r="655" spans="1:39">
      <c r="A655" s="23"/>
      <c r="B655" s="28"/>
      <c r="C655" s="28"/>
      <c r="D655" s="28"/>
      <c r="E655" s="28"/>
      <c r="F655" s="28"/>
      <c r="G655" s="28"/>
      <c r="I655" s="23"/>
      <c r="J655" s="28"/>
      <c r="K655" s="28"/>
      <c r="L655" s="28"/>
      <c r="M655" s="28"/>
      <c r="N655" s="28"/>
      <c r="O655" s="28"/>
      <c r="Q655" s="23"/>
      <c r="R655" s="28"/>
      <c r="S655" s="28"/>
      <c r="T655" s="28"/>
      <c r="U655" s="28"/>
      <c r="V655" s="28"/>
      <c r="W655" s="28"/>
      <c r="Y655" s="1"/>
      <c r="Z655" s="28"/>
      <c r="AA655" s="28"/>
      <c r="AB655" s="28"/>
      <c r="AC655" s="28"/>
      <c r="AD655" s="28"/>
      <c r="AE655" s="28"/>
      <c r="AF655" s="28"/>
      <c r="AG655" s="3"/>
      <c r="AH655" s="3"/>
      <c r="AI655" s="3"/>
      <c r="AJ655" s="27"/>
      <c r="AK655" s="27"/>
      <c r="AM655" s="1"/>
    </row>
    <row r="656" spans="1:39">
      <c r="A656" s="23"/>
      <c r="B656" s="28"/>
      <c r="C656" s="28"/>
      <c r="D656" s="28"/>
      <c r="E656" s="28"/>
      <c r="F656" s="28"/>
      <c r="G656" s="28"/>
      <c r="I656" s="23"/>
      <c r="J656" s="28"/>
      <c r="K656" s="28"/>
      <c r="L656" s="28"/>
      <c r="M656" s="28"/>
      <c r="N656" s="28"/>
      <c r="O656" s="28"/>
      <c r="Q656" s="23"/>
      <c r="R656" s="28"/>
      <c r="S656" s="28"/>
      <c r="T656" s="28"/>
      <c r="U656" s="28"/>
      <c r="V656" s="28"/>
      <c r="W656" s="28"/>
      <c r="Y656" s="1"/>
      <c r="Z656" s="28"/>
      <c r="AA656" s="28"/>
      <c r="AB656" s="28"/>
      <c r="AC656" s="28"/>
      <c r="AD656" s="28"/>
      <c r="AE656" s="28"/>
      <c r="AF656" s="28"/>
      <c r="AG656" s="3"/>
      <c r="AH656" s="3"/>
      <c r="AI656" s="3"/>
      <c r="AJ656" s="27"/>
      <c r="AK656" s="27"/>
      <c r="AM656" s="1"/>
    </row>
    <row r="657" spans="1:39">
      <c r="A657" s="23"/>
      <c r="B657" s="28"/>
      <c r="C657" s="28"/>
      <c r="D657" s="28"/>
      <c r="E657" s="28"/>
      <c r="F657" s="28"/>
      <c r="G657" s="28"/>
      <c r="I657" s="23"/>
      <c r="J657" s="28"/>
      <c r="K657" s="28"/>
      <c r="L657" s="28"/>
      <c r="M657" s="28"/>
      <c r="N657" s="28"/>
      <c r="O657" s="28"/>
      <c r="Q657" s="23"/>
      <c r="R657" s="28"/>
      <c r="S657" s="28"/>
      <c r="T657" s="28"/>
      <c r="U657" s="28"/>
      <c r="V657" s="28"/>
      <c r="W657" s="28"/>
      <c r="Y657" s="1"/>
      <c r="Z657" s="28"/>
      <c r="AA657" s="28"/>
      <c r="AB657" s="28"/>
      <c r="AC657" s="28"/>
      <c r="AD657" s="28"/>
      <c r="AE657" s="28"/>
      <c r="AF657" s="28"/>
      <c r="AG657" s="3"/>
      <c r="AH657" s="3"/>
      <c r="AI657" s="3"/>
      <c r="AJ657" s="27"/>
      <c r="AK657" s="27"/>
      <c r="AM657" s="1"/>
    </row>
    <row r="658" spans="1:39">
      <c r="A658" s="23"/>
      <c r="B658" s="28"/>
      <c r="C658" s="28"/>
      <c r="D658" s="28"/>
      <c r="E658" s="28"/>
      <c r="F658" s="28"/>
      <c r="G658" s="28"/>
      <c r="I658" s="23"/>
      <c r="J658" s="28"/>
      <c r="K658" s="28"/>
      <c r="L658" s="28"/>
      <c r="M658" s="28"/>
      <c r="N658" s="28"/>
      <c r="O658" s="28"/>
      <c r="Q658" s="23"/>
      <c r="R658" s="28"/>
      <c r="S658" s="28"/>
      <c r="T658" s="28"/>
      <c r="U658" s="28"/>
      <c r="V658" s="28"/>
      <c r="W658" s="28"/>
      <c r="Y658" s="1"/>
      <c r="Z658" s="28"/>
      <c r="AA658" s="28"/>
      <c r="AB658" s="28"/>
      <c r="AC658" s="28"/>
      <c r="AD658" s="28"/>
      <c r="AE658" s="28"/>
      <c r="AF658" s="28"/>
      <c r="AG658" s="3"/>
      <c r="AH658" s="3"/>
      <c r="AI658" s="3"/>
      <c r="AJ658" s="27"/>
      <c r="AK658" s="27"/>
      <c r="AM658" s="1"/>
    </row>
    <row r="659" spans="1:39">
      <c r="A659" s="23"/>
      <c r="B659" s="28"/>
      <c r="C659" s="28"/>
      <c r="D659" s="28"/>
      <c r="E659" s="28"/>
      <c r="F659" s="28"/>
      <c r="G659" s="28"/>
      <c r="I659" s="23"/>
      <c r="J659" s="28"/>
      <c r="K659" s="28"/>
      <c r="L659" s="28"/>
      <c r="M659" s="28"/>
      <c r="N659" s="28"/>
      <c r="O659" s="28"/>
      <c r="Q659" s="23"/>
      <c r="R659" s="28"/>
      <c r="S659" s="28"/>
      <c r="T659" s="28"/>
      <c r="U659" s="28"/>
      <c r="V659" s="28"/>
      <c r="W659" s="28"/>
      <c r="Y659" s="1"/>
      <c r="Z659" s="28"/>
      <c r="AA659" s="28"/>
      <c r="AB659" s="28"/>
      <c r="AC659" s="28"/>
      <c r="AD659" s="28"/>
      <c r="AE659" s="28"/>
      <c r="AF659" s="28"/>
      <c r="AG659" s="3"/>
      <c r="AH659" s="3"/>
      <c r="AI659" s="3"/>
      <c r="AJ659" s="27"/>
      <c r="AK659" s="27"/>
      <c r="AM659" s="1"/>
    </row>
    <row r="660" spans="1:39">
      <c r="A660" s="23"/>
      <c r="B660" s="28"/>
      <c r="C660" s="28"/>
      <c r="D660" s="28"/>
      <c r="E660" s="28"/>
      <c r="F660" s="28"/>
      <c r="G660" s="28"/>
      <c r="I660" s="23"/>
      <c r="J660" s="28"/>
      <c r="K660" s="28"/>
      <c r="L660" s="28"/>
      <c r="M660" s="28"/>
      <c r="N660" s="28"/>
      <c r="O660" s="28"/>
      <c r="Q660" s="23"/>
      <c r="R660" s="28"/>
      <c r="S660" s="28"/>
      <c r="T660" s="28"/>
      <c r="U660" s="28"/>
      <c r="V660" s="28"/>
      <c r="W660" s="28"/>
      <c r="Y660" s="1"/>
      <c r="Z660" s="28"/>
      <c r="AA660" s="28"/>
      <c r="AB660" s="28"/>
      <c r="AC660" s="28"/>
      <c r="AD660" s="28"/>
      <c r="AE660" s="28"/>
      <c r="AF660" s="28"/>
      <c r="AG660" s="3"/>
      <c r="AH660" s="3"/>
      <c r="AI660" s="3"/>
      <c r="AJ660" s="27"/>
      <c r="AK660" s="27"/>
      <c r="AM660" s="1"/>
    </row>
    <row r="661" spans="1:39">
      <c r="A661" s="23"/>
      <c r="B661" s="28"/>
      <c r="C661" s="28"/>
      <c r="D661" s="28"/>
      <c r="E661" s="28"/>
      <c r="F661" s="28"/>
      <c r="G661" s="28"/>
      <c r="I661" s="23"/>
      <c r="J661" s="28"/>
      <c r="K661" s="28"/>
      <c r="L661" s="28"/>
      <c r="M661" s="28"/>
      <c r="N661" s="28"/>
      <c r="O661" s="28"/>
      <c r="Q661" s="23"/>
      <c r="R661" s="28"/>
      <c r="S661" s="28"/>
      <c r="T661" s="28"/>
      <c r="U661" s="28"/>
      <c r="V661" s="28"/>
      <c r="W661" s="28"/>
      <c r="Y661" s="1"/>
      <c r="Z661" s="28"/>
      <c r="AA661" s="28"/>
      <c r="AB661" s="28"/>
      <c r="AC661" s="28"/>
      <c r="AD661" s="28"/>
      <c r="AE661" s="28"/>
      <c r="AF661" s="28"/>
      <c r="AG661" s="3"/>
      <c r="AH661" s="3"/>
      <c r="AI661" s="3"/>
      <c r="AJ661" s="27"/>
      <c r="AK661" s="27"/>
      <c r="AM661" s="1"/>
    </row>
    <row r="662" spans="1:39">
      <c r="A662" s="23"/>
      <c r="B662" s="28"/>
      <c r="C662" s="28"/>
      <c r="D662" s="28"/>
      <c r="E662" s="28"/>
      <c r="F662" s="28"/>
      <c r="G662" s="28"/>
      <c r="I662" s="23"/>
      <c r="J662" s="28"/>
      <c r="K662" s="28"/>
      <c r="L662" s="28"/>
      <c r="M662" s="28"/>
      <c r="N662" s="28"/>
      <c r="O662" s="28"/>
      <c r="Q662" s="23"/>
      <c r="R662" s="28"/>
      <c r="S662" s="28"/>
      <c r="T662" s="28"/>
      <c r="U662" s="28"/>
      <c r="V662" s="28"/>
      <c r="W662" s="28"/>
      <c r="Y662" s="1"/>
      <c r="Z662" s="28"/>
      <c r="AA662" s="28"/>
      <c r="AB662" s="28"/>
      <c r="AC662" s="28"/>
      <c r="AD662" s="28"/>
      <c r="AE662" s="28"/>
      <c r="AF662" s="28"/>
      <c r="AG662" s="3"/>
      <c r="AH662" s="3"/>
      <c r="AI662" s="3"/>
      <c r="AJ662" s="27"/>
      <c r="AK662" s="27"/>
      <c r="AM662" s="1"/>
    </row>
    <row r="663" spans="1:39">
      <c r="A663" s="23"/>
      <c r="B663" s="28"/>
      <c r="C663" s="28"/>
      <c r="D663" s="28"/>
      <c r="E663" s="28"/>
      <c r="F663" s="28"/>
      <c r="G663" s="28"/>
      <c r="I663" s="23"/>
      <c r="J663" s="28"/>
      <c r="K663" s="28"/>
      <c r="L663" s="28"/>
      <c r="M663" s="28"/>
      <c r="N663" s="28"/>
      <c r="O663" s="28"/>
      <c r="Q663" s="23"/>
      <c r="R663" s="28"/>
      <c r="S663" s="28"/>
      <c r="T663" s="28"/>
      <c r="U663" s="28"/>
      <c r="V663" s="28"/>
      <c r="W663" s="28"/>
      <c r="Y663" s="1"/>
      <c r="Z663" s="28"/>
      <c r="AA663" s="28"/>
      <c r="AB663" s="28"/>
      <c r="AC663" s="28"/>
      <c r="AD663" s="28"/>
      <c r="AE663" s="28"/>
      <c r="AF663" s="28"/>
      <c r="AG663" s="3"/>
      <c r="AH663" s="3"/>
      <c r="AI663" s="3"/>
      <c r="AJ663" s="27"/>
      <c r="AK663" s="27"/>
      <c r="AM663" s="1"/>
    </row>
    <row r="664" spans="1:39">
      <c r="A664" s="23"/>
      <c r="B664" s="28"/>
      <c r="C664" s="28"/>
      <c r="D664" s="28"/>
      <c r="E664" s="28"/>
      <c r="F664" s="28"/>
      <c r="G664" s="28"/>
      <c r="I664" s="23"/>
      <c r="J664" s="28"/>
      <c r="K664" s="28"/>
      <c r="L664" s="28"/>
      <c r="M664" s="28"/>
      <c r="N664" s="28"/>
      <c r="O664" s="28"/>
      <c r="Q664" s="23"/>
      <c r="R664" s="28"/>
      <c r="S664" s="28"/>
      <c r="T664" s="28"/>
      <c r="U664" s="28"/>
      <c r="V664" s="28"/>
      <c r="W664" s="28"/>
      <c r="Y664" s="1"/>
      <c r="Z664" s="28"/>
      <c r="AA664" s="28"/>
      <c r="AB664" s="28"/>
      <c r="AC664" s="28"/>
      <c r="AD664" s="28"/>
      <c r="AE664" s="28"/>
      <c r="AF664" s="28"/>
      <c r="AG664" s="3"/>
      <c r="AH664" s="3"/>
      <c r="AI664" s="3"/>
      <c r="AJ664" s="27"/>
      <c r="AK664" s="27"/>
      <c r="AM664" s="1"/>
    </row>
    <row r="665" spans="1:39">
      <c r="A665" s="23"/>
      <c r="B665" s="28"/>
      <c r="C665" s="28"/>
      <c r="D665" s="28"/>
      <c r="E665" s="28"/>
      <c r="F665" s="28"/>
      <c r="G665" s="28"/>
      <c r="I665" s="23"/>
      <c r="J665" s="28"/>
      <c r="K665" s="28"/>
      <c r="L665" s="28"/>
      <c r="M665" s="28"/>
      <c r="N665" s="28"/>
      <c r="O665" s="28"/>
      <c r="Q665" s="23"/>
      <c r="R665" s="28"/>
      <c r="S665" s="28"/>
      <c r="T665" s="28"/>
      <c r="U665" s="28"/>
      <c r="V665" s="28"/>
      <c r="W665" s="28"/>
      <c r="Y665" s="1"/>
      <c r="Z665" s="28"/>
      <c r="AA665" s="28"/>
      <c r="AB665" s="28"/>
      <c r="AC665" s="28"/>
      <c r="AD665" s="28"/>
      <c r="AE665" s="28"/>
      <c r="AF665" s="28"/>
      <c r="AG665" s="3"/>
      <c r="AH665" s="3"/>
      <c r="AI665" s="3"/>
      <c r="AJ665" s="27"/>
      <c r="AK665" s="27"/>
      <c r="AM665" s="1"/>
    </row>
    <row r="666" spans="1:39">
      <c r="A666" s="23"/>
      <c r="B666" s="28"/>
      <c r="C666" s="28"/>
      <c r="D666" s="28"/>
      <c r="E666" s="28"/>
      <c r="F666" s="28"/>
      <c r="G666" s="28"/>
      <c r="I666" s="23"/>
      <c r="J666" s="28"/>
      <c r="K666" s="28"/>
      <c r="L666" s="28"/>
      <c r="M666" s="28"/>
      <c r="N666" s="28"/>
      <c r="O666" s="28"/>
      <c r="Q666" s="23"/>
      <c r="R666" s="28"/>
      <c r="S666" s="28"/>
      <c r="T666" s="28"/>
      <c r="U666" s="28"/>
      <c r="V666" s="28"/>
      <c r="W666" s="28"/>
      <c r="Y666" s="1"/>
      <c r="Z666" s="28"/>
      <c r="AA666" s="28"/>
      <c r="AB666" s="28"/>
      <c r="AC666" s="28"/>
      <c r="AD666" s="28"/>
      <c r="AE666" s="28"/>
      <c r="AF666" s="28"/>
      <c r="AG666" s="3"/>
      <c r="AH666" s="3"/>
      <c r="AI666" s="3"/>
      <c r="AJ666" s="27"/>
      <c r="AK666" s="27"/>
      <c r="AM666" s="1"/>
    </row>
    <row r="667" spans="1:39">
      <c r="A667" s="23"/>
      <c r="B667" s="28"/>
      <c r="C667" s="28"/>
      <c r="D667" s="28"/>
      <c r="E667" s="28"/>
      <c r="F667" s="28"/>
      <c r="G667" s="28"/>
      <c r="I667" s="23"/>
      <c r="J667" s="28"/>
      <c r="K667" s="28"/>
      <c r="L667" s="28"/>
      <c r="M667" s="28"/>
      <c r="N667" s="28"/>
      <c r="O667" s="28"/>
      <c r="Q667" s="23"/>
      <c r="R667" s="28"/>
      <c r="S667" s="28"/>
      <c r="T667" s="28"/>
      <c r="U667" s="28"/>
      <c r="V667" s="28"/>
      <c r="W667" s="28"/>
      <c r="Y667" s="1"/>
      <c r="Z667" s="28"/>
      <c r="AA667" s="28"/>
      <c r="AB667" s="28"/>
      <c r="AC667" s="28"/>
      <c r="AD667" s="28"/>
      <c r="AE667" s="28"/>
      <c r="AF667" s="28"/>
      <c r="AG667" s="3"/>
      <c r="AH667" s="3"/>
      <c r="AI667" s="3"/>
      <c r="AJ667" s="27"/>
      <c r="AK667" s="27"/>
      <c r="AM667" s="1"/>
    </row>
    <row r="668" spans="1:39">
      <c r="A668" s="23"/>
      <c r="B668" s="28"/>
      <c r="C668" s="28"/>
      <c r="D668" s="28"/>
      <c r="E668" s="28"/>
      <c r="F668" s="28"/>
      <c r="G668" s="28"/>
      <c r="I668" s="23"/>
      <c r="J668" s="28"/>
      <c r="K668" s="28"/>
      <c r="L668" s="28"/>
      <c r="M668" s="28"/>
      <c r="N668" s="28"/>
      <c r="O668" s="28"/>
      <c r="Q668" s="23"/>
      <c r="R668" s="28"/>
      <c r="S668" s="28"/>
      <c r="T668" s="28"/>
      <c r="U668" s="28"/>
      <c r="V668" s="28"/>
      <c r="W668" s="28"/>
      <c r="Y668" s="1"/>
      <c r="Z668" s="28"/>
      <c r="AA668" s="28"/>
      <c r="AB668" s="28"/>
      <c r="AC668" s="28"/>
      <c r="AD668" s="28"/>
      <c r="AE668" s="28"/>
      <c r="AF668" s="28"/>
      <c r="AG668" s="3"/>
      <c r="AH668" s="3"/>
      <c r="AI668" s="3"/>
      <c r="AJ668" s="27"/>
      <c r="AK668" s="27"/>
      <c r="AM668" s="1"/>
    </row>
    <row r="669" spans="1:39">
      <c r="A669" s="23"/>
      <c r="B669" s="28"/>
      <c r="C669" s="28"/>
      <c r="D669" s="28"/>
      <c r="E669" s="28"/>
      <c r="F669" s="28"/>
      <c r="G669" s="28"/>
      <c r="I669" s="23"/>
      <c r="J669" s="28"/>
      <c r="K669" s="28"/>
      <c r="L669" s="28"/>
      <c r="M669" s="28"/>
      <c r="N669" s="28"/>
      <c r="O669" s="28"/>
      <c r="Q669" s="23"/>
      <c r="R669" s="28"/>
      <c r="S669" s="28"/>
      <c r="T669" s="28"/>
      <c r="U669" s="28"/>
      <c r="V669" s="28"/>
      <c r="W669" s="28"/>
      <c r="Y669" s="1"/>
      <c r="Z669" s="28"/>
      <c r="AA669" s="28"/>
      <c r="AB669" s="28"/>
      <c r="AC669" s="28"/>
      <c r="AD669" s="28"/>
      <c r="AE669" s="28"/>
      <c r="AF669" s="28"/>
      <c r="AG669" s="3"/>
      <c r="AH669" s="3"/>
      <c r="AI669" s="3"/>
      <c r="AJ669" s="27"/>
      <c r="AK669" s="27"/>
      <c r="AM669" s="1"/>
    </row>
    <row r="670" spans="1:39">
      <c r="A670" s="23"/>
      <c r="B670" s="28"/>
      <c r="C670" s="28"/>
      <c r="D670" s="28"/>
      <c r="E670" s="28"/>
      <c r="F670" s="28"/>
      <c r="G670" s="28"/>
      <c r="I670" s="23"/>
      <c r="J670" s="28"/>
      <c r="K670" s="28"/>
      <c r="L670" s="28"/>
      <c r="M670" s="28"/>
      <c r="N670" s="28"/>
      <c r="O670" s="28"/>
      <c r="Q670" s="23"/>
      <c r="R670" s="28"/>
      <c r="S670" s="28"/>
      <c r="T670" s="28"/>
      <c r="U670" s="28"/>
      <c r="V670" s="28"/>
      <c r="W670" s="28"/>
      <c r="Y670" s="1"/>
      <c r="Z670" s="28"/>
      <c r="AA670" s="28"/>
      <c r="AB670" s="28"/>
      <c r="AC670" s="28"/>
      <c r="AD670" s="28"/>
      <c r="AE670" s="28"/>
      <c r="AF670" s="28"/>
      <c r="AG670" s="3"/>
      <c r="AH670" s="3"/>
      <c r="AI670" s="3"/>
      <c r="AJ670" s="27"/>
      <c r="AK670" s="27"/>
      <c r="AM670" s="1"/>
    </row>
    <row r="671" spans="1:39">
      <c r="A671" s="23"/>
      <c r="B671" s="28"/>
      <c r="C671" s="28"/>
      <c r="D671" s="28"/>
      <c r="E671" s="28"/>
      <c r="F671" s="28"/>
      <c r="G671" s="28"/>
      <c r="I671" s="23"/>
      <c r="J671" s="28"/>
      <c r="K671" s="28"/>
      <c r="L671" s="28"/>
      <c r="M671" s="28"/>
      <c r="N671" s="28"/>
      <c r="O671" s="28"/>
      <c r="Q671" s="23"/>
      <c r="R671" s="28"/>
      <c r="S671" s="28"/>
      <c r="T671" s="28"/>
      <c r="U671" s="28"/>
      <c r="V671" s="28"/>
      <c r="W671" s="28"/>
      <c r="Y671" s="1"/>
      <c r="Z671" s="28"/>
      <c r="AA671" s="28"/>
      <c r="AB671" s="28"/>
      <c r="AC671" s="28"/>
      <c r="AD671" s="28"/>
      <c r="AE671" s="28"/>
      <c r="AF671" s="28"/>
      <c r="AG671" s="3"/>
      <c r="AH671" s="3"/>
      <c r="AI671" s="3"/>
      <c r="AJ671" s="27"/>
      <c r="AK671" s="27"/>
      <c r="AM671" s="1"/>
    </row>
    <row r="672" spans="1:39">
      <c r="A672" s="23"/>
      <c r="B672" s="28"/>
      <c r="C672" s="28"/>
      <c r="D672" s="28"/>
      <c r="E672" s="28"/>
      <c r="F672" s="28"/>
      <c r="G672" s="28"/>
      <c r="I672" s="23"/>
      <c r="J672" s="28"/>
      <c r="K672" s="28"/>
      <c r="L672" s="28"/>
      <c r="M672" s="28"/>
      <c r="N672" s="28"/>
      <c r="O672" s="28"/>
      <c r="Q672" s="23"/>
      <c r="R672" s="28"/>
      <c r="S672" s="28"/>
      <c r="T672" s="28"/>
      <c r="U672" s="28"/>
      <c r="V672" s="28"/>
      <c r="W672" s="28"/>
      <c r="Y672" s="1"/>
      <c r="Z672" s="28"/>
      <c r="AA672" s="28"/>
      <c r="AB672" s="28"/>
      <c r="AC672" s="28"/>
      <c r="AD672" s="28"/>
      <c r="AE672" s="28"/>
      <c r="AF672" s="28"/>
      <c r="AG672" s="3"/>
      <c r="AH672" s="3"/>
      <c r="AI672" s="3"/>
      <c r="AJ672" s="27"/>
      <c r="AK672" s="27"/>
      <c r="AM672" s="1"/>
    </row>
    <row r="673" spans="1:39">
      <c r="A673" s="23"/>
      <c r="B673" s="28"/>
      <c r="C673" s="28"/>
      <c r="D673" s="28"/>
      <c r="E673" s="28"/>
      <c r="F673" s="28"/>
      <c r="G673" s="28"/>
      <c r="I673" s="23"/>
      <c r="J673" s="28"/>
      <c r="K673" s="28"/>
      <c r="L673" s="28"/>
      <c r="M673" s="28"/>
      <c r="N673" s="28"/>
      <c r="O673" s="28"/>
      <c r="Q673" s="23"/>
      <c r="R673" s="28"/>
      <c r="S673" s="28"/>
      <c r="T673" s="28"/>
      <c r="U673" s="28"/>
      <c r="V673" s="28"/>
      <c r="W673" s="28"/>
      <c r="Y673" s="1"/>
      <c r="Z673" s="28"/>
      <c r="AA673" s="28"/>
      <c r="AB673" s="28"/>
      <c r="AC673" s="28"/>
      <c r="AD673" s="28"/>
      <c r="AE673" s="28"/>
      <c r="AF673" s="28"/>
      <c r="AG673" s="3"/>
      <c r="AH673" s="3"/>
      <c r="AI673" s="3"/>
      <c r="AJ673" s="27"/>
      <c r="AK673" s="27"/>
      <c r="AM673" s="1"/>
    </row>
    <row r="674" spans="1:39">
      <c r="A674" s="23"/>
      <c r="B674" s="28"/>
      <c r="C674" s="28"/>
      <c r="D674" s="28"/>
      <c r="E674" s="28"/>
      <c r="F674" s="28"/>
      <c r="G674" s="28"/>
      <c r="I674" s="23"/>
      <c r="J674" s="28"/>
      <c r="K674" s="28"/>
      <c r="L674" s="28"/>
      <c r="M674" s="28"/>
      <c r="N674" s="28"/>
      <c r="O674" s="28"/>
      <c r="Q674" s="23"/>
      <c r="R674" s="28"/>
      <c r="S674" s="28"/>
      <c r="T674" s="28"/>
      <c r="U674" s="28"/>
      <c r="V674" s="28"/>
      <c r="W674" s="28"/>
      <c r="Y674" s="1"/>
      <c r="Z674" s="28"/>
      <c r="AA674" s="28"/>
      <c r="AB674" s="28"/>
      <c r="AC674" s="28"/>
      <c r="AD674" s="28"/>
      <c r="AE674" s="28"/>
      <c r="AF674" s="28"/>
      <c r="AG674" s="3"/>
      <c r="AH674" s="3"/>
      <c r="AI674" s="3"/>
      <c r="AJ674" s="27"/>
      <c r="AK674" s="27"/>
      <c r="AM674" s="1"/>
    </row>
    <row r="675" spans="1:39">
      <c r="A675" s="23"/>
      <c r="B675" s="28"/>
      <c r="C675" s="28"/>
      <c r="D675" s="28"/>
      <c r="E675" s="28"/>
      <c r="F675" s="28"/>
      <c r="G675" s="28"/>
      <c r="I675" s="23"/>
      <c r="J675" s="28"/>
      <c r="K675" s="28"/>
      <c r="L675" s="28"/>
      <c r="M675" s="28"/>
      <c r="N675" s="28"/>
      <c r="O675" s="28"/>
      <c r="Q675" s="23"/>
      <c r="R675" s="28"/>
      <c r="S675" s="28"/>
      <c r="T675" s="28"/>
      <c r="U675" s="28"/>
      <c r="V675" s="28"/>
      <c r="W675" s="28"/>
      <c r="Y675" s="1"/>
      <c r="Z675" s="28"/>
      <c r="AA675" s="28"/>
      <c r="AB675" s="28"/>
      <c r="AC675" s="28"/>
      <c r="AD675" s="28"/>
      <c r="AE675" s="28"/>
      <c r="AF675" s="28"/>
      <c r="AG675" s="3"/>
      <c r="AH675" s="3"/>
      <c r="AI675" s="3"/>
      <c r="AJ675" s="27"/>
      <c r="AK675" s="27"/>
      <c r="AM675" s="1"/>
    </row>
    <row r="676" spans="1:39">
      <c r="A676" s="23"/>
      <c r="B676" s="28"/>
      <c r="C676" s="28"/>
      <c r="D676" s="28"/>
      <c r="E676" s="28"/>
      <c r="F676" s="28"/>
      <c r="G676" s="28"/>
      <c r="I676" s="23"/>
      <c r="J676" s="28"/>
      <c r="K676" s="28"/>
      <c r="L676" s="28"/>
      <c r="M676" s="28"/>
      <c r="N676" s="28"/>
      <c r="O676" s="28"/>
      <c r="Q676" s="23"/>
      <c r="R676" s="28"/>
      <c r="S676" s="28"/>
      <c r="T676" s="28"/>
      <c r="U676" s="28"/>
      <c r="V676" s="28"/>
      <c r="W676" s="28"/>
      <c r="Y676" s="1"/>
      <c r="Z676" s="28"/>
      <c r="AA676" s="28"/>
      <c r="AB676" s="28"/>
      <c r="AC676" s="28"/>
      <c r="AD676" s="28"/>
      <c r="AE676" s="28"/>
      <c r="AF676" s="28"/>
      <c r="AG676" s="3"/>
      <c r="AH676" s="3"/>
      <c r="AI676" s="3"/>
      <c r="AJ676" s="27"/>
      <c r="AK676" s="27"/>
      <c r="AM676" s="1"/>
    </row>
    <row r="677" spans="1:39">
      <c r="A677" s="23"/>
      <c r="B677" s="28"/>
      <c r="C677" s="28"/>
      <c r="D677" s="28"/>
      <c r="E677" s="28"/>
      <c r="F677" s="28"/>
      <c r="G677" s="28"/>
      <c r="I677" s="23"/>
      <c r="J677" s="28"/>
      <c r="K677" s="28"/>
      <c r="L677" s="28"/>
      <c r="M677" s="28"/>
      <c r="N677" s="28"/>
      <c r="O677" s="28"/>
      <c r="Q677" s="23"/>
      <c r="R677" s="28"/>
      <c r="S677" s="28"/>
      <c r="T677" s="28"/>
      <c r="U677" s="28"/>
      <c r="V677" s="28"/>
      <c r="W677" s="28"/>
      <c r="Y677" s="1"/>
      <c r="Z677" s="28"/>
      <c r="AA677" s="28"/>
      <c r="AB677" s="28"/>
      <c r="AC677" s="28"/>
      <c r="AD677" s="28"/>
      <c r="AE677" s="28"/>
      <c r="AF677" s="28"/>
      <c r="AG677" s="3"/>
      <c r="AH677" s="3"/>
      <c r="AI677" s="3"/>
      <c r="AJ677" s="27"/>
      <c r="AK677" s="27"/>
      <c r="AM677" s="1"/>
    </row>
    <row r="678" spans="1:39">
      <c r="A678" s="23"/>
      <c r="B678" s="28"/>
      <c r="C678" s="28"/>
      <c r="D678" s="28"/>
      <c r="E678" s="28"/>
      <c r="F678" s="28"/>
      <c r="G678" s="28"/>
      <c r="I678" s="23"/>
      <c r="J678" s="28"/>
      <c r="K678" s="28"/>
      <c r="L678" s="28"/>
      <c r="M678" s="28"/>
      <c r="N678" s="28"/>
      <c r="O678" s="28"/>
      <c r="Q678" s="23"/>
      <c r="R678" s="28"/>
      <c r="S678" s="28"/>
      <c r="T678" s="28"/>
      <c r="U678" s="28"/>
      <c r="V678" s="28"/>
      <c r="W678" s="28"/>
      <c r="Y678" s="1"/>
      <c r="Z678" s="28"/>
      <c r="AA678" s="28"/>
      <c r="AB678" s="28"/>
      <c r="AC678" s="28"/>
      <c r="AD678" s="28"/>
      <c r="AE678" s="28"/>
      <c r="AF678" s="28"/>
      <c r="AG678" s="3"/>
      <c r="AH678" s="3"/>
      <c r="AI678" s="3"/>
      <c r="AJ678" s="27"/>
      <c r="AK678" s="27"/>
      <c r="AM678" s="1"/>
    </row>
    <row r="679" spans="1:39">
      <c r="A679" s="23"/>
      <c r="B679" s="28"/>
      <c r="C679" s="28"/>
      <c r="D679" s="28"/>
      <c r="E679" s="28"/>
      <c r="F679" s="28"/>
      <c r="G679" s="28"/>
      <c r="I679" s="23"/>
      <c r="J679" s="28"/>
      <c r="K679" s="28"/>
      <c r="L679" s="28"/>
      <c r="M679" s="28"/>
      <c r="N679" s="28"/>
      <c r="O679" s="28"/>
      <c r="Q679" s="23"/>
      <c r="R679" s="28"/>
      <c r="S679" s="28"/>
      <c r="T679" s="28"/>
      <c r="U679" s="28"/>
      <c r="V679" s="28"/>
      <c r="W679" s="28"/>
      <c r="Y679" s="1"/>
      <c r="Z679" s="28"/>
      <c r="AA679" s="28"/>
      <c r="AB679" s="28"/>
      <c r="AC679" s="28"/>
      <c r="AD679" s="28"/>
      <c r="AE679" s="28"/>
      <c r="AF679" s="28"/>
      <c r="AG679" s="3"/>
      <c r="AH679" s="3"/>
      <c r="AI679" s="3"/>
      <c r="AJ679" s="27"/>
      <c r="AK679" s="27"/>
      <c r="AM679" s="1"/>
    </row>
    <row r="680" spans="1:39">
      <c r="A680" s="23"/>
      <c r="B680" s="28"/>
      <c r="C680" s="28"/>
      <c r="D680" s="28"/>
      <c r="E680" s="28"/>
      <c r="F680" s="28"/>
      <c r="G680" s="28"/>
      <c r="I680" s="23"/>
      <c r="J680" s="28"/>
      <c r="K680" s="28"/>
      <c r="L680" s="28"/>
      <c r="M680" s="28"/>
      <c r="N680" s="28"/>
      <c r="O680" s="28"/>
      <c r="Q680" s="23"/>
      <c r="R680" s="28"/>
      <c r="S680" s="28"/>
      <c r="T680" s="28"/>
      <c r="U680" s="28"/>
      <c r="V680" s="28"/>
      <c r="W680" s="28"/>
      <c r="Y680" s="1"/>
      <c r="Z680" s="28"/>
      <c r="AA680" s="28"/>
      <c r="AB680" s="28"/>
      <c r="AC680" s="28"/>
      <c r="AD680" s="28"/>
      <c r="AE680" s="28"/>
      <c r="AF680" s="28"/>
      <c r="AG680" s="3"/>
      <c r="AH680" s="3"/>
      <c r="AI680" s="3"/>
      <c r="AJ680" s="27"/>
      <c r="AK680" s="27"/>
      <c r="AM680" s="1"/>
    </row>
    <row r="681" spans="1:39">
      <c r="A681" s="23"/>
      <c r="B681" s="28"/>
      <c r="C681" s="28"/>
      <c r="D681" s="28"/>
      <c r="E681" s="28"/>
      <c r="F681" s="28"/>
      <c r="G681" s="28"/>
      <c r="I681" s="23"/>
      <c r="J681" s="28"/>
      <c r="K681" s="28"/>
      <c r="L681" s="28"/>
      <c r="M681" s="28"/>
      <c r="N681" s="28"/>
      <c r="O681" s="28"/>
      <c r="Q681" s="23"/>
      <c r="R681" s="28"/>
      <c r="S681" s="28"/>
      <c r="T681" s="28"/>
      <c r="U681" s="28"/>
      <c r="V681" s="28"/>
      <c r="W681" s="28"/>
      <c r="Y681" s="1"/>
      <c r="Z681" s="28"/>
      <c r="AA681" s="28"/>
      <c r="AB681" s="28"/>
      <c r="AC681" s="28"/>
      <c r="AD681" s="28"/>
      <c r="AE681" s="28"/>
      <c r="AF681" s="28"/>
      <c r="AG681" s="3"/>
      <c r="AH681" s="3"/>
      <c r="AI681" s="3"/>
      <c r="AJ681" s="27"/>
      <c r="AK681" s="27"/>
      <c r="AM681" s="1"/>
    </row>
    <row r="682" spans="1:39">
      <c r="A682" s="23"/>
      <c r="B682" s="28"/>
      <c r="C682" s="28"/>
      <c r="D682" s="28"/>
      <c r="E682" s="28"/>
      <c r="F682" s="28"/>
      <c r="G682" s="28"/>
      <c r="I682" s="23"/>
      <c r="J682" s="28"/>
      <c r="K682" s="28"/>
      <c r="L682" s="28"/>
      <c r="M682" s="28"/>
      <c r="N682" s="28"/>
      <c r="O682" s="28"/>
      <c r="Q682" s="23"/>
      <c r="R682" s="28"/>
      <c r="S682" s="28"/>
      <c r="T682" s="28"/>
      <c r="U682" s="28"/>
      <c r="V682" s="28"/>
      <c r="W682" s="28"/>
      <c r="Y682" s="1"/>
      <c r="Z682" s="28"/>
      <c r="AA682" s="28"/>
      <c r="AB682" s="28"/>
      <c r="AC682" s="28"/>
      <c r="AD682" s="28"/>
      <c r="AE682" s="28"/>
      <c r="AF682" s="28"/>
      <c r="AG682" s="3"/>
      <c r="AH682" s="3"/>
      <c r="AI682" s="3"/>
      <c r="AJ682" s="27"/>
      <c r="AK682" s="27"/>
      <c r="AM682" s="1"/>
    </row>
    <row r="683" spans="1:39">
      <c r="A683" s="23"/>
      <c r="B683" s="28"/>
      <c r="C683" s="28"/>
      <c r="D683" s="28"/>
      <c r="E683" s="28"/>
      <c r="F683" s="28"/>
      <c r="G683" s="28"/>
      <c r="I683" s="23"/>
      <c r="J683" s="28"/>
      <c r="K683" s="28"/>
      <c r="L683" s="28"/>
      <c r="M683" s="28"/>
      <c r="N683" s="28"/>
      <c r="O683" s="28"/>
      <c r="Q683" s="23"/>
      <c r="R683" s="28"/>
      <c r="S683" s="28"/>
      <c r="T683" s="28"/>
      <c r="U683" s="28"/>
      <c r="V683" s="28"/>
      <c r="W683" s="28"/>
      <c r="Y683" s="1"/>
      <c r="Z683" s="28"/>
      <c r="AA683" s="28"/>
      <c r="AB683" s="28"/>
      <c r="AC683" s="28"/>
      <c r="AD683" s="28"/>
      <c r="AE683" s="28"/>
      <c r="AF683" s="28"/>
      <c r="AG683" s="3"/>
      <c r="AH683" s="3"/>
      <c r="AI683" s="3"/>
      <c r="AJ683" s="27"/>
      <c r="AK683" s="27"/>
      <c r="AM683" s="1"/>
    </row>
    <row r="684" spans="1:39">
      <c r="A684" s="23"/>
      <c r="B684" s="28"/>
      <c r="C684" s="28"/>
      <c r="D684" s="28"/>
      <c r="E684" s="28"/>
      <c r="F684" s="28"/>
      <c r="G684" s="28"/>
      <c r="I684" s="23"/>
      <c r="J684" s="28"/>
      <c r="K684" s="28"/>
      <c r="L684" s="28"/>
      <c r="M684" s="28"/>
      <c r="N684" s="28"/>
      <c r="O684" s="28"/>
      <c r="Q684" s="23"/>
      <c r="R684" s="28"/>
      <c r="S684" s="28"/>
      <c r="T684" s="28"/>
      <c r="U684" s="28"/>
      <c r="V684" s="28"/>
      <c r="W684" s="28"/>
      <c r="Y684" s="1"/>
      <c r="Z684" s="28"/>
      <c r="AA684" s="28"/>
      <c r="AB684" s="28"/>
      <c r="AC684" s="28"/>
      <c r="AD684" s="28"/>
      <c r="AE684" s="28"/>
      <c r="AF684" s="28"/>
      <c r="AG684" s="3"/>
      <c r="AH684" s="3"/>
      <c r="AI684" s="3"/>
      <c r="AJ684" s="27"/>
      <c r="AK684" s="27"/>
      <c r="AM684" s="1"/>
    </row>
    <row r="685" spans="1:39">
      <c r="A685" s="23"/>
      <c r="B685" s="28"/>
      <c r="C685" s="28"/>
      <c r="D685" s="28"/>
      <c r="E685" s="28"/>
      <c r="F685" s="28"/>
      <c r="G685" s="28"/>
      <c r="I685" s="23"/>
      <c r="J685" s="28"/>
      <c r="K685" s="28"/>
      <c r="L685" s="28"/>
      <c r="M685" s="28"/>
      <c r="N685" s="28"/>
      <c r="O685" s="28"/>
      <c r="Q685" s="23"/>
      <c r="R685" s="28"/>
      <c r="S685" s="28"/>
      <c r="T685" s="28"/>
      <c r="U685" s="28"/>
      <c r="V685" s="28"/>
      <c r="W685" s="28"/>
      <c r="Y685" s="1"/>
      <c r="Z685" s="28"/>
      <c r="AA685" s="28"/>
      <c r="AB685" s="28"/>
      <c r="AC685" s="28"/>
      <c r="AD685" s="28"/>
      <c r="AE685" s="28"/>
      <c r="AF685" s="28"/>
      <c r="AG685" s="3"/>
      <c r="AH685" s="3"/>
      <c r="AI685" s="3"/>
      <c r="AJ685" s="27"/>
      <c r="AK685" s="27"/>
      <c r="AM685" s="1"/>
    </row>
    <row r="686" spans="1:39">
      <c r="A686" s="23"/>
      <c r="B686" s="28"/>
      <c r="C686" s="28"/>
      <c r="D686" s="28"/>
      <c r="E686" s="28"/>
      <c r="F686" s="28"/>
      <c r="G686" s="28"/>
      <c r="I686" s="23"/>
      <c r="J686" s="28"/>
      <c r="K686" s="28"/>
      <c r="L686" s="28"/>
      <c r="M686" s="28"/>
      <c r="N686" s="28"/>
      <c r="O686" s="28"/>
      <c r="Q686" s="23"/>
      <c r="R686" s="28"/>
      <c r="S686" s="28"/>
      <c r="T686" s="28"/>
      <c r="U686" s="28"/>
      <c r="V686" s="28"/>
      <c r="W686" s="28"/>
      <c r="Y686" s="1"/>
      <c r="Z686" s="28"/>
      <c r="AA686" s="28"/>
      <c r="AB686" s="28"/>
      <c r="AC686" s="28"/>
      <c r="AD686" s="28"/>
      <c r="AE686" s="28"/>
      <c r="AF686" s="28"/>
      <c r="AG686" s="3"/>
      <c r="AH686" s="3"/>
      <c r="AI686" s="3"/>
      <c r="AJ686" s="27"/>
      <c r="AK686" s="27"/>
      <c r="AM686" s="1"/>
    </row>
    <row r="687" spans="1:39">
      <c r="A687" s="23"/>
      <c r="B687" s="28"/>
      <c r="C687" s="28"/>
      <c r="D687" s="28"/>
      <c r="E687" s="28"/>
      <c r="F687" s="28"/>
      <c r="G687" s="28"/>
      <c r="I687" s="23"/>
      <c r="J687" s="28"/>
      <c r="K687" s="28"/>
      <c r="L687" s="28"/>
      <c r="M687" s="28"/>
      <c r="N687" s="28"/>
      <c r="O687" s="28"/>
      <c r="Q687" s="23"/>
      <c r="R687" s="28"/>
      <c r="S687" s="28"/>
      <c r="T687" s="28"/>
      <c r="U687" s="28"/>
      <c r="V687" s="28"/>
      <c r="W687" s="28"/>
      <c r="Y687" s="1"/>
      <c r="Z687" s="28"/>
      <c r="AA687" s="28"/>
      <c r="AB687" s="28"/>
      <c r="AC687" s="28"/>
      <c r="AD687" s="28"/>
      <c r="AE687" s="28"/>
      <c r="AF687" s="28"/>
      <c r="AG687" s="3"/>
      <c r="AH687" s="3"/>
      <c r="AI687" s="3"/>
      <c r="AJ687" s="27"/>
      <c r="AK687" s="27"/>
      <c r="AM687" s="1"/>
    </row>
    <row r="688" spans="1:39">
      <c r="A688" s="23"/>
      <c r="B688" s="28"/>
      <c r="C688" s="28"/>
      <c r="D688" s="28"/>
      <c r="E688" s="28"/>
      <c r="F688" s="28"/>
      <c r="G688" s="28"/>
      <c r="I688" s="23"/>
      <c r="J688" s="28"/>
      <c r="K688" s="28"/>
      <c r="L688" s="28"/>
      <c r="M688" s="28"/>
      <c r="N688" s="28"/>
      <c r="O688" s="28"/>
      <c r="Q688" s="23"/>
      <c r="R688" s="28"/>
      <c r="S688" s="28"/>
      <c r="T688" s="28"/>
      <c r="U688" s="28"/>
      <c r="V688" s="28"/>
      <c r="W688" s="28"/>
      <c r="Y688" s="1"/>
      <c r="Z688" s="28"/>
      <c r="AA688" s="28"/>
      <c r="AB688" s="28"/>
      <c r="AC688" s="28"/>
      <c r="AD688" s="28"/>
      <c r="AE688" s="28"/>
      <c r="AF688" s="28"/>
      <c r="AG688" s="3"/>
      <c r="AH688" s="3"/>
      <c r="AI688" s="3"/>
      <c r="AJ688" s="27"/>
      <c r="AK688" s="27"/>
      <c r="AM688" s="1"/>
    </row>
    <row r="689" spans="1:39">
      <c r="A689" s="23"/>
      <c r="B689" s="28"/>
      <c r="C689" s="28"/>
      <c r="D689" s="28"/>
      <c r="E689" s="28"/>
      <c r="F689" s="28"/>
      <c r="G689" s="28"/>
      <c r="I689" s="23"/>
      <c r="J689" s="28"/>
      <c r="K689" s="28"/>
      <c r="L689" s="28"/>
      <c r="M689" s="28"/>
      <c r="N689" s="28"/>
      <c r="O689" s="28"/>
      <c r="Q689" s="23"/>
      <c r="R689" s="28"/>
      <c r="S689" s="28"/>
      <c r="T689" s="28"/>
      <c r="U689" s="28"/>
      <c r="V689" s="28"/>
      <c r="W689" s="28"/>
      <c r="Y689" s="1"/>
      <c r="Z689" s="28"/>
      <c r="AA689" s="28"/>
      <c r="AB689" s="28"/>
      <c r="AC689" s="28"/>
      <c r="AD689" s="28"/>
      <c r="AE689" s="28"/>
      <c r="AF689" s="28"/>
      <c r="AG689" s="3"/>
      <c r="AH689" s="3"/>
      <c r="AI689" s="3"/>
      <c r="AJ689" s="27"/>
      <c r="AK689" s="27"/>
      <c r="AM689" s="1"/>
    </row>
    <row r="690" spans="1:39">
      <c r="A690" s="23"/>
      <c r="B690" s="28"/>
      <c r="C690" s="28"/>
      <c r="D690" s="28"/>
      <c r="E690" s="28"/>
      <c r="F690" s="28"/>
      <c r="G690" s="28"/>
      <c r="I690" s="23"/>
      <c r="J690" s="28"/>
      <c r="K690" s="28"/>
      <c r="L690" s="28"/>
      <c r="M690" s="28"/>
      <c r="N690" s="28"/>
      <c r="O690" s="28"/>
      <c r="Q690" s="23"/>
      <c r="R690" s="28"/>
      <c r="S690" s="28"/>
      <c r="T690" s="28"/>
      <c r="U690" s="28"/>
      <c r="V690" s="28"/>
      <c r="W690" s="28"/>
      <c r="Y690" s="1"/>
      <c r="Z690" s="28"/>
      <c r="AA690" s="28"/>
      <c r="AB690" s="28"/>
      <c r="AC690" s="28"/>
      <c r="AD690" s="28"/>
      <c r="AE690" s="28"/>
      <c r="AF690" s="28"/>
      <c r="AG690" s="3"/>
      <c r="AH690" s="3"/>
      <c r="AI690" s="3"/>
      <c r="AJ690" s="27"/>
      <c r="AK690" s="27"/>
      <c r="AM690" s="1"/>
    </row>
    <row r="691" spans="1:39">
      <c r="A691" s="23"/>
      <c r="B691" s="28"/>
      <c r="C691" s="28"/>
      <c r="D691" s="28"/>
      <c r="E691" s="28"/>
      <c r="F691" s="28"/>
      <c r="G691" s="28"/>
      <c r="I691" s="23"/>
      <c r="J691" s="28"/>
      <c r="K691" s="28"/>
      <c r="L691" s="28"/>
      <c r="M691" s="28"/>
      <c r="N691" s="28"/>
      <c r="O691" s="28"/>
      <c r="Q691" s="23"/>
      <c r="R691" s="28"/>
      <c r="S691" s="28"/>
      <c r="T691" s="28"/>
      <c r="U691" s="28"/>
      <c r="V691" s="28"/>
      <c r="W691" s="28"/>
      <c r="Y691" s="1"/>
      <c r="Z691" s="28"/>
      <c r="AA691" s="28"/>
      <c r="AB691" s="28"/>
      <c r="AC691" s="28"/>
      <c r="AD691" s="28"/>
      <c r="AE691" s="28"/>
      <c r="AF691" s="28"/>
      <c r="AG691" s="3"/>
      <c r="AH691" s="3"/>
      <c r="AI691" s="3"/>
      <c r="AJ691" s="27"/>
      <c r="AK691" s="27"/>
      <c r="AM691" s="1"/>
    </row>
    <row r="692" spans="1:39">
      <c r="A692" s="23"/>
      <c r="B692" s="28"/>
      <c r="C692" s="28"/>
      <c r="D692" s="28"/>
      <c r="E692" s="28"/>
      <c r="F692" s="28"/>
      <c r="G692" s="28"/>
      <c r="I692" s="23"/>
      <c r="J692" s="28"/>
      <c r="K692" s="28"/>
      <c r="L692" s="28"/>
      <c r="M692" s="28"/>
      <c r="N692" s="28"/>
      <c r="O692" s="28"/>
      <c r="Q692" s="23"/>
      <c r="R692" s="28"/>
      <c r="S692" s="28"/>
      <c r="T692" s="28"/>
      <c r="U692" s="28"/>
      <c r="V692" s="28"/>
      <c r="W692" s="28"/>
      <c r="Y692" s="1"/>
      <c r="Z692" s="28"/>
      <c r="AA692" s="28"/>
      <c r="AB692" s="28"/>
      <c r="AC692" s="28"/>
      <c r="AD692" s="28"/>
      <c r="AE692" s="28"/>
      <c r="AF692" s="28"/>
      <c r="AG692" s="3"/>
      <c r="AH692" s="3"/>
      <c r="AI692" s="3"/>
      <c r="AJ692" s="27"/>
      <c r="AK692" s="27"/>
      <c r="AM692" s="1"/>
    </row>
    <row r="693" spans="1:39">
      <c r="A693" s="23"/>
      <c r="B693" s="28"/>
      <c r="C693" s="28"/>
      <c r="D693" s="28"/>
      <c r="E693" s="28"/>
      <c r="F693" s="28"/>
      <c r="G693" s="28"/>
      <c r="I693" s="23"/>
      <c r="J693" s="28"/>
      <c r="K693" s="28"/>
      <c r="L693" s="28"/>
      <c r="M693" s="28"/>
      <c r="N693" s="28"/>
      <c r="O693" s="28"/>
      <c r="Q693" s="23"/>
      <c r="R693" s="28"/>
      <c r="S693" s="28"/>
      <c r="T693" s="28"/>
      <c r="U693" s="28"/>
      <c r="V693" s="28"/>
      <c r="W693" s="28"/>
      <c r="Y693" s="1"/>
      <c r="Z693" s="28"/>
      <c r="AA693" s="28"/>
      <c r="AB693" s="28"/>
      <c r="AC693" s="28"/>
      <c r="AD693" s="28"/>
      <c r="AE693" s="28"/>
      <c r="AF693" s="28"/>
      <c r="AG693" s="3"/>
      <c r="AH693" s="3"/>
      <c r="AI693" s="3"/>
      <c r="AJ693" s="27"/>
      <c r="AK693" s="27"/>
      <c r="AM693" s="1"/>
    </row>
    <row r="694" spans="1:39">
      <c r="A694" s="23"/>
      <c r="B694" s="28"/>
      <c r="C694" s="28"/>
      <c r="D694" s="28"/>
      <c r="E694" s="28"/>
      <c r="F694" s="28"/>
      <c r="G694" s="28"/>
      <c r="I694" s="23"/>
      <c r="J694" s="28"/>
      <c r="K694" s="28"/>
      <c r="L694" s="28"/>
      <c r="M694" s="28"/>
      <c r="N694" s="28"/>
      <c r="O694" s="28"/>
      <c r="Q694" s="23"/>
      <c r="R694" s="28"/>
      <c r="S694" s="28"/>
      <c r="T694" s="28"/>
      <c r="U694" s="28"/>
      <c r="V694" s="28"/>
      <c r="W694" s="28"/>
      <c r="Y694" s="1"/>
      <c r="Z694" s="28"/>
      <c r="AA694" s="28"/>
      <c r="AB694" s="28"/>
      <c r="AC694" s="28"/>
      <c r="AD694" s="28"/>
      <c r="AE694" s="28"/>
      <c r="AF694" s="28"/>
      <c r="AG694" s="3"/>
      <c r="AH694" s="3"/>
      <c r="AI694" s="3"/>
      <c r="AJ694" s="27"/>
      <c r="AK694" s="27"/>
      <c r="AM694" s="1"/>
    </row>
    <row r="695" spans="1:39">
      <c r="A695" s="23"/>
      <c r="B695" s="28"/>
      <c r="C695" s="28"/>
      <c r="D695" s="28"/>
      <c r="E695" s="28"/>
      <c r="F695" s="28"/>
      <c r="G695" s="28"/>
      <c r="I695" s="23"/>
      <c r="J695" s="28"/>
      <c r="K695" s="28"/>
      <c r="L695" s="28"/>
      <c r="M695" s="28"/>
      <c r="N695" s="28"/>
      <c r="O695" s="28"/>
      <c r="Q695" s="23"/>
      <c r="R695" s="28"/>
      <c r="S695" s="28"/>
      <c r="T695" s="28"/>
      <c r="U695" s="28"/>
      <c r="V695" s="28"/>
      <c r="W695" s="28"/>
      <c r="Y695" s="1"/>
      <c r="Z695" s="28"/>
      <c r="AA695" s="28"/>
      <c r="AB695" s="28"/>
      <c r="AC695" s="28"/>
      <c r="AD695" s="28"/>
      <c r="AE695" s="28"/>
      <c r="AF695" s="28"/>
      <c r="AG695" s="3"/>
      <c r="AH695" s="3"/>
      <c r="AI695" s="3"/>
      <c r="AJ695" s="27"/>
      <c r="AK695" s="27"/>
      <c r="AM695" s="1"/>
    </row>
    <row r="696" spans="1:39">
      <c r="A696" s="23"/>
      <c r="B696" s="28"/>
      <c r="C696" s="28"/>
      <c r="D696" s="28"/>
      <c r="E696" s="28"/>
      <c r="F696" s="28"/>
      <c r="G696" s="28"/>
      <c r="I696" s="23"/>
      <c r="J696" s="28"/>
      <c r="K696" s="28"/>
      <c r="L696" s="28"/>
      <c r="M696" s="28"/>
      <c r="N696" s="28"/>
      <c r="O696" s="28"/>
      <c r="Q696" s="23"/>
      <c r="R696" s="28"/>
      <c r="S696" s="28"/>
      <c r="T696" s="28"/>
      <c r="U696" s="28"/>
      <c r="V696" s="28"/>
      <c r="W696" s="28"/>
      <c r="Y696" s="1"/>
      <c r="Z696" s="28"/>
      <c r="AA696" s="28"/>
      <c r="AB696" s="28"/>
      <c r="AC696" s="28"/>
      <c r="AD696" s="28"/>
      <c r="AE696" s="28"/>
      <c r="AF696" s="28"/>
      <c r="AG696" s="3"/>
      <c r="AH696" s="3"/>
      <c r="AI696" s="3"/>
      <c r="AJ696" s="27"/>
      <c r="AK696" s="27"/>
      <c r="AM696" s="1"/>
    </row>
    <row r="697" spans="1:39">
      <c r="A697" s="23"/>
      <c r="B697" s="28"/>
      <c r="C697" s="28"/>
      <c r="D697" s="28"/>
      <c r="E697" s="28"/>
      <c r="F697" s="28"/>
      <c r="G697" s="28"/>
      <c r="I697" s="23"/>
      <c r="J697" s="28"/>
      <c r="K697" s="28"/>
      <c r="L697" s="28"/>
      <c r="M697" s="28"/>
      <c r="N697" s="28"/>
      <c r="O697" s="28"/>
      <c r="Q697" s="23"/>
      <c r="R697" s="28"/>
      <c r="S697" s="28"/>
      <c r="T697" s="28"/>
      <c r="U697" s="28"/>
      <c r="V697" s="28"/>
      <c r="W697" s="28"/>
      <c r="Y697" s="1"/>
      <c r="Z697" s="28"/>
      <c r="AA697" s="28"/>
      <c r="AB697" s="28"/>
      <c r="AC697" s="28"/>
      <c r="AD697" s="28"/>
      <c r="AE697" s="28"/>
      <c r="AF697" s="28"/>
      <c r="AG697" s="3"/>
      <c r="AH697" s="3"/>
      <c r="AI697" s="3"/>
      <c r="AJ697" s="27"/>
      <c r="AK697" s="27"/>
      <c r="AM697" s="1"/>
    </row>
    <row r="698" spans="1:39">
      <c r="A698" s="23"/>
      <c r="B698" s="28"/>
      <c r="C698" s="28"/>
      <c r="D698" s="28"/>
      <c r="E698" s="28"/>
      <c r="F698" s="28"/>
      <c r="G698" s="28"/>
      <c r="I698" s="23"/>
      <c r="J698" s="28"/>
      <c r="K698" s="28"/>
      <c r="L698" s="28"/>
      <c r="M698" s="28"/>
      <c r="N698" s="28"/>
      <c r="O698" s="28"/>
      <c r="Q698" s="23"/>
      <c r="R698" s="28"/>
      <c r="S698" s="28"/>
      <c r="T698" s="28"/>
      <c r="U698" s="28"/>
      <c r="V698" s="28"/>
      <c r="W698" s="28"/>
      <c r="Y698" s="1"/>
      <c r="Z698" s="28"/>
      <c r="AA698" s="28"/>
      <c r="AB698" s="28"/>
      <c r="AC698" s="28"/>
      <c r="AD698" s="28"/>
      <c r="AE698" s="28"/>
      <c r="AF698" s="28"/>
      <c r="AG698" s="3"/>
      <c r="AH698" s="3"/>
      <c r="AI698" s="3"/>
      <c r="AJ698" s="27"/>
      <c r="AK698" s="27"/>
      <c r="AM698" s="1"/>
    </row>
    <row r="699" spans="1:39">
      <c r="A699" s="23"/>
      <c r="B699" s="28"/>
      <c r="C699" s="28"/>
      <c r="D699" s="28"/>
      <c r="E699" s="28"/>
      <c r="F699" s="28"/>
      <c r="G699" s="28"/>
      <c r="I699" s="23"/>
      <c r="J699" s="28"/>
      <c r="K699" s="28"/>
      <c r="L699" s="28"/>
      <c r="M699" s="28"/>
      <c r="N699" s="28"/>
      <c r="O699" s="28"/>
      <c r="Q699" s="23"/>
      <c r="R699" s="28"/>
      <c r="S699" s="28"/>
      <c r="T699" s="28"/>
      <c r="U699" s="28"/>
      <c r="V699" s="28"/>
      <c r="W699" s="28"/>
      <c r="Y699" s="1"/>
      <c r="Z699" s="28"/>
      <c r="AA699" s="28"/>
      <c r="AB699" s="28"/>
      <c r="AC699" s="28"/>
      <c r="AD699" s="28"/>
      <c r="AE699" s="28"/>
      <c r="AF699" s="28"/>
      <c r="AG699" s="3"/>
      <c r="AH699" s="3"/>
      <c r="AI699" s="3"/>
      <c r="AJ699" s="27"/>
      <c r="AK699" s="27"/>
      <c r="AM699" s="1"/>
    </row>
    <row r="700" spans="1:39">
      <c r="A700" s="23"/>
      <c r="B700" s="28"/>
      <c r="C700" s="28"/>
      <c r="D700" s="28"/>
      <c r="E700" s="28"/>
      <c r="F700" s="28"/>
      <c r="G700" s="28"/>
      <c r="I700" s="23"/>
      <c r="J700" s="28"/>
      <c r="K700" s="28"/>
      <c r="L700" s="28"/>
      <c r="M700" s="28"/>
      <c r="N700" s="28"/>
      <c r="O700" s="28"/>
      <c r="Q700" s="23"/>
      <c r="R700" s="28"/>
      <c r="S700" s="28"/>
      <c r="T700" s="28"/>
      <c r="U700" s="28"/>
      <c r="V700" s="28"/>
      <c r="W700" s="28"/>
      <c r="Y700" s="1"/>
      <c r="Z700" s="28"/>
      <c r="AA700" s="28"/>
      <c r="AB700" s="28"/>
      <c r="AC700" s="28"/>
      <c r="AD700" s="28"/>
      <c r="AE700" s="28"/>
      <c r="AF700" s="28"/>
      <c r="AG700" s="3"/>
      <c r="AH700" s="3"/>
      <c r="AI700" s="3"/>
      <c r="AJ700" s="27"/>
      <c r="AK700" s="27"/>
      <c r="AM700" s="1"/>
    </row>
    <row r="701" spans="1:39">
      <c r="A701" s="23"/>
      <c r="B701" s="28"/>
      <c r="C701" s="28"/>
      <c r="D701" s="28"/>
      <c r="E701" s="28"/>
      <c r="F701" s="28"/>
      <c r="G701" s="28"/>
      <c r="I701" s="23"/>
      <c r="J701" s="28"/>
      <c r="K701" s="28"/>
      <c r="L701" s="28"/>
      <c r="M701" s="28"/>
      <c r="N701" s="28"/>
      <c r="O701" s="28"/>
      <c r="Q701" s="23"/>
      <c r="R701" s="28"/>
      <c r="S701" s="28"/>
      <c r="T701" s="28"/>
      <c r="U701" s="28"/>
      <c r="V701" s="28"/>
      <c r="W701" s="28"/>
      <c r="Y701" s="1"/>
      <c r="Z701" s="28"/>
      <c r="AA701" s="28"/>
      <c r="AB701" s="28"/>
      <c r="AC701" s="28"/>
      <c r="AD701" s="28"/>
      <c r="AE701" s="28"/>
      <c r="AF701" s="28"/>
      <c r="AG701" s="3"/>
      <c r="AH701" s="3"/>
      <c r="AI701" s="3"/>
      <c r="AJ701" s="27"/>
      <c r="AK701" s="27"/>
      <c r="AM701" s="1"/>
    </row>
    <row r="702" spans="1:39">
      <c r="A702" s="23"/>
      <c r="B702" s="28"/>
      <c r="C702" s="28"/>
      <c r="D702" s="28"/>
      <c r="E702" s="28"/>
      <c r="F702" s="28"/>
      <c r="G702" s="28"/>
      <c r="I702" s="23"/>
      <c r="J702" s="28"/>
      <c r="K702" s="28"/>
      <c r="L702" s="28"/>
      <c r="M702" s="28"/>
      <c r="N702" s="28"/>
      <c r="O702" s="28"/>
      <c r="Q702" s="23"/>
      <c r="R702" s="28"/>
      <c r="S702" s="28"/>
      <c r="T702" s="28"/>
      <c r="U702" s="28"/>
      <c r="V702" s="28"/>
      <c r="W702" s="28"/>
      <c r="Y702" s="1"/>
      <c r="Z702" s="28"/>
      <c r="AA702" s="28"/>
      <c r="AB702" s="28"/>
      <c r="AC702" s="28"/>
      <c r="AD702" s="28"/>
      <c r="AE702" s="28"/>
      <c r="AF702" s="28"/>
      <c r="AG702" s="3"/>
      <c r="AH702" s="3"/>
      <c r="AI702" s="3"/>
      <c r="AJ702" s="27"/>
      <c r="AK702" s="27"/>
      <c r="AM702" s="1"/>
    </row>
    <row r="703" spans="1:39">
      <c r="A703" s="23"/>
      <c r="B703" s="28"/>
      <c r="C703" s="28"/>
      <c r="D703" s="28"/>
      <c r="E703" s="28"/>
      <c r="F703" s="28"/>
      <c r="G703" s="28"/>
      <c r="I703" s="23"/>
      <c r="J703" s="28"/>
      <c r="K703" s="28"/>
      <c r="L703" s="28"/>
      <c r="M703" s="28"/>
      <c r="N703" s="28"/>
      <c r="O703" s="28"/>
      <c r="Q703" s="23"/>
      <c r="R703" s="28"/>
      <c r="S703" s="28"/>
      <c r="T703" s="28"/>
      <c r="U703" s="28"/>
      <c r="V703" s="28"/>
      <c r="W703" s="28"/>
      <c r="Y703" s="1"/>
      <c r="Z703" s="28"/>
      <c r="AA703" s="28"/>
      <c r="AB703" s="28"/>
      <c r="AC703" s="28"/>
      <c r="AD703" s="28"/>
      <c r="AE703" s="28"/>
      <c r="AF703" s="28"/>
      <c r="AG703" s="3"/>
      <c r="AH703" s="3"/>
      <c r="AI703" s="3"/>
      <c r="AJ703" s="27"/>
      <c r="AK703" s="27"/>
      <c r="AM703" s="1"/>
    </row>
    <row r="704" spans="1:39">
      <c r="A704" s="23"/>
      <c r="B704" s="28"/>
      <c r="C704" s="28"/>
      <c r="D704" s="28"/>
      <c r="E704" s="28"/>
      <c r="F704" s="28"/>
      <c r="G704" s="28"/>
      <c r="I704" s="23"/>
      <c r="J704" s="28"/>
      <c r="K704" s="28"/>
      <c r="L704" s="28"/>
      <c r="M704" s="28"/>
      <c r="N704" s="28"/>
      <c r="O704" s="28"/>
      <c r="Q704" s="23"/>
      <c r="R704" s="28"/>
      <c r="S704" s="28"/>
      <c r="T704" s="28"/>
      <c r="U704" s="28"/>
      <c r="V704" s="28"/>
      <c r="W704" s="28"/>
      <c r="Y704" s="1"/>
      <c r="Z704" s="28"/>
      <c r="AA704" s="28"/>
      <c r="AB704" s="28"/>
      <c r="AC704" s="28"/>
      <c r="AD704" s="28"/>
      <c r="AE704" s="28"/>
      <c r="AF704" s="28"/>
      <c r="AG704" s="3"/>
      <c r="AH704" s="3"/>
      <c r="AI704" s="3"/>
      <c r="AJ704" s="27"/>
      <c r="AK704" s="27"/>
      <c r="AM704" s="1"/>
    </row>
    <row r="705" spans="1:39">
      <c r="A705" s="23"/>
      <c r="B705" s="28"/>
      <c r="C705" s="28"/>
      <c r="D705" s="28"/>
      <c r="E705" s="28"/>
      <c r="F705" s="28"/>
      <c r="G705" s="28"/>
      <c r="I705" s="23"/>
      <c r="J705" s="28"/>
      <c r="K705" s="28"/>
      <c r="L705" s="28"/>
      <c r="M705" s="28"/>
      <c r="N705" s="28"/>
      <c r="O705" s="28"/>
      <c r="Q705" s="23"/>
      <c r="R705" s="28"/>
      <c r="S705" s="28"/>
      <c r="T705" s="28"/>
      <c r="U705" s="28"/>
      <c r="V705" s="28"/>
      <c r="W705" s="28"/>
      <c r="Y705" s="1"/>
      <c r="Z705" s="28"/>
      <c r="AA705" s="28"/>
      <c r="AB705" s="28"/>
      <c r="AC705" s="28"/>
      <c r="AD705" s="28"/>
      <c r="AE705" s="28"/>
      <c r="AF705" s="28"/>
      <c r="AG705" s="3"/>
      <c r="AH705" s="3"/>
      <c r="AI705" s="3"/>
      <c r="AJ705" s="27"/>
      <c r="AK705" s="27"/>
      <c r="AM705" s="1"/>
    </row>
    <row r="706" spans="1:39">
      <c r="A706" s="23"/>
      <c r="B706" s="28"/>
      <c r="C706" s="28"/>
      <c r="D706" s="28"/>
      <c r="E706" s="28"/>
      <c r="F706" s="28"/>
      <c r="G706" s="28"/>
      <c r="I706" s="23"/>
      <c r="J706" s="28"/>
      <c r="K706" s="28"/>
      <c r="L706" s="28"/>
      <c r="M706" s="28"/>
      <c r="N706" s="28"/>
      <c r="O706" s="28"/>
      <c r="Q706" s="23"/>
      <c r="R706" s="28"/>
      <c r="S706" s="28"/>
      <c r="T706" s="28"/>
      <c r="U706" s="28"/>
      <c r="V706" s="28"/>
      <c r="W706" s="28"/>
      <c r="Y706" s="1"/>
      <c r="Z706" s="28"/>
      <c r="AA706" s="28"/>
      <c r="AB706" s="28"/>
      <c r="AC706" s="28"/>
      <c r="AD706" s="28"/>
      <c r="AE706" s="28"/>
      <c r="AF706" s="28"/>
      <c r="AG706" s="3"/>
      <c r="AH706" s="3"/>
      <c r="AI706" s="3"/>
      <c r="AJ706" s="27"/>
      <c r="AK706" s="27"/>
      <c r="AM706" s="1"/>
    </row>
    <row r="707" spans="1:39">
      <c r="A707" s="23"/>
      <c r="B707" s="28"/>
      <c r="C707" s="28"/>
      <c r="D707" s="28"/>
      <c r="E707" s="28"/>
      <c r="F707" s="28"/>
      <c r="G707" s="28"/>
      <c r="I707" s="23"/>
      <c r="J707" s="28"/>
      <c r="K707" s="28"/>
      <c r="L707" s="28"/>
      <c r="M707" s="28"/>
      <c r="N707" s="28"/>
      <c r="O707" s="28"/>
      <c r="Q707" s="23"/>
      <c r="R707" s="28"/>
      <c r="S707" s="28"/>
      <c r="T707" s="28"/>
      <c r="U707" s="28"/>
      <c r="V707" s="28"/>
      <c r="W707" s="28"/>
      <c r="Y707" s="1"/>
      <c r="Z707" s="28"/>
      <c r="AA707" s="28"/>
      <c r="AB707" s="28"/>
      <c r="AC707" s="28"/>
      <c r="AD707" s="28"/>
      <c r="AE707" s="28"/>
      <c r="AF707" s="28"/>
      <c r="AG707" s="3"/>
      <c r="AH707" s="3"/>
      <c r="AI707" s="3"/>
      <c r="AJ707" s="27"/>
      <c r="AK707" s="27"/>
      <c r="AM707" s="1"/>
    </row>
    <row r="708" spans="1:39">
      <c r="A708" s="23"/>
      <c r="B708" s="28"/>
      <c r="C708" s="28"/>
      <c r="D708" s="28"/>
      <c r="E708" s="28"/>
      <c r="F708" s="28"/>
      <c r="G708" s="28"/>
      <c r="I708" s="23"/>
      <c r="J708" s="28"/>
      <c r="K708" s="28"/>
      <c r="L708" s="28"/>
      <c r="M708" s="28"/>
      <c r="N708" s="28"/>
      <c r="O708" s="28"/>
      <c r="Q708" s="23"/>
      <c r="R708" s="28"/>
      <c r="S708" s="28"/>
      <c r="T708" s="28"/>
      <c r="U708" s="28"/>
      <c r="V708" s="28"/>
      <c r="W708" s="28"/>
      <c r="Y708" s="1"/>
      <c r="Z708" s="28"/>
      <c r="AA708" s="28"/>
      <c r="AB708" s="28"/>
      <c r="AC708" s="28"/>
      <c r="AD708" s="28"/>
      <c r="AE708" s="28"/>
      <c r="AF708" s="28"/>
      <c r="AG708" s="3"/>
      <c r="AH708" s="3"/>
      <c r="AI708" s="3"/>
      <c r="AJ708" s="27"/>
      <c r="AK708" s="27"/>
      <c r="AM708" s="1"/>
    </row>
    <row r="709" spans="1:39">
      <c r="A709" s="23"/>
      <c r="B709" s="28"/>
      <c r="C709" s="28"/>
      <c r="D709" s="28"/>
      <c r="E709" s="28"/>
      <c r="F709" s="28"/>
      <c r="G709" s="28"/>
      <c r="I709" s="23"/>
      <c r="J709" s="28"/>
      <c r="K709" s="28"/>
      <c r="L709" s="28"/>
      <c r="M709" s="28"/>
      <c r="N709" s="28"/>
      <c r="O709" s="28"/>
      <c r="Q709" s="23"/>
      <c r="R709" s="28"/>
      <c r="S709" s="28"/>
      <c r="T709" s="28"/>
      <c r="U709" s="28"/>
      <c r="V709" s="28"/>
      <c r="W709" s="28"/>
      <c r="Y709" s="1"/>
      <c r="Z709" s="28"/>
      <c r="AA709" s="28"/>
      <c r="AB709" s="28"/>
      <c r="AC709" s="28"/>
      <c r="AD709" s="28"/>
      <c r="AE709" s="28"/>
      <c r="AF709" s="28"/>
      <c r="AG709" s="3"/>
      <c r="AH709" s="3"/>
      <c r="AI709" s="3"/>
      <c r="AJ709" s="27"/>
      <c r="AK709" s="27"/>
      <c r="AM709" s="1"/>
    </row>
    <row r="710" spans="1:39">
      <c r="A710" s="23"/>
      <c r="B710" s="28"/>
      <c r="C710" s="28"/>
      <c r="D710" s="28"/>
      <c r="E710" s="28"/>
      <c r="F710" s="28"/>
      <c r="G710" s="28"/>
      <c r="I710" s="23"/>
      <c r="J710" s="28"/>
      <c r="K710" s="28"/>
      <c r="L710" s="28"/>
      <c r="M710" s="28"/>
      <c r="N710" s="28"/>
      <c r="O710" s="28"/>
      <c r="Q710" s="23"/>
      <c r="R710" s="28"/>
      <c r="S710" s="28"/>
      <c r="T710" s="28"/>
      <c r="U710" s="28"/>
      <c r="V710" s="28"/>
      <c r="W710" s="28"/>
      <c r="Y710" s="1"/>
      <c r="Z710" s="28"/>
      <c r="AA710" s="28"/>
      <c r="AB710" s="28"/>
      <c r="AC710" s="28"/>
      <c r="AD710" s="28"/>
      <c r="AE710" s="28"/>
      <c r="AF710" s="28"/>
      <c r="AG710" s="3"/>
      <c r="AH710" s="3"/>
      <c r="AI710" s="3"/>
      <c r="AJ710" s="27"/>
      <c r="AK710" s="27"/>
      <c r="AM710" s="1"/>
    </row>
    <row r="711" spans="1:39">
      <c r="A711" s="23"/>
      <c r="B711" s="28"/>
      <c r="C711" s="28"/>
      <c r="D711" s="28"/>
      <c r="E711" s="28"/>
      <c r="F711" s="28"/>
      <c r="G711" s="28"/>
      <c r="I711" s="23"/>
      <c r="J711" s="28"/>
      <c r="K711" s="28"/>
      <c r="L711" s="28"/>
      <c r="M711" s="28"/>
      <c r="N711" s="28"/>
      <c r="O711" s="28"/>
      <c r="Q711" s="23"/>
      <c r="R711" s="28"/>
      <c r="S711" s="28"/>
      <c r="T711" s="28"/>
      <c r="U711" s="28"/>
      <c r="V711" s="28"/>
      <c r="W711" s="28"/>
      <c r="Y711" s="1"/>
      <c r="Z711" s="28"/>
      <c r="AA711" s="28"/>
      <c r="AB711" s="28"/>
      <c r="AC711" s="28"/>
      <c r="AD711" s="28"/>
      <c r="AE711" s="28"/>
      <c r="AF711" s="28"/>
      <c r="AG711" s="3"/>
      <c r="AH711" s="3"/>
      <c r="AI711" s="3"/>
      <c r="AJ711" s="27"/>
      <c r="AK711" s="27"/>
      <c r="AM711" s="1"/>
    </row>
    <row r="712" spans="1:39">
      <c r="A712" s="23"/>
      <c r="B712" s="28"/>
      <c r="C712" s="28"/>
      <c r="D712" s="28"/>
      <c r="E712" s="28"/>
      <c r="F712" s="28"/>
      <c r="G712" s="28"/>
      <c r="I712" s="23"/>
      <c r="J712" s="28"/>
      <c r="K712" s="28"/>
      <c r="L712" s="28"/>
      <c r="M712" s="28"/>
      <c r="N712" s="28"/>
      <c r="O712" s="28"/>
      <c r="Q712" s="23"/>
      <c r="R712" s="28"/>
      <c r="S712" s="28"/>
      <c r="T712" s="28"/>
      <c r="U712" s="28"/>
      <c r="V712" s="28"/>
      <c r="W712" s="28"/>
      <c r="Y712" s="1"/>
      <c r="Z712" s="28"/>
      <c r="AA712" s="28"/>
      <c r="AB712" s="28"/>
      <c r="AC712" s="28"/>
      <c r="AD712" s="28"/>
      <c r="AE712" s="28"/>
      <c r="AF712" s="28"/>
      <c r="AG712" s="3"/>
      <c r="AH712" s="3"/>
      <c r="AI712" s="3"/>
      <c r="AJ712" s="27"/>
      <c r="AK712" s="27"/>
      <c r="AM712" s="1"/>
    </row>
    <row r="713" spans="1:39">
      <c r="A713" s="23"/>
      <c r="B713" s="28"/>
      <c r="C713" s="28"/>
      <c r="D713" s="28"/>
      <c r="E713" s="28"/>
      <c r="F713" s="28"/>
      <c r="G713" s="28"/>
      <c r="I713" s="23"/>
      <c r="J713" s="28"/>
      <c r="K713" s="28"/>
      <c r="L713" s="28"/>
      <c r="M713" s="28"/>
      <c r="N713" s="28"/>
      <c r="O713" s="28"/>
      <c r="Q713" s="23"/>
      <c r="R713" s="28"/>
      <c r="S713" s="28"/>
      <c r="T713" s="28"/>
      <c r="U713" s="28"/>
      <c r="V713" s="28"/>
      <c r="W713" s="28"/>
      <c r="Y713" s="1"/>
      <c r="Z713" s="28"/>
      <c r="AA713" s="28"/>
      <c r="AB713" s="28"/>
      <c r="AC713" s="28"/>
      <c r="AD713" s="28"/>
      <c r="AE713" s="28"/>
      <c r="AF713" s="28"/>
      <c r="AG713" s="3"/>
      <c r="AH713" s="3"/>
      <c r="AI713" s="3"/>
      <c r="AJ713" s="27"/>
      <c r="AK713" s="27"/>
      <c r="AM713" s="1"/>
    </row>
    <row r="714" spans="1:39">
      <c r="A714" s="23"/>
      <c r="B714" s="28"/>
      <c r="C714" s="28"/>
      <c r="D714" s="28"/>
      <c r="E714" s="28"/>
      <c r="F714" s="28"/>
      <c r="G714" s="28"/>
      <c r="I714" s="23"/>
      <c r="J714" s="28"/>
      <c r="K714" s="28"/>
      <c r="L714" s="28"/>
      <c r="M714" s="28"/>
      <c r="N714" s="28"/>
      <c r="O714" s="28"/>
      <c r="Q714" s="23"/>
      <c r="R714" s="28"/>
      <c r="S714" s="28"/>
      <c r="T714" s="28"/>
      <c r="U714" s="28"/>
      <c r="V714" s="28"/>
      <c r="W714" s="28"/>
      <c r="Y714" s="1"/>
      <c r="Z714" s="28"/>
      <c r="AA714" s="28"/>
      <c r="AB714" s="28"/>
      <c r="AC714" s="28"/>
      <c r="AD714" s="28"/>
      <c r="AE714" s="28"/>
      <c r="AF714" s="28"/>
      <c r="AG714" s="3"/>
      <c r="AH714" s="3"/>
      <c r="AI714" s="3"/>
      <c r="AJ714" s="27"/>
      <c r="AK714" s="27"/>
      <c r="AM714" s="1"/>
    </row>
    <row r="715" spans="1:39">
      <c r="A715" s="23"/>
      <c r="B715" s="28"/>
      <c r="C715" s="28"/>
      <c r="D715" s="28"/>
      <c r="E715" s="28"/>
      <c r="F715" s="28"/>
      <c r="G715" s="28"/>
      <c r="I715" s="23"/>
      <c r="J715" s="28"/>
      <c r="K715" s="28"/>
      <c r="L715" s="28"/>
      <c r="M715" s="28"/>
      <c r="N715" s="28"/>
      <c r="O715" s="28"/>
      <c r="Q715" s="23"/>
      <c r="R715" s="28"/>
      <c r="S715" s="28"/>
      <c r="T715" s="28"/>
      <c r="U715" s="28"/>
      <c r="V715" s="28"/>
      <c r="W715" s="28"/>
      <c r="Y715" s="1"/>
      <c r="Z715" s="28"/>
      <c r="AA715" s="28"/>
      <c r="AB715" s="28"/>
      <c r="AC715" s="28"/>
      <c r="AD715" s="28"/>
      <c r="AE715" s="28"/>
      <c r="AF715" s="28"/>
      <c r="AG715" s="3"/>
      <c r="AH715" s="3"/>
      <c r="AI715" s="3"/>
      <c r="AJ715" s="27"/>
      <c r="AK715" s="27"/>
      <c r="AM715" s="1"/>
    </row>
    <row r="716" spans="1:39">
      <c r="A716" s="23"/>
      <c r="B716" s="28"/>
      <c r="C716" s="28"/>
      <c r="D716" s="28"/>
      <c r="E716" s="28"/>
      <c r="F716" s="28"/>
      <c r="G716" s="28"/>
      <c r="I716" s="23"/>
      <c r="J716" s="28"/>
      <c r="K716" s="28"/>
      <c r="L716" s="28"/>
      <c r="M716" s="28"/>
      <c r="N716" s="28"/>
      <c r="O716" s="28"/>
      <c r="Q716" s="23"/>
      <c r="R716" s="28"/>
      <c r="S716" s="28"/>
      <c r="T716" s="28"/>
      <c r="U716" s="28"/>
      <c r="V716" s="28"/>
      <c r="W716" s="28"/>
      <c r="Y716" s="1"/>
      <c r="Z716" s="28"/>
      <c r="AA716" s="28"/>
      <c r="AB716" s="28"/>
      <c r="AC716" s="28"/>
      <c r="AD716" s="28"/>
      <c r="AE716" s="28"/>
      <c r="AF716" s="28"/>
      <c r="AG716" s="3"/>
      <c r="AH716" s="3"/>
      <c r="AI716" s="3"/>
      <c r="AJ716" s="27"/>
      <c r="AK716" s="27"/>
      <c r="AM716" s="1"/>
    </row>
    <row r="717" spans="1:39">
      <c r="A717" s="23"/>
      <c r="B717" s="28"/>
      <c r="C717" s="28"/>
      <c r="D717" s="28"/>
      <c r="E717" s="28"/>
      <c r="F717" s="28"/>
      <c r="G717" s="28"/>
      <c r="I717" s="23"/>
      <c r="J717" s="28"/>
      <c r="K717" s="28"/>
      <c r="L717" s="28"/>
      <c r="M717" s="28"/>
      <c r="N717" s="28"/>
      <c r="O717" s="28"/>
      <c r="Q717" s="23"/>
      <c r="R717" s="28"/>
      <c r="S717" s="28"/>
      <c r="T717" s="28"/>
      <c r="U717" s="28"/>
      <c r="V717" s="28"/>
      <c r="W717" s="28"/>
      <c r="Y717" s="1"/>
      <c r="Z717" s="28"/>
      <c r="AA717" s="28"/>
      <c r="AB717" s="28"/>
      <c r="AC717" s="28"/>
      <c r="AD717" s="28"/>
      <c r="AE717" s="28"/>
      <c r="AF717" s="28"/>
      <c r="AG717" s="3"/>
      <c r="AH717" s="3"/>
      <c r="AI717" s="3"/>
      <c r="AJ717" s="27"/>
      <c r="AK717" s="27"/>
      <c r="AM717" s="1"/>
    </row>
    <row r="718" spans="1:39">
      <c r="A718" s="23"/>
      <c r="B718" s="28"/>
      <c r="C718" s="28"/>
      <c r="D718" s="28"/>
      <c r="E718" s="28"/>
      <c r="F718" s="28"/>
      <c r="G718" s="28"/>
      <c r="I718" s="23"/>
      <c r="J718" s="28"/>
      <c r="K718" s="28"/>
      <c r="L718" s="28"/>
      <c r="M718" s="28"/>
      <c r="N718" s="28"/>
      <c r="O718" s="28"/>
      <c r="Q718" s="23"/>
      <c r="R718" s="28"/>
      <c r="S718" s="28"/>
      <c r="T718" s="28"/>
      <c r="U718" s="28"/>
      <c r="V718" s="28"/>
      <c r="W718" s="28"/>
      <c r="Y718" s="1"/>
      <c r="Z718" s="28"/>
      <c r="AA718" s="28"/>
      <c r="AB718" s="28"/>
      <c r="AC718" s="28"/>
      <c r="AD718" s="28"/>
      <c r="AE718" s="28"/>
      <c r="AF718" s="28"/>
      <c r="AG718" s="3"/>
      <c r="AH718" s="3"/>
      <c r="AI718" s="3"/>
      <c r="AJ718" s="27"/>
      <c r="AK718" s="27"/>
    </row>
    <row r="719" spans="1:39">
      <c r="A719" s="23"/>
      <c r="B719" s="28"/>
      <c r="C719" s="28"/>
      <c r="D719" s="28"/>
      <c r="E719" s="28"/>
      <c r="F719" s="28"/>
      <c r="G719" s="28"/>
      <c r="I719" s="23"/>
      <c r="J719" s="28"/>
      <c r="K719" s="28"/>
      <c r="L719" s="28"/>
      <c r="M719" s="28"/>
      <c r="N719" s="28"/>
      <c r="O719" s="28"/>
      <c r="Q719" s="23"/>
      <c r="R719" s="28"/>
      <c r="S719" s="28"/>
      <c r="T719" s="28"/>
      <c r="U719" s="28"/>
      <c r="V719" s="28"/>
      <c r="W719" s="28"/>
      <c r="Y719" s="1"/>
      <c r="Z719" s="28"/>
      <c r="AA719" s="28"/>
      <c r="AB719" s="28"/>
      <c r="AC719" s="28"/>
      <c r="AD719" s="28"/>
      <c r="AE719" s="28"/>
      <c r="AF719" s="28"/>
      <c r="AG719" s="3"/>
      <c r="AH719" s="3"/>
      <c r="AI719" s="3"/>
      <c r="AJ719" s="27"/>
      <c r="AK719" s="27"/>
    </row>
    <row r="720" spans="1:39">
      <c r="A720" s="23"/>
      <c r="B720" s="28"/>
      <c r="C720" s="28"/>
      <c r="D720" s="28"/>
      <c r="E720" s="28"/>
      <c r="F720" s="28"/>
      <c r="G720" s="28"/>
      <c r="I720" s="23"/>
      <c r="J720" s="28"/>
      <c r="K720" s="28"/>
      <c r="L720" s="28"/>
      <c r="M720" s="28"/>
      <c r="N720" s="28"/>
      <c r="O720" s="28"/>
      <c r="Q720" s="23"/>
      <c r="R720" s="28"/>
      <c r="S720" s="28"/>
      <c r="T720" s="28"/>
      <c r="U720" s="28"/>
      <c r="V720" s="28"/>
      <c r="W720" s="28"/>
      <c r="Y720" s="1"/>
      <c r="Z720" s="28"/>
      <c r="AA720" s="28"/>
      <c r="AB720" s="28"/>
      <c r="AC720" s="28"/>
      <c r="AD720" s="28"/>
      <c r="AE720" s="28"/>
      <c r="AF720" s="28"/>
      <c r="AG720" s="3"/>
      <c r="AH720" s="3"/>
      <c r="AI720" s="3"/>
      <c r="AJ720" s="27"/>
      <c r="AK720" s="27"/>
    </row>
    <row r="721" spans="1:39">
      <c r="A721" s="23"/>
      <c r="B721" s="28"/>
      <c r="C721" s="28"/>
      <c r="D721" s="28"/>
      <c r="E721" s="28"/>
      <c r="F721" s="28"/>
      <c r="G721" s="28"/>
      <c r="I721" s="23"/>
      <c r="J721" s="28"/>
      <c r="K721" s="28"/>
      <c r="L721" s="28"/>
      <c r="M721" s="28"/>
      <c r="N721" s="28"/>
      <c r="O721" s="28"/>
      <c r="Q721" s="23"/>
      <c r="R721" s="28"/>
      <c r="S721" s="28"/>
      <c r="T721" s="28"/>
      <c r="U721" s="28"/>
      <c r="V721" s="28"/>
      <c r="W721" s="28"/>
      <c r="Y721" s="1"/>
      <c r="Z721" s="28"/>
      <c r="AA721" s="28"/>
      <c r="AB721" s="28"/>
      <c r="AC721" s="28"/>
      <c r="AD721" s="28"/>
      <c r="AE721" s="28"/>
      <c r="AF721" s="28"/>
      <c r="AG721" s="3"/>
      <c r="AH721" s="3"/>
      <c r="AI721" s="3"/>
      <c r="AJ721" s="27"/>
      <c r="AK721" s="27"/>
    </row>
    <row r="722" spans="1:39">
      <c r="A722" s="23"/>
      <c r="B722" s="28"/>
      <c r="C722" s="28"/>
      <c r="D722" s="28"/>
      <c r="E722" s="28"/>
      <c r="F722" s="28"/>
      <c r="G722" s="28"/>
      <c r="I722" s="23"/>
      <c r="J722" s="28"/>
      <c r="K722" s="28"/>
      <c r="L722" s="28"/>
      <c r="M722" s="28"/>
      <c r="N722" s="28"/>
      <c r="O722" s="28"/>
      <c r="Q722" s="23"/>
      <c r="R722" s="28"/>
      <c r="S722" s="28"/>
      <c r="T722" s="28"/>
      <c r="U722" s="28"/>
      <c r="V722" s="28"/>
      <c r="W722" s="28"/>
      <c r="Y722" s="1"/>
      <c r="Z722" s="28"/>
      <c r="AA722" s="28"/>
      <c r="AB722" s="28"/>
      <c r="AC722" s="28"/>
      <c r="AD722" s="28"/>
      <c r="AE722" s="28"/>
      <c r="AF722" s="28"/>
      <c r="AG722" s="3"/>
      <c r="AH722" s="3"/>
      <c r="AI722" s="3"/>
      <c r="AJ722" s="27"/>
      <c r="AK722" s="27"/>
    </row>
    <row r="723" spans="1:39">
      <c r="A723" s="23"/>
      <c r="B723" s="28"/>
      <c r="C723" s="28"/>
      <c r="D723" s="28"/>
      <c r="E723" s="28"/>
      <c r="F723" s="28"/>
      <c r="G723" s="28"/>
      <c r="I723" s="23"/>
      <c r="J723" s="28"/>
      <c r="K723" s="28"/>
      <c r="L723" s="28"/>
      <c r="M723" s="28"/>
      <c r="N723" s="28"/>
      <c r="O723" s="28"/>
      <c r="Q723" s="23"/>
      <c r="R723" s="28"/>
      <c r="S723" s="28"/>
      <c r="T723" s="28"/>
      <c r="U723" s="28"/>
      <c r="V723" s="28"/>
      <c r="W723" s="28"/>
      <c r="Y723" s="1"/>
      <c r="Z723" s="28"/>
      <c r="AA723" s="28"/>
      <c r="AB723" s="28"/>
      <c r="AC723" s="28"/>
      <c r="AD723" s="28"/>
      <c r="AE723" s="28"/>
      <c r="AF723" s="28"/>
      <c r="AG723" s="3"/>
      <c r="AH723" s="3"/>
      <c r="AI723" s="3"/>
      <c r="AJ723" s="27"/>
      <c r="AK723" s="27"/>
    </row>
    <row r="724" spans="1:39">
      <c r="A724" s="23"/>
      <c r="B724" s="28"/>
      <c r="C724" s="28"/>
      <c r="D724" s="28"/>
      <c r="E724" s="28"/>
      <c r="F724" s="28"/>
      <c r="G724" s="28"/>
      <c r="I724" s="23"/>
      <c r="J724" s="28"/>
      <c r="K724" s="28"/>
      <c r="L724" s="28"/>
      <c r="M724" s="28"/>
      <c r="N724" s="28"/>
      <c r="O724" s="28"/>
      <c r="Q724" s="23"/>
      <c r="R724" s="28"/>
      <c r="S724" s="28"/>
      <c r="T724" s="28"/>
      <c r="U724" s="28"/>
      <c r="V724" s="28"/>
      <c r="W724" s="28"/>
      <c r="Y724" s="1"/>
      <c r="Z724" s="28"/>
      <c r="AA724" s="28"/>
      <c r="AB724" s="28"/>
      <c r="AC724" s="28"/>
      <c r="AD724" s="28"/>
      <c r="AE724" s="28"/>
      <c r="AF724" s="28"/>
      <c r="AG724" s="3"/>
      <c r="AH724" s="3"/>
      <c r="AI724" s="3"/>
      <c r="AJ724" s="27"/>
      <c r="AK724" s="27"/>
    </row>
    <row r="725" spans="1:39">
      <c r="A725" s="23"/>
      <c r="B725" s="28"/>
      <c r="C725" s="28"/>
      <c r="D725" s="28"/>
      <c r="E725" s="28"/>
      <c r="F725" s="28"/>
      <c r="G725" s="28"/>
      <c r="I725" s="23"/>
      <c r="J725" s="28"/>
      <c r="K725" s="28"/>
      <c r="L725" s="28"/>
      <c r="M725" s="28"/>
      <c r="N725" s="28"/>
      <c r="O725" s="28"/>
      <c r="Q725" s="23"/>
      <c r="R725" s="28"/>
      <c r="S725" s="28"/>
      <c r="T725" s="28"/>
      <c r="U725" s="28"/>
      <c r="V725" s="28"/>
      <c r="W725" s="28"/>
      <c r="Y725" s="1"/>
      <c r="Z725" s="28"/>
      <c r="AA725" s="28"/>
      <c r="AB725" s="28"/>
      <c r="AC725" s="28"/>
      <c r="AD725" s="28"/>
      <c r="AE725" s="28"/>
      <c r="AF725" s="28"/>
      <c r="AG725" s="3"/>
      <c r="AH725" s="3"/>
      <c r="AI725" s="3"/>
      <c r="AJ725" s="27"/>
      <c r="AK725" s="27"/>
    </row>
    <row r="726" spans="1:39">
      <c r="A726" s="23"/>
      <c r="B726" s="28"/>
      <c r="C726" s="28"/>
      <c r="D726" s="28"/>
      <c r="E726" s="28"/>
      <c r="F726" s="28"/>
      <c r="G726" s="28"/>
      <c r="I726" s="23"/>
      <c r="J726" s="28"/>
      <c r="K726" s="28"/>
      <c r="L726" s="28"/>
      <c r="M726" s="28"/>
      <c r="N726" s="28"/>
      <c r="O726" s="28"/>
      <c r="Q726" s="23"/>
      <c r="R726" s="28"/>
      <c r="S726" s="28"/>
      <c r="T726" s="28"/>
      <c r="U726" s="28"/>
      <c r="V726" s="28"/>
      <c r="W726" s="28"/>
      <c r="Y726" s="1"/>
      <c r="Z726" s="28"/>
      <c r="AA726" s="28"/>
      <c r="AB726" s="28"/>
      <c r="AC726" s="28"/>
      <c r="AD726" s="28"/>
      <c r="AE726" s="28"/>
      <c r="AF726" s="28"/>
      <c r="AG726" s="3"/>
      <c r="AH726" s="3"/>
      <c r="AI726" s="3"/>
      <c r="AJ726" s="27"/>
      <c r="AK726" s="27"/>
    </row>
    <row r="727" spans="1:39">
      <c r="A727" s="23"/>
      <c r="B727" s="28"/>
      <c r="C727" s="28"/>
      <c r="D727" s="28"/>
      <c r="E727" s="28"/>
      <c r="F727" s="28"/>
      <c r="G727" s="28"/>
      <c r="I727" s="23"/>
      <c r="J727" s="28"/>
      <c r="K727" s="28"/>
      <c r="L727" s="28"/>
      <c r="M727" s="28"/>
      <c r="N727" s="28"/>
      <c r="O727" s="28"/>
      <c r="Q727" s="23"/>
      <c r="R727" s="28"/>
      <c r="S727" s="28"/>
      <c r="T727" s="28"/>
      <c r="U727" s="28"/>
      <c r="V727" s="28"/>
      <c r="W727" s="28"/>
      <c r="Y727" s="1"/>
      <c r="Z727" s="28"/>
      <c r="AA727" s="28"/>
      <c r="AB727" s="28"/>
      <c r="AC727" s="28"/>
      <c r="AD727" s="28"/>
      <c r="AE727" s="28"/>
      <c r="AF727" s="28"/>
      <c r="AG727" s="3"/>
      <c r="AH727" s="3"/>
      <c r="AI727" s="3"/>
      <c r="AJ727" s="27"/>
      <c r="AK727" s="27"/>
    </row>
    <row r="728" spans="1:39">
      <c r="A728" s="23"/>
      <c r="B728" s="28"/>
      <c r="C728" s="28"/>
      <c r="D728" s="28"/>
      <c r="E728" s="28"/>
      <c r="F728" s="28"/>
      <c r="G728" s="28"/>
      <c r="I728" s="23"/>
      <c r="J728" s="28"/>
      <c r="K728" s="28"/>
      <c r="L728" s="28"/>
      <c r="M728" s="28"/>
      <c r="N728" s="28"/>
      <c r="O728" s="28"/>
      <c r="Q728" s="23"/>
      <c r="R728" s="28"/>
      <c r="S728" s="28"/>
      <c r="T728" s="28"/>
      <c r="U728" s="28"/>
      <c r="V728" s="28"/>
      <c r="W728" s="28"/>
      <c r="Y728" s="1"/>
      <c r="Z728" s="28"/>
      <c r="AA728" s="28"/>
      <c r="AB728" s="28"/>
      <c r="AC728" s="28"/>
      <c r="AD728" s="28"/>
      <c r="AE728" s="28"/>
      <c r="AF728" s="28"/>
      <c r="AG728" s="3"/>
      <c r="AH728" s="3"/>
      <c r="AI728" s="3"/>
      <c r="AJ728" s="27"/>
      <c r="AK728" s="27"/>
      <c r="AM728" s="1"/>
    </row>
    <row r="729" spans="1:39">
      <c r="A729" s="23"/>
      <c r="B729" s="28"/>
      <c r="C729" s="28"/>
      <c r="D729" s="28"/>
      <c r="E729" s="28"/>
      <c r="F729" s="28"/>
      <c r="G729" s="28"/>
      <c r="I729" s="23"/>
      <c r="J729" s="28"/>
      <c r="K729" s="28"/>
      <c r="L729" s="28"/>
      <c r="M729" s="28"/>
      <c r="N729" s="28"/>
      <c r="O729" s="28"/>
      <c r="Q729" s="23"/>
      <c r="R729" s="28"/>
      <c r="S729" s="28"/>
      <c r="T729" s="28"/>
      <c r="U729" s="28"/>
      <c r="V729" s="28"/>
      <c r="W729" s="28"/>
      <c r="Y729" s="1"/>
      <c r="Z729" s="28"/>
      <c r="AA729" s="28"/>
      <c r="AB729" s="28"/>
      <c r="AC729" s="28"/>
      <c r="AD729" s="28"/>
      <c r="AE729" s="28"/>
      <c r="AF729" s="28"/>
      <c r="AG729" s="3"/>
      <c r="AH729" s="3"/>
      <c r="AI729" s="3"/>
      <c r="AJ729" s="27"/>
      <c r="AK729" s="27"/>
      <c r="AM729" s="1"/>
    </row>
    <row r="730" spans="1:39">
      <c r="A730" s="23"/>
      <c r="B730" s="28"/>
      <c r="C730" s="28"/>
      <c r="D730" s="28"/>
      <c r="E730" s="28"/>
      <c r="F730" s="28"/>
      <c r="G730" s="28"/>
      <c r="I730" s="23"/>
      <c r="J730" s="28"/>
      <c r="K730" s="28"/>
      <c r="L730" s="28"/>
      <c r="M730" s="28"/>
      <c r="N730" s="28"/>
      <c r="O730" s="28"/>
      <c r="Q730" s="23"/>
      <c r="R730" s="28"/>
      <c r="S730" s="28"/>
      <c r="T730" s="28"/>
      <c r="U730" s="28"/>
      <c r="V730" s="28"/>
      <c r="W730" s="28"/>
      <c r="Y730" s="1"/>
      <c r="Z730" s="28"/>
      <c r="AA730" s="28"/>
      <c r="AB730" s="28"/>
      <c r="AC730" s="28"/>
      <c r="AD730" s="28"/>
      <c r="AE730" s="28"/>
      <c r="AF730" s="28"/>
      <c r="AG730" s="3"/>
      <c r="AH730" s="3"/>
      <c r="AI730" s="3"/>
      <c r="AJ730" s="27"/>
      <c r="AK730" s="27"/>
      <c r="AM730" s="1"/>
    </row>
    <row r="731" spans="1:39">
      <c r="A731" s="23"/>
      <c r="B731" s="28"/>
      <c r="C731" s="28"/>
      <c r="D731" s="28"/>
      <c r="E731" s="28"/>
      <c r="F731" s="28"/>
      <c r="G731" s="28"/>
      <c r="I731" s="23"/>
      <c r="J731" s="28"/>
      <c r="K731" s="28"/>
      <c r="L731" s="28"/>
      <c r="M731" s="28"/>
      <c r="N731" s="28"/>
      <c r="O731" s="28"/>
      <c r="Q731" s="23"/>
      <c r="R731" s="28"/>
      <c r="S731" s="28"/>
      <c r="T731" s="28"/>
      <c r="U731" s="28"/>
      <c r="V731" s="28"/>
      <c r="W731" s="28"/>
      <c r="Y731" s="1"/>
      <c r="Z731" s="28"/>
      <c r="AA731" s="28"/>
      <c r="AB731" s="28"/>
      <c r="AC731" s="28"/>
      <c r="AD731" s="28"/>
      <c r="AE731" s="28"/>
      <c r="AF731" s="28"/>
      <c r="AG731" s="3"/>
      <c r="AH731" s="3"/>
      <c r="AI731" s="3"/>
      <c r="AJ731" s="27"/>
      <c r="AK731" s="27"/>
      <c r="AM731" s="1"/>
    </row>
    <row r="732" spans="1:39">
      <c r="A732" s="23"/>
      <c r="B732" s="28"/>
      <c r="C732" s="28"/>
      <c r="D732" s="28"/>
      <c r="E732" s="28"/>
      <c r="F732" s="28"/>
      <c r="G732" s="28"/>
      <c r="I732" s="23"/>
      <c r="J732" s="28"/>
      <c r="K732" s="28"/>
      <c r="L732" s="28"/>
      <c r="M732" s="28"/>
      <c r="N732" s="28"/>
      <c r="O732" s="28"/>
      <c r="Q732" s="23"/>
      <c r="R732" s="28"/>
      <c r="S732" s="28"/>
      <c r="T732" s="28"/>
      <c r="U732" s="28"/>
      <c r="V732" s="28"/>
      <c r="W732" s="28"/>
      <c r="Y732" s="1"/>
      <c r="Z732" s="28"/>
      <c r="AA732" s="28"/>
      <c r="AB732" s="28"/>
      <c r="AC732" s="28"/>
      <c r="AD732" s="28"/>
      <c r="AE732" s="28"/>
      <c r="AF732" s="28"/>
      <c r="AG732" s="3"/>
      <c r="AH732" s="3"/>
      <c r="AI732" s="3"/>
      <c r="AJ732" s="27"/>
      <c r="AK732" s="27"/>
      <c r="AM732" s="1"/>
    </row>
    <row r="733" spans="1:39">
      <c r="A733" s="23"/>
      <c r="B733" s="28"/>
      <c r="C733" s="28"/>
      <c r="D733" s="28"/>
      <c r="E733" s="28"/>
      <c r="F733" s="28"/>
      <c r="G733" s="28"/>
      <c r="I733" s="23"/>
      <c r="J733" s="28"/>
      <c r="K733" s="28"/>
      <c r="L733" s="28"/>
      <c r="M733" s="28"/>
      <c r="N733" s="28"/>
      <c r="O733" s="28"/>
      <c r="Q733" s="23"/>
      <c r="R733" s="28"/>
      <c r="S733" s="28"/>
      <c r="T733" s="28"/>
      <c r="U733" s="28"/>
      <c r="V733" s="28"/>
      <c r="W733" s="28"/>
      <c r="Y733" s="1"/>
      <c r="Z733" s="28"/>
      <c r="AA733" s="28"/>
      <c r="AB733" s="28"/>
      <c r="AC733" s="28"/>
      <c r="AD733" s="28"/>
      <c r="AE733" s="28"/>
      <c r="AF733" s="28"/>
      <c r="AG733" s="3"/>
      <c r="AH733" s="3"/>
      <c r="AI733" s="3"/>
      <c r="AJ733" s="27"/>
      <c r="AK733" s="27"/>
      <c r="AM733" s="1"/>
    </row>
    <row r="734" spans="1:39">
      <c r="A734" s="23"/>
      <c r="B734" s="28"/>
      <c r="C734" s="28"/>
      <c r="D734" s="28"/>
      <c r="E734" s="28"/>
      <c r="F734" s="28"/>
      <c r="G734" s="28"/>
      <c r="I734" s="23"/>
      <c r="J734" s="28"/>
      <c r="K734" s="28"/>
      <c r="L734" s="28"/>
      <c r="M734" s="28"/>
      <c r="N734" s="28"/>
      <c r="O734" s="28"/>
      <c r="Q734" s="23"/>
      <c r="R734" s="28"/>
      <c r="S734" s="28"/>
      <c r="T734" s="28"/>
      <c r="U734" s="28"/>
      <c r="V734" s="28"/>
      <c r="W734" s="28"/>
      <c r="Y734" s="1"/>
      <c r="Z734" s="28"/>
      <c r="AA734" s="28"/>
      <c r="AB734" s="28"/>
      <c r="AC734" s="28"/>
      <c r="AD734" s="28"/>
      <c r="AE734" s="28"/>
      <c r="AF734" s="28"/>
      <c r="AG734" s="3"/>
      <c r="AH734" s="3"/>
      <c r="AI734" s="3"/>
      <c r="AJ734" s="27"/>
      <c r="AK734" s="27"/>
      <c r="AM734" s="1"/>
    </row>
    <row r="735" spans="1:39">
      <c r="A735" s="23"/>
      <c r="B735" s="28"/>
      <c r="C735" s="28"/>
      <c r="D735" s="28"/>
      <c r="E735" s="28"/>
      <c r="F735" s="28"/>
      <c r="G735" s="28"/>
      <c r="I735" s="23"/>
      <c r="J735" s="28"/>
      <c r="K735" s="28"/>
      <c r="L735" s="28"/>
      <c r="M735" s="28"/>
      <c r="N735" s="28"/>
      <c r="O735" s="28"/>
      <c r="Q735" s="23"/>
      <c r="R735" s="28"/>
      <c r="S735" s="28"/>
      <c r="T735" s="28"/>
      <c r="U735" s="28"/>
      <c r="V735" s="28"/>
      <c r="W735" s="28"/>
      <c r="Y735" s="1"/>
      <c r="Z735" s="28"/>
      <c r="AA735" s="28"/>
      <c r="AB735" s="28"/>
      <c r="AC735" s="28"/>
      <c r="AD735" s="28"/>
      <c r="AE735" s="28"/>
      <c r="AF735" s="28"/>
      <c r="AG735" s="3"/>
      <c r="AH735" s="3"/>
      <c r="AI735" s="3"/>
      <c r="AJ735" s="27"/>
      <c r="AK735" s="27"/>
      <c r="AM735" s="1"/>
    </row>
    <row r="736" spans="1:39">
      <c r="A736" s="23"/>
      <c r="B736" s="28"/>
      <c r="C736" s="28"/>
      <c r="D736" s="28"/>
      <c r="E736" s="28"/>
      <c r="F736" s="28"/>
      <c r="G736" s="28"/>
      <c r="I736" s="23"/>
      <c r="J736" s="28"/>
      <c r="K736" s="28"/>
      <c r="L736" s="28"/>
      <c r="M736" s="28"/>
      <c r="N736" s="28"/>
      <c r="O736" s="28"/>
      <c r="Q736" s="23"/>
      <c r="R736" s="28"/>
      <c r="S736" s="28"/>
      <c r="T736" s="28"/>
      <c r="U736" s="28"/>
      <c r="V736" s="28"/>
      <c r="W736" s="28"/>
      <c r="Y736" s="1"/>
      <c r="Z736" s="28"/>
      <c r="AA736" s="28"/>
      <c r="AB736" s="28"/>
      <c r="AC736" s="28"/>
      <c r="AD736" s="28"/>
      <c r="AE736" s="28"/>
      <c r="AF736" s="28"/>
      <c r="AG736" s="3"/>
      <c r="AH736" s="3"/>
      <c r="AI736" s="3"/>
      <c r="AJ736" s="27"/>
      <c r="AK736" s="27"/>
      <c r="AM736" s="1"/>
    </row>
    <row r="737" spans="1:39">
      <c r="A737" s="23"/>
      <c r="B737" s="28"/>
      <c r="C737" s="28"/>
      <c r="D737" s="28"/>
      <c r="E737" s="28"/>
      <c r="F737" s="28"/>
      <c r="G737" s="28"/>
      <c r="I737" s="23"/>
      <c r="J737" s="28"/>
      <c r="K737" s="28"/>
      <c r="L737" s="28"/>
      <c r="M737" s="28"/>
      <c r="N737" s="28"/>
      <c r="O737" s="28"/>
      <c r="Q737" s="23"/>
      <c r="R737" s="28"/>
      <c r="S737" s="28"/>
      <c r="T737" s="28"/>
      <c r="U737" s="28"/>
      <c r="V737" s="28"/>
      <c r="W737" s="28"/>
      <c r="Y737" s="1"/>
      <c r="Z737" s="28"/>
      <c r="AA737" s="28"/>
      <c r="AB737" s="28"/>
      <c r="AC737" s="28"/>
      <c r="AD737" s="28"/>
      <c r="AE737" s="28"/>
      <c r="AF737" s="28"/>
      <c r="AG737" s="3"/>
      <c r="AH737" s="3"/>
      <c r="AI737" s="3"/>
      <c r="AJ737" s="27"/>
      <c r="AK737" s="27"/>
      <c r="AM737" s="1"/>
    </row>
    <row r="738" spans="1:39">
      <c r="A738" s="23"/>
      <c r="B738" s="28"/>
      <c r="C738" s="28"/>
      <c r="D738" s="28"/>
      <c r="E738" s="28"/>
      <c r="F738" s="28"/>
      <c r="G738" s="28"/>
      <c r="I738" s="23"/>
      <c r="J738" s="28"/>
      <c r="K738" s="28"/>
      <c r="L738" s="28"/>
      <c r="M738" s="28"/>
      <c r="N738" s="28"/>
      <c r="O738" s="28"/>
      <c r="Q738" s="23"/>
      <c r="R738" s="28"/>
      <c r="S738" s="28"/>
      <c r="T738" s="28"/>
      <c r="U738" s="28"/>
      <c r="V738" s="28"/>
      <c r="W738" s="28"/>
      <c r="Y738" s="1"/>
      <c r="Z738" s="28"/>
      <c r="AA738" s="28"/>
      <c r="AB738" s="28"/>
      <c r="AC738" s="28"/>
      <c r="AD738" s="28"/>
      <c r="AE738" s="28"/>
      <c r="AF738" s="28"/>
      <c r="AG738" s="3"/>
      <c r="AH738" s="3"/>
      <c r="AI738" s="3"/>
      <c r="AJ738" s="27"/>
      <c r="AK738" s="27"/>
      <c r="AM738" s="1"/>
    </row>
    <row r="739" spans="1:39">
      <c r="A739" s="23"/>
      <c r="B739" s="28"/>
      <c r="C739" s="28"/>
      <c r="D739" s="28"/>
      <c r="E739" s="28"/>
      <c r="F739" s="28"/>
      <c r="G739" s="28"/>
      <c r="I739" s="23"/>
      <c r="J739" s="28"/>
      <c r="K739" s="28"/>
      <c r="L739" s="28"/>
      <c r="M739" s="28"/>
      <c r="N739" s="28"/>
      <c r="O739" s="28"/>
      <c r="Q739" s="23"/>
      <c r="R739" s="28"/>
      <c r="S739" s="28"/>
      <c r="T739" s="28"/>
      <c r="U739" s="28"/>
      <c r="V739" s="28"/>
      <c r="W739" s="28"/>
      <c r="Y739" s="1"/>
      <c r="Z739" s="28"/>
      <c r="AA739" s="28"/>
      <c r="AB739" s="28"/>
      <c r="AC739" s="28"/>
      <c r="AD739" s="28"/>
      <c r="AE739" s="28"/>
      <c r="AF739" s="28"/>
      <c r="AG739" s="3"/>
      <c r="AH739" s="3"/>
      <c r="AI739" s="3"/>
      <c r="AJ739" s="27"/>
      <c r="AK739" s="27"/>
      <c r="AM739" s="1"/>
    </row>
    <row r="740" spans="1:39">
      <c r="A740" s="23"/>
      <c r="B740" s="28"/>
      <c r="C740" s="28"/>
      <c r="D740" s="28"/>
      <c r="E740" s="28"/>
      <c r="F740" s="28"/>
      <c r="G740" s="28"/>
      <c r="I740" s="23"/>
      <c r="J740" s="28"/>
      <c r="K740" s="28"/>
      <c r="L740" s="28"/>
      <c r="M740" s="28"/>
      <c r="N740" s="28"/>
      <c r="O740" s="28"/>
      <c r="Q740" s="23"/>
      <c r="R740" s="28"/>
      <c r="S740" s="28"/>
      <c r="T740" s="28"/>
      <c r="U740" s="28"/>
      <c r="V740" s="28"/>
      <c r="W740" s="28"/>
      <c r="Y740" s="1"/>
      <c r="Z740" s="28"/>
      <c r="AA740" s="28"/>
      <c r="AB740" s="28"/>
      <c r="AC740" s="28"/>
      <c r="AD740" s="28"/>
      <c r="AE740" s="28"/>
      <c r="AF740" s="28"/>
      <c r="AG740" s="3"/>
      <c r="AH740" s="3"/>
      <c r="AI740" s="3"/>
      <c r="AJ740" s="27"/>
      <c r="AK740" s="27"/>
      <c r="AM740" s="1"/>
    </row>
    <row r="741" spans="1:39">
      <c r="A741" s="23"/>
      <c r="B741" s="28"/>
      <c r="C741" s="28"/>
      <c r="D741" s="28"/>
      <c r="E741" s="28"/>
      <c r="F741" s="28"/>
      <c r="G741" s="28"/>
      <c r="I741" s="23"/>
      <c r="J741" s="28"/>
      <c r="K741" s="28"/>
      <c r="L741" s="28"/>
      <c r="M741" s="28"/>
      <c r="N741" s="28"/>
      <c r="O741" s="28"/>
      <c r="Q741" s="23"/>
      <c r="R741" s="28"/>
      <c r="S741" s="28"/>
      <c r="T741" s="28"/>
      <c r="U741" s="28"/>
      <c r="V741" s="28"/>
      <c r="W741" s="28"/>
      <c r="Y741" s="1"/>
      <c r="Z741" s="28"/>
      <c r="AA741" s="28"/>
      <c r="AB741" s="28"/>
      <c r="AC741" s="28"/>
      <c r="AD741" s="28"/>
      <c r="AE741" s="28"/>
      <c r="AF741" s="28"/>
      <c r="AG741" s="3"/>
      <c r="AH741" s="3"/>
      <c r="AI741" s="3"/>
      <c r="AJ741" s="27"/>
      <c r="AK741" s="27"/>
      <c r="AM741" s="1"/>
    </row>
    <row r="742" spans="1:39">
      <c r="A742" s="23"/>
      <c r="B742" s="28"/>
      <c r="C742" s="28"/>
      <c r="D742" s="28"/>
      <c r="E742" s="28"/>
      <c r="F742" s="28"/>
      <c r="G742" s="28"/>
      <c r="I742" s="23"/>
      <c r="J742" s="28"/>
      <c r="K742" s="28"/>
      <c r="L742" s="28"/>
      <c r="M742" s="28"/>
      <c r="N742" s="28"/>
      <c r="O742" s="28"/>
      <c r="Q742" s="23"/>
      <c r="R742" s="28"/>
      <c r="S742" s="28"/>
      <c r="T742" s="28"/>
      <c r="U742" s="28"/>
      <c r="V742" s="28"/>
      <c r="W742" s="28"/>
      <c r="Y742" s="1"/>
      <c r="Z742" s="28"/>
      <c r="AA742" s="28"/>
      <c r="AB742" s="28"/>
      <c r="AC742" s="28"/>
      <c r="AD742" s="28"/>
      <c r="AE742" s="28"/>
      <c r="AF742" s="28"/>
      <c r="AG742" s="3"/>
      <c r="AH742" s="3"/>
      <c r="AI742" s="3"/>
      <c r="AJ742" s="27"/>
      <c r="AK742" s="27"/>
      <c r="AM742" s="1"/>
    </row>
    <row r="743" spans="1:39">
      <c r="A743" s="23"/>
      <c r="B743" s="28"/>
      <c r="C743" s="28"/>
      <c r="D743" s="28"/>
      <c r="E743" s="28"/>
      <c r="F743" s="28"/>
      <c r="G743" s="28"/>
      <c r="I743" s="23"/>
      <c r="J743" s="28"/>
      <c r="K743" s="28"/>
      <c r="L743" s="28"/>
      <c r="M743" s="28"/>
      <c r="N743" s="28"/>
      <c r="O743" s="28"/>
      <c r="Q743" s="23"/>
      <c r="R743" s="28"/>
      <c r="S743" s="28"/>
      <c r="T743" s="28"/>
      <c r="U743" s="28"/>
      <c r="V743" s="28"/>
      <c r="W743" s="28"/>
      <c r="Y743" s="1"/>
      <c r="Z743" s="28"/>
      <c r="AA743" s="28"/>
      <c r="AB743" s="28"/>
      <c r="AC743" s="28"/>
      <c r="AD743" s="28"/>
      <c r="AE743" s="28"/>
      <c r="AF743" s="28"/>
      <c r="AG743" s="3"/>
      <c r="AH743" s="3"/>
      <c r="AI743" s="3"/>
      <c r="AJ743" s="27"/>
      <c r="AK743" s="27"/>
      <c r="AM743" s="1"/>
    </row>
    <row r="744" spans="1:39">
      <c r="A744" s="23"/>
      <c r="B744" s="28"/>
      <c r="C744" s="28"/>
      <c r="D744" s="28"/>
      <c r="E744" s="28"/>
      <c r="F744" s="28"/>
      <c r="G744" s="28"/>
      <c r="I744" s="23"/>
      <c r="J744" s="28"/>
      <c r="K744" s="28"/>
      <c r="L744" s="28"/>
      <c r="M744" s="28"/>
      <c r="N744" s="28"/>
      <c r="O744" s="28"/>
      <c r="Q744" s="23"/>
      <c r="R744" s="28"/>
      <c r="S744" s="28"/>
      <c r="T744" s="28"/>
      <c r="U744" s="28"/>
      <c r="V744" s="28"/>
      <c r="W744" s="28"/>
      <c r="Y744" s="1"/>
      <c r="Z744" s="28"/>
      <c r="AA744" s="28"/>
      <c r="AB744" s="28"/>
      <c r="AC744" s="28"/>
      <c r="AD744" s="28"/>
      <c r="AE744" s="28"/>
      <c r="AF744" s="28"/>
      <c r="AG744" s="3"/>
      <c r="AH744" s="3"/>
      <c r="AI744" s="3"/>
      <c r="AJ744" s="27"/>
      <c r="AK744" s="27"/>
      <c r="AM744" s="1"/>
    </row>
    <row r="745" spans="1:39">
      <c r="A745" s="23"/>
      <c r="B745" s="28"/>
      <c r="C745" s="28"/>
      <c r="D745" s="28"/>
      <c r="E745" s="28"/>
      <c r="F745" s="28"/>
      <c r="G745" s="28"/>
      <c r="I745" s="23"/>
      <c r="J745" s="28"/>
      <c r="K745" s="28"/>
      <c r="L745" s="28"/>
      <c r="M745" s="28"/>
      <c r="N745" s="28"/>
      <c r="O745" s="28"/>
      <c r="Q745" s="23"/>
      <c r="R745" s="28"/>
      <c r="S745" s="28"/>
      <c r="T745" s="28"/>
      <c r="U745" s="28"/>
      <c r="V745" s="28"/>
      <c r="W745" s="28"/>
      <c r="Y745" s="1"/>
      <c r="Z745" s="28"/>
      <c r="AA745" s="28"/>
      <c r="AB745" s="28"/>
      <c r="AC745" s="28"/>
      <c r="AD745" s="28"/>
      <c r="AE745" s="28"/>
      <c r="AF745" s="28"/>
      <c r="AG745" s="3"/>
      <c r="AH745" s="3"/>
      <c r="AI745" s="3"/>
      <c r="AJ745" s="27"/>
      <c r="AK745" s="27"/>
      <c r="AM745" s="1"/>
    </row>
    <row r="746" spans="1:39">
      <c r="A746" s="23"/>
      <c r="B746" s="28"/>
      <c r="C746" s="28"/>
      <c r="D746" s="28"/>
      <c r="E746" s="28"/>
      <c r="F746" s="28"/>
      <c r="G746" s="28"/>
      <c r="I746" s="23"/>
      <c r="J746" s="28"/>
      <c r="K746" s="28"/>
      <c r="L746" s="28"/>
      <c r="M746" s="28"/>
      <c r="N746" s="28"/>
      <c r="O746" s="28"/>
      <c r="Q746" s="23"/>
      <c r="R746" s="28"/>
      <c r="S746" s="28"/>
      <c r="T746" s="28"/>
      <c r="U746" s="28"/>
      <c r="V746" s="28"/>
      <c r="W746" s="28"/>
      <c r="Y746" s="1"/>
      <c r="Z746" s="28"/>
      <c r="AA746" s="28"/>
      <c r="AB746" s="28"/>
      <c r="AC746" s="28"/>
      <c r="AD746" s="28"/>
      <c r="AE746" s="28"/>
      <c r="AF746" s="28"/>
      <c r="AG746" s="3"/>
      <c r="AH746" s="3"/>
      <c r="AI746" s="3"/>
      <c r="AJ746" s="27"/>
      <c r="AK746" s="27"/>
      <c r="AM746" s="1"/>
    </row>
    <row r="747" spans="1:39">
      <c r="A747" s="23"/>
      <c r="B747" s="28"/>
      <c r="C747" s="28"/>
      <c r="D747" s="28"/>
      <c r="E747" s="28"/>
      <c r="F747" s="28"/>
      <c r="G747" s="28"/>
      <c r="I747" s="23"/>
      <c r="J747" s="28"/>
      <c r="K747" s="28"/>
      <c r="L747" s="28"/>
      <c r="M747" s="28"/>
      <c r="N747" s="28"/>
      <c r="O747" s="28"/>
      <c r="Q747" s="23"/>
      <c r="R747" s="28"/>
      <c r="S747" s="28"/>
      <c r="T747" s="28"/>
      <c r="U747" s="28"/>
      <c r="V747" s="28"/>
      <c r="W747" s="28"/>
      <c r="Y747" s="1"/>
      <c r="Z747" s="28"/>
      <c r="AA747" s="28"/>
      <c r="AB747" s="28"/>
      <c r="AC747" s="28"/>
      <c r="AD747" s="28"/>
      <c r="AE747" s="28"/>
      <c r="AF747" s="28"/>
      <c r="AG747" s="3"/>
      <c r="AH747" s="3"/>
      <c r="AI747" s="3"/>
      <c r="AJ747" s="27"/>
      <c r="AK747" s="27"/>
      <c r="AM747" s="1"/>
    </row>
    <row r="748" spans="1:39">
      <c r="A748" s="23"/>
      <c r="B748" s="28"/>
      <c r="C748" s="28"/>
      <c r="D748" s="28"/>
      <c r="E748" s="28"/>
      <c r="F748" s="28"/>
      <c r="G748" s="28"/>
      <c r="I748" s="23"/>
      <c r="J748" s="28"/>
      <c r="K748" s="28"/>
      <c r="L748" s="28"/>
      <c r="M748" s="28"/>
      <c r="N748" s="28"/>
      <c r="O748" s="28"/>
      <c r="Q748" s="23"/>
      <c r="R748" s="28"/>
      <c r="S748" s="28"/>
      <c r="T748" s="28"/>
      <c r="U748" s="28"/>
      <c r="V748" s="28"/>
      <c r="W748" s="28"/>
      <c r="Y748" s="1"/>
      <c r="Z748" s="28"/>
      <c r="AA748" s="28"/>
      <c r="AB748" s="28"/>
      <c r="AC748" s="28"/>
      <c r="AD748" s="28"/>
      <c r="AE748" s="28"/>
      <c r="AF748" s="28"/>
      <c r="AG748" s="3"/>
      <c r="AH748" s="3"/>
      <c r="AI748" s="3"/>
      <c r="AJ748" s="27"/>
      <c r="AK748" s="27"/>
      <c r="AM748" s="1"/>
    </row>
    <row r="749" spans="1:39">
      <c r="A749" s="23"/>
      <c r="B749" s="28"/>
      <c r="C749" s="28"/>
      <c r="D749" s="28"/>
      <c r="E749" s="28"/>
      <c r="F749" s="28"/>
      <c r="G749" s="28"/>
      <c r="I749" s="23"/>
      <c r="J749" s="28"/>
      <c r="K749" s="28"/>
      <c r="L749" s="28"/>
      <c r="M749" s="28"/>
      <c r="N749" s="28"/>
      <c r="O749" s="28"/>
      <c r="Q749" s="23"/>
      <c r="R749" s="28"/>
      <c r="S749" s="28"/>
      <c r="T749" s="28"/>
      <c r="U749" s="28"/>
      <c r="V749" s="28"/>
      <c r="W749" s="28"/>
      <c r="Y749" s="1"/>
      <c r="Z749" s="28"/>
      <c r="AA749" s="28"/>
      <c r="AB749" s="28"/>
      <c r="AC749" s="28"/>
      <c r="AD749" s="28"/>
      <c r="AE749" s="28"/>
      <c r="AF749" s="28"/>
      <c r="AG749" s="3"/>
      <c r="AH749" s="3"/>
      <c r="AI749" s="3"/>
      <c r="AJ749" s="27"/>
      <c r="AK749" s="27"/>
      <c r="AM749" s="1"/>
    </row>
    <row r="750" spans="1:39">
      <c r="A750" s="23"/>
      <c r="B750" s="28"/>
      <c r="C750" s="28"/>
      <c r="D750" s="28"/>
      <c r="E750" s="28"/>
      <c r="F750" s="28"/>
      <c r="G750" s="28"/>
      <c r="I750" s="23"/>
      <c r="J750" s="28"/>
      <c r="K750" s="28"/>
      <c r="L750" s="28"/>
      <c r="M750" s="28"/>
      <c r="N750" s="28"/>
      <c r="O750" s="28"/>
      <c r="Q750" s="23"/>
      <c r="R750" s="28"/>
      <c r="S750" s="28"/>
      <c r="T750" s="28"/>
      <c r="U750" s="28"/>
      <c r="V750" s="28"/>
      <c r="W750" s="28"/>
      <c r="Y750" s="1"/>
      <c r="Z750" s="28"/>
      <c r="AA750" s="28"/>
      <c r="AB750" s="28"/>
      <c r="AC750" s="28"/>
      <c r="AD750" s="28"/>
      <c r="AE750" s="28"/>
      <c r="AF750" s="28"/>
      <c r="AG750" s="3"/>
      <c r="AH750" s="3"/>
      <c r="AI750" s="3"/>
      <c r="AJ750" s="27"/>
      <c r="AK750" s="27"/>
      <c r="AM750" s="1"/>
    </row>
    <row r="751" spans="1:39">
      <c r="A751" s="23"/>
      <c r="B751" s="28"/>
      <c r="C751" s="28"/>
      <c r="D751" s="28"/>
      <c r="E751" s="28"/>
      <c r="F751" s="28"/>
      <c r="G751" s="28"/>
      <c r="I751" s="23"/>
      <c r="J751" s="28"/>
      <c r="K751" s="28"/>
      <c r="L751" s="28"/>
      <c r="M751" s="28"/>
      <c r="N751" s="28"/>
      <c r="O751" s="28"/>
      <c r="Q751" s="23"/>
      <c r="R751" s="28"/>
      <c r="S751" s="28"/>
      <c r="T751" s="28"/>
      <c r="U751" s="28"/>
      <c r="V751" s="28"/>
      <c r="W751" s="28"/>
      <c r="Y751" s="1"/>
      <c r="Z751" s="28"/>
      <c r="AA751" s="28"/>
      <c r="AB751" s="28"/>
      <c r="AC751" s="28"/>
      <c r="AD751" s="28"/>
      <c r="AE751" s="28"/>
      <c r="AF751" s="28"/>
      <c r="AG751" s="3"/>
      <c r="AH751" s="3"/>
      <c r="AI751" s="3"/>
      <c r="AJ751" s="27"/>
      <c r="AK751" s="27"/>
      <c r="AM751" s="1"/>
    </row>
    <row r="752" spans="1:39">
      <c r="A752" s="23"/>
      <c r="B752" s="28"/>
      <c r="C752" s="28"/>
      <c r="D752" s="28"/>
      <c r="E752" s="28"/>
      <c r="F752" s="28"/>
      <c r="G752" s="28"/>
      <c r="I752" s="23"/>
      <c r="J752" s="28"/>
      <c r="K752" s="28"/>
      <c r="L752" s="28"/>
      <c r="M752" s="28"/>
      <c r="N752" s="28"/>
      <c r="O752" s="28"/>
      <c r="Q752" s="23"/>
      <c r="R752" s="28"/>
      <c r="S752" s="28"/>
      <c r="T752" s="28"/>
      <c r="U752" s="28"/>
      <c r="V752" s="28"/>
      <c r="W752" s="28"/>
      <c r="Y752" s="1"/>
      <c r="Z752" s="28"/>
      <c r="AA752" s="28"/>
      <c r="AB752" s="28"/>
      <c r="AC752" s="28"/>
      <c r="AD752" s="28"/>
      <c r="AE752" s="28"/>
      <c r="AF752" s="28"/>
      <c r="AG752" s="3"/>
      <c r="AH752" s="3"/>
      <c r="AI752" s="3"/>
      <c r="AJ752" s="27"/>
      <c r="AK752" s="27"/>
      <c r="AM752" s="1"/>
    </row>
    <row r="753" spans="1:39">
      <c r="A753" s="23"/>
      <c r="B753" s="28"/>
      <c r="C753" s="28"/>
      <c r="D753" s="28"/>
      <c r="E753" s="28"/>
      <c r="F753" s="28"/>
      <c r="G753" s="28"/>
      <c r="I753" s="23"/>
      <c r="J753" s="28"/>
      <c r="K753" s="28"/>
      <c r="L753" s="28"/>
      <c r="M753" s="28"/>
      <c r="N753" s="28"/>
      <c r="O753" s="28"/>
      <c r="Q753" s="23"/>
      <c r="R753" s="28"/>
      <c r="S753" s="28"/>
      <c r="T753" s="28"/>
      <c r="U753" s="28"/>
      <c r="V753" s="28"/>
      <c r="W753" s="28"/>
      <c r="Y753" s="1"/>
      <c r="Z753" s="28"/>
      <c r="AA753" s="28"/>
      <c r="AB753" s="28"/>
      <c r="AC753" s="28"/>
      <c r="AD753" s="28"/>
      <c r="AE753" s="28"/>
      <c r="AF753" s="28"/>
      <c r="AG753" s="3"/>
      <c r="AH753" s="3"/>
      <c r="AI753" s="3"/>
      <c r="AJ753" s="27"/>
      <c r="AK753" s="27"/>
      <c r="AM753" s="1"/>
    </row>
    <row r="754" spans="1:39">
      <c r="A754" s="23"/>
      <c r="B754" s="28"/>
      <c r="C754" s="28"/>
      <c r="D754" s="28"/>
      <c r="E754" s="28"/>
      <c r="F754" s="28"/>
      <c r="G754" s="28"/>
      <c r="I754" s="23"/>
      <c r="J754" s="28"/>
      <c r="K754" s="28"/>
      <c r="L754" s="28"/>
      <c r="M754" s="28"/>
      <c r="N754" s="28"/>
      <c r="O754" s="28"/>
      <c r="Q754" s="23"/>
      <c r="R754" s="28"/>
      <c r="S754" s="28"/>
      <c r="T754" s="28"/>
      <c r="U754" s="28"/>
      <c r="V754" s="28"/>
      <c r="W754" s="28"/>
      <c r="Y754" s="1"/>
      <c r="Z754" s="28"/>
      <c r="AA754" s="28"/>
      <c r="AB754" s="28"/>
      <c r="AC754" s="28"/>
      <c r="AD754" s="28"/>
      <c r="AE754" s="28"/>
      <c r="AF754" s="28"/>
      <c r="AG754" s="3"/>
      <c r="AH754" s="3"/>
      <c r="AI754" s="3"/>
      <c r="AJ754" s="27"/>
      <c r="AK754" s="27"/>
      <c r="AM754" s="1"/>
    </row>
    <row r="755" spans="1:39">
      <c r="A755" s="23"/>
      <c r="B755" s="28"/>
      <c r="C755" s="28"/>
      <c r="D755" s="28"/>
      <c r="E755" s="28"/>
      <c r="F755" s="28"/>
      <c r="G755" s="28"/>
      <c r="I755" s="23"/>
      <c r="J755" s="28"/>
      <c r="K755" s="28"/>
      <c r="L755" s="28"/>
      <c r="M755" s="28"/>
      <c r="N755" s="28"/>
      <c r="O755" s="28"/>
      <c r="Q755" s="23"/>
      <c r="R755" s="28"/>
      <c r="S755" s="28"/>
      <c r="T755" s="28"/>
      <c r="U755" s="28"/>
      <c r="V755" s="28"/>
      <c r="W755" s="28"/>
      <c r="Y755" s="1"/>
      <c r="Z755" s="28"/>
      <c r="AA755" s="28"/>
      <c r="AB755" s="28"/>
      <c r="AC755" s="28"/>
      <c r="AD755" s="28"/>
      <c r="AE755" s="28"/>
      <c r="AF755" s="28"/>
      <c r="AG755" s="3"/>
      <c r="AH755" s="3"/>
      <c r="AI755" s="3"/>
      <c r="AJ755" s="27"/>
      <c r="AK755" s="27"/>
      <c r="AM755" s="1"/>
    </row>
    <row r="756" spans="1:39">
      <c r="A756" s="23"/>
      <c r="B756" s="28"/>
      <c r="C756" s="28"/>
      <c r="D756" s="28"/>
      <c r="E756" s="28"/>
      <c r="F756" s="28"/>
      <c r="G756" s="28"/>
      <c r="I756" s="23"/>
      <c r="J756" s="28"/>
      <c r="K756" s="28"/>
      <c r="L756" s="28"/>
      <c r="M756" s="28"/>
      <c r="N756" s="28"/>
      <c r="O756" s="28"/>
      <c r="Q756" s="23"/>
      <c r="R756" s="28"/>
      <c r="S756" s="28"/>
      <c r="T756" s="28"/>
      <c r="U756" s="28"/>
      <c r="V756" s="28"/>
      <c r="W756" s="28"/>
      <c r="Y756" s="1"/>
      <c r="Z756" s="28"/>
      <c r="AA756" s="28"/>
      <c r="AB756" s="28"/>
      <c r="AC756" s="28"/>
      <c r="AD756" s="28"/>
      <c r="AE756" s="28"/>
      <c r="AF756" s="28"/>
      <c r="AG756" s="3"/>
      <c r="AH756" s="3"/>
      <c r="AI756" s="3"/>
      <c r="AJ756" s="27"/>
      <c r="AK756" s="27"/>
      <c r="AM756" s="1"/>
    </row>
    <row r="757" spans="1:39">
      <c r="A757" s="23"/>
      <c r="B757" s="28"/>
      <c r="C757" s="28"/>
      <c r="D757" s="28"/>
      <c r="E757" s="28"/>
      <c r="F757" s="28"/>
      <c r="G757" s="28"/>
      <c r="I757" s="23"/>
      <c r="J757" s="28"/>
      <c r="K757" s="28"/>
      <c r="L757" s="28"/>
      <c r="M757" s="28"/>
      <c r="N757" s="28"/>
      <c r="O757" s="28"/>
      <c r="Q757" s="23"/>
      <c r="R757" s="28"/>
      <c r="S757" s="28"/>
      <c r="T757" s="28"/>
      <c r="U757" s="28"/>
      <c r="V757" s="28"/>
      <c r="W757" s="28"/>
      <c r="Y757" s="1"/>
      <c r="Z757" s="28"/>
      <c r="AA757" s="28"/>
      <c r="AB757" s="28"/>
      <c r="AC757" s="28"/>
      <c r="AD757" s="28"/>
      <c r="AE757" s="28"/>
      <c r="AF757" s="28"/>
      <c r="AG757" s="3"/>
      <c r="AH757" s="3"/>
      <c r="AI757" s="3"/>
      <c r="AJ757" s="27"/>
      <c r="AK757" s="27"/>
      <c r="AM757" s="1"/>
    </row>
    <row r="758" spans="1:39">
      <c r="A758" s="23"/>
      <c r="B758" s="28"/>
      <c r="C758" s="28"/>
      <c r="D758" s="28"/>
      <c r="E758" s="28"/>
      <c r="F758" s="28"/>
      <c r="G758" s="28"/>
      <c r="I758" s="23"/>
      <c r="J758" s="28"/>
      <c r="K758" s="28"/>
      <c r="L758" s="28"/>
      <c r="M758" s="28"/>
      <c r="N758" s="28"/>
      <c r="O758" s="28"/>
      <c r="Q758" s="23"/>
      <c r="R758" s="28"/>
      <c r="S758" s="28"/>
      <c r="T758" s="28"/>
      <c r="U758" s="28"/>
      <c r="V758" s="28"/>
      <c r="W758" s="28"/>
      <c r="Y758" s="1"/>
      <c r="Z758" s="28"/>
      <c r="AA758" s="28"/>
      <c r="AB758" s="28"/>
      <c r="AC758" s="28"/>
      <c r="AD758" s="28"/>
      <c r="AE758" s="28"/>
      <c r="AF758" s="28"/>
      <c r="AG758" s="3"/>
      <c r="AH758" s="3"/>
      <c r="AI758" s="3"/>
      <c r="AJ758" s="27"/>
      <c r="AK758" s="27"/>
      <c r="AM758" s="1"/>
    </row>
    <row r="759" spans="1:39">
      <c r="A759" s="23"/>
      <c r="B759" s="28"/>
      <c r="C759" s="28"/>
      <c r="D759" s="28"/>
      <c r="E759" s="28"/>
      <c r="F759" s="28"/>
      <c r="G759" s="28"/>
      <c r="I759" s="23"/>
      <c r="J759" s="28"/>
      <c r="K759" s="28"/>
      <c r="L759" s="28"/>
      <c r="M759" s="28"/>
      <c r="N759" s="28"/>
      <c r="O759" s="28"/>
      <c r="Q759" s="23"/>
      <c r="R759" s="28"/>
      <c r="S759" s="28"/>
      <c r="T759" s="28"/>
      <c r="U759" s="28"/>
      <c r="V759" s="28"/>
      <c r="W759" s="28"/>
      <c r="Y759" s="1"/>
      <c r="Z759" s="28"/>
      <c r="AA759" s="28"/>
      <c r="AB759" s="28"/>
      <c r="AC759" s="28"/>
      <c r="AD759" s="28"/>
      <c r="AE759" s="28"/>
      <c r="AF759" s="28"/>
      <c r="AG759" s="3"/>
      <c r="AH759" s="3"/>
      <c r="AI759" s="3"/>
      <c r="AJ759" s="27"/>
      <c r="AK759" s="27"/>
      <c r="AM759" s="1"/>
    </row>
    <row r="760" spans="1:39">
      <c r="A760" s="23"/>
      <c r="B760" s="28"/>
      <c r="C760" s="28"/>
      <c r="D760" s="28"/>
      <c r="E760" s="28"/>
      <c r="F760" s="28"/>
      <c r="G760" s="28"/>
      <c r="I760" s="23"/>
      <c r="J760" s="28"/>
      <c r="K760" s="28"/>
      <c r="L760" s="28"/>
      <c r="M760" s="28"/>
      <c r="N760" s="28"/>
      <c r="O760" s="28"/>
      <c r="Q760" s="23"/>
      <c r="R760" s="28"/>
      <c r="S760" s="28"/>
      <c r="T760" s="28"/>
      <c r="U760" s="28"/>
      <c r="V760" s="28"/>
      <c r="W760" s="28"/>
      <c r="Y760" s="1"/>
      <c r="Z760" s="28"/>
      <c r="AA760" s="28"/>
      <c r="AB760" s="28"/>
      <c r="AC760" s="28"/>
      <c r="AD760" s="28"/>
      <c r="AE760" s="28"/>
      <c r="AF760" s="28"/>
      <c r="AG760" s="3"/>
      <c r="AH760" s="3"/>
      <c r="AI760" s="3"/>
      <c r="AJ760" s="27"/>
      <c r="AK760" s="27"/>
      <c r="AM760" s="1"/>
    </row>
    <row r="761" spans="1:39">
      <c r="A761" s="23"/>
      <c r="B761" s="28"/>
      <c r="C761" s="28"/>
      <c r="D761" s="28"/>
      <c r="E761" s="28"/>
      <c r="F761" s="28"/>
      <c r="G761" s="28"/>
      <c r="I761" s="23"/>
      <c r="J761" s="28"/>
      <c r="K761" s="28"/>
      <c r="L761" s="28"/>
      <c r="M761" s="28"/>
      <c r="N761" s="28"/>
      <c r="O761" s="28"/>
      <c r="Q761" s="23"/>
      <c r="R761" s="28"/>
      <c r="S761" s="28"/>
      <c r="T761" s="28"/>
      <c r="U761" s="28"/>
      <c r="V761" s="28"/>
      <c r="W761" s="28"/>
      <c r="Y761" s="1"/>
      <c r="Z761" s="28"/>
      <c r="AA761" s="28"/>
      <c r="AB761" s="28"/>
      <c r="AC761" s="28"/>
      <c r="AD761" s="28"/>
      <c r="AE761" s="28"/>
      <c r="AF761" s="28"/>
      <c r="AG761" s="3"/>
      <c r="AH761" s="3"/>
      <c r="AI761" s="3"/>
      <c r="AJ761" s="27"/>
      <c r="AK761" s="27"/>
    </row>
    <row r="762" spans="1:39">
      <c r="A762" s="23"/>
      <c r="B762" s="28"/>
      <c r="C762" s="28"/>
      <c r="D762" s="28"/>
      <c r="E762" s="28"/>
      <c r="F762" s="28"/>
      <c r="G762" s="28"/>
      <c r="I762" s="23"/>
      <c r="J762" s="28"/>
      <c r="K762" s="28"/>
      <c r="L762" s="28"/>
      <c r="M762" s="28"/>
      <c r="N762" s="28"/>
      <c r="O762" s="28"/>
      <c r="Q762" s="23"/>
      <c r="R762" s="28"/>
      <c r="S762" s="28"/>
      <c r="T762" s="28"/>
      <c r="U762" s="28"/>
      <c r="V762" s="28"/>
      <c r="W762" s="28"/>
      <c r="Y762" s="1"/>
      <c r="Z762" s="28"/>
      <c r="AA762" s="28"/>
      <c r="AB762" s="28"/>
      <c r="AC762" s="28"/>
      <c r="AD762" s="28"/>
      <c r="AE762" s="28"/>
      <c r="AF762" s="28"/>
      <c r="AG762" s="3"/>
      <c r="AH762" s="3"/>
      <c r="AI762" s="3"/>
      <c r="AJ762" s="27"/>
      <c r="AK762" s="27"/>
    </row>
    <row r="763" spans="1:39">
      <c r="A763" s="23"/>
      <c r="B763" s="28"/>
      <c r="C763" s="28"/>
      <c r="D763" s="28"/>
      <c r="E763" s="28"/>
      <c r="F763" s="28"/>
      <c r="G763" s="28"/>
      <c r="I763" s="23"/>
      <c r="J763" s="28"/>
      <c r="K763" s="28"/>
      <c r="L763" s="28"/>
      <c r="M763" s="28"/>
      <c r="N763" s="28"/>
      <c r="O763" s="28"/>
      <c r="Q763" s="23"/>
      <c r="R763" s="28"/>
      <c r="S763" s="28"/>
      <c r="T763" s="28"/>
      <c r="U763" s="28"/>
      <c r="V763" s="28"/>
      <c r="W763" s="28"/>
      <c r="Y763" s="1"/>
      <c r="Z763" s="28"/>
      <c r="AA763" s="28"/>
      <c r="AB763" s="28"/>
      <c r="AC763" s="28"/>
      <c r="AD763" s="28"/>
      <c r="AE763" s="28"/>
      <c r="AF763" s="28"/>
      <c r="AG763" s="3"/>
      <c r="AH763" s="3"/>
      <c r="AI763" s="3"/>
      <c r="AJ763" s="27"/>
      <c r="AK763" s="27"/>
      <c r="AM763" s="1"/>
    </row>
    <row r="764" spans="1:39">
      <c r="A764" s="23"/>
      <c r="B764" s="28"/>
      <c r="C764" s="28"/>
      <c r="D764" s="28"/>
      <c r="E764" s="28"/>
      <c r="F764" s="28"/>
      <c r="G764" s="28"/>
      <c r="I764" s="23"/>
      <c r="J764" s="28"/>
      <c r="K764" s="28"/>
      <c r="L764" s="28"/>
      <c r="M764" s="28"/>
      <c r="N764" s="28"/>
      <c r="O764" s="28"/>
      <c r="Q764" s="23"/>
      <c r="R764" s="28"/>
      <c r="S764" s="28"/>
      <c r="T764" s="28"/>
      <c r="U764" s="28"/>
      <c r="V764" s="28"/>
      <c r="W764" s="28"/>
      <c r="Y764" s="1"/>
      <c r="Z764" s="28"/>
      <c r="AA764" s="28"/>
      <c r="AB764" s="28"/>
      <c r="AC764" s="28"/>
      <c r="AD764" s="28"/>
      <c r="AE764" s="28"/>
      <c r="AF764" s="28"/>
      <c r="AG764" s="3"/>
      <c r="AH764" s="3"/>
      <c r="AI764" s="3"/>
      <c r="AJ764" s="27"/>
      <c r="AK764" s="27"/>
      <c r="AM764" s="1"/>
    </row>
    <row r="765" spans="1:39">
      <c r="A765" s="23"/>
      <c r="B765" s="28"/>
      <c r="C765" s="28"/>
      <c r="D765" s="28"/>
      <c r="E765" s="28"/>
      <c r="F765" s="28"/>
      <c r="G765" s="28"/>
      <c r="I765" s="23"/>
      <c r="J765" s="28"/>
      <c r="K765" s="28"/>
      <c r="L765" s="28"/>
      <c r="M765" s="28"/>
      <c r="N765" s="28"/>
      <c r="O765" s="28"/>
      <c r="Q765" s="23"/>
      <c r="R765" s="28"/>
      <c r="S765" s="28"/>
      <c r="T765" s="28"/>
      <c r="U765" s="28"/>
      <c r="V765" s="28"/>
      <c r="W765" s="28"/>
      <c r="Y765" s="1"/>
      <c r="Z765" s="28"/>
      <c r="AA765" s="28"/>
      <c r="AB765" s="28"/>
      <c r="AC765" s="28"/>
      <c r="AD765" s="28"/>
      <c r="AE765" s="28"/>
      <c r="AF765" s="28"/>
      <c r="AG765" s="3"/>
      <c r="AH765" s="3"/>
      <c r="AI765" s="3"/>
      <c r="AJ765" s="27"/>
      <c r="AK765" s="27"/>
      <c r="AM765" s="1"/>
    </row>
    <row r="766" spans="1:39">
      <c r="A766" s="23"/>
      <c r="B766" s="28"/>
      <c r="C766" s="28"/>
      <c r="D766" s="28"/>
      <c r="E766" s="28"/>
      <c r="F766" s="28"/>
      <c r="G766" s="28"/>
      <c r="I766" s="23"/>
      <c r="J766" s="28"/>
      <c r="K766" s="28"/>
      <c r="L766" s="28"/>
      <c r="M766" s="28"/>
      <c r="N766" s="28"/>
      <c r="O766" s="28"/>
      <c r="Q766" s="23"/>
      <c r="R766" s="28"/>
      <c r="S766" s="28"/>
      <c r="T766" s="28"/>
      <c r="U766" s="28"/>
      <c r="V766" s="28"/>
      <c r="W766" s="28"/>
      <c r="Y766" s="1"/>
      <c r="Z766" s="28"/>
      <c r="AA766" s="28"/>
      <c r="AB766" s="28"/>
      <c r="AC766" s="28"/>
      <c r="AD766" s="28"/>
      <c r="AE766" s="28"/>
      <c r="AF766" s="28"/>
      <c r="AG766" s="3"/>
      <c r="AH766" s="3"/>
      <c r="AI766" s="3"/>
      <c r="AJ766" s="27"/>
      <c r="AK766" s="27"/>
      <c r="AM766" s="1"/>
    </row>
    <row r="767" spans="1:39">
      <c r="A767" s="23"/>
      <c r="B767" s="28"/>
      <c r="C767" s="28"/>
      <c r="D767" s="28"/>
      <c r="E767" s="28"/>
      <c r="F767" s="28"/>
      <c r="G767" s="28"/>
      <c r="I767" s="23"/>
      <c r="J767" s="28"/>
      <c r="K767" s="28"/>
      <c r="L767" s="28"/>
      <c r="M767" s="28"/>
      <c r="N767" s="28"/>
      <c r="O767" s="28"/>
      <c r="Q767" s="23"/>
      <c r="R767" s="28"/>
      <c r="S767" s="28"/>
      <c r="T767" s="28"/>
      <c r="U767" s="28"/>
      <c r="V767" s="28"/>
      <c r="W767" s="28"/>
      <c r="Y767" s="1"/>
      <c r="Z767" s="28"/>
      <c r="AA767" s="28"/>
      <c r="AB767" s="28"/>
      <c r="AC767" s="28"/>
      <c r="AD767" s="28"/>
      <c r="AE767" s="28"/>
      <c r="AF767" s="28"/>
      <c r="AG767" s="3"/>
      <c r="AH767" s="3"/>
      <c r="AI767" s="3"/>
      <c r="AJ767" s="27"/>
      <c r="AK767" s="27"/>
      <c r="AM767" s="1"/>
    </row>
    <row r="768" spans="1:39">
      <c r="A768" s="23"/>
      <c r="B768" s="28"/>
      <c r="C768" s="28"/>
      <c r="D768" s="28"/>
      <c r="E768" s="28"/>
      <c r="F768" s="28"/>
      <c r="G768" s="28"/>
      <c r="I768" s="23"/>
      <c r="J768" s="28"/>
      <c r="K768" s="28"/>
      <c r="L768" s="28"/>
      <c r="M768" s="28"/>
      <c r="N768" s="28"/>
      <c r="O768" s="28"/>
      <c r="Q768" s="23"/>
      <c r="R768" s="28"/>
      <c r="S768" s="28"/>
      <c r="T768" s="28"/>
      <c r="U768" s="28"/>
      <c r="V768" s="28"/>
      <c r="W768" s="28"/>
      <c r="Y768" s="1"/>
      <c r="Z768" s="28"/>
      <c r="AA768" s="28"/>
      <c r="AB768" s="28"/>
      <c r="AC768" s="28"/>
      <c r="AD768" s="28"/>
      <c r="AE768" s="28"/>
      <c r="AF768" s="28"/>
      <c r="AG768" s="3"/>
      <c r="AH768" s="3"/>
      <c r="AI768" s="3"/>
      <c r="AJ768" s="27"/>
      <c r="AK768" s="27"/>
      <c r="AM768" s="1"/>
    </row>
    <row r="769" spans="1:39">
      <c r="A769" s="23"/>
      <c r="B769" s="28"/>
      <c r="C769" s="28"/>
      <c r="D769" s="28"/>
      <c r="E769" s="28"/>
      <c r="F769" s="28"/>
      <c r="G769" s="28"/>
      <c r="I769" s="23"/>
      <c r="J769" s="28"/>
      <c r="K769" s="28"/>
      <c r="L769" s="28"/>
      <c r="M769" s="28"/>
      <c r="N769" s="28"/>
      <c r="O769" s="28"/>
      <c r="Q769" s="23"/>
      <c r="R769" s="28"/>
      <c r="S769" s="28"/>
      <c r="T769" s="28"/>
      <c r="U769" s="28"/>
      <c r="V769" s="28"/>
      <c r="W769" s="28"/>
      <c r="Y769" s="1"/>
      <c r="Z769" s="28"/>
      <c r="AA769" s="28"/>
      <c r="AB769" s="28"/>
      <c r="AC769" s="28"/>
      <c r="AD769" s="28"/>
      <c r="AE769" s="28"/>
      <c r="AF769" s="28"/>
      <c r="AG769" s="3"/>
      <c r="AH769" s="3"/>
      <c r="AI769" s="3"/>
      <c r="AJ769" s="27"/>
      <c r="AK769" s="27"/>
      <c r="AM769" s="1"/>
    </row>
    <row r="770" spans="1:39">
      <c r="A770" s="23"/>
      <c r="B770" s="28"/>
      <c r="C770" s="28"/>
      <c r="D770" s="28"/>
      <c r="E770" s="28"/>
      <c r="F770" s="28"/>
      <c r="G770" s="28"/>
      <c r="I770" s="23"/>
      <c r="J770" s="28"/>
      <c r="K770" s="28"/>
      <c r="L770" s="28"/>
      <c r="M770" s="28"/>
      <c r="N770" s="28"/>
      <c r="O770" s="28"/>
      <c r="Q770" s="23"/>
      <c r="R770" s="28"/>
      <c r="S770" s="28"/>
      <c r="T770" s="28"/>
      <c r="U770" s="28"/>
      <c r="V770" s="28"/>
      <c r="W770" s="28"/>
      <c r="Y770" s="1"/>
      <c r="Z770" s="28"/>
      <c r="AA770" s="28"/>
      <c r="AB770" s="28"/>
      <c r="AC770" s="28"/>
      <c r="AD770" s="28"/>
      <c r="AE770" s="28"/>
      <c r="AF770" s="28"/>
      <c r="AG770" s="3"/>
      <c r="AH770" s="3"/>
      <c r="AI770" s="3"/>
      <c r="AJ770" s="27"/>
      <c r="AK770" s="27"/>
      <c r="AM770" s="1"/>
    </row>
    <row r="771" spans="1:39">
      <c r="A771" s="23"/>
      <c r="B771" s="28"/>
      <c r="C771" s="28"/>
      <c r="D771" s="28"/>
      <c r="E771" s="28"/>
      <c r="F771" s="28"/>
      <c r="G771" s="28"/>
      <c r="I771" s="23"/>
      <c r="J771" s="28"/>
      <c r="K771" s="28"/>
      <c r="L771" s="28"/>
      <c r="M771" s="28"/>
      <c r="N771" s="28"/>
      <c r="O771" s="28"/>
      <c r="Q771" s="23"/>
      <c r="R771" s="28"/>
      <c r="S771" s="28"/>
      <c r="T771" s="28"/>
      <c r="U771" s="28"/>
      <c r="V771" s="28"/>
      <c r="W771" s="28"/>
      <c r="Y771" s="1"/>
      <c r="Z771" s="28"/>
      <c r="AA771" s="28"/>
      <c r="AB771" s="28"/>
      <c r="AC771" s="28"/>
      <c r="AD771" s="28"/>
      <c r="AE771" s="28"/>
      <c r="AF771" s="28"/>
      <c r="AG771" s="3"/>
      <c r="AH771" s="3"/>
      <c r="AI771" s="3"/>
      <c r="AJ771" s="27"/>
      <c r="AK771" s="27"/>
      <c r="AM771" s="1"/>
    </row>
    <row r="772" spans="1:39">
      <c r="A772" s="23"/>
      <c r="B772" s="28"/>
      <c r="C772" s="28"/>
      <c r="D772" s="28"/>
      <c r="E772" s="28"/>
      <c r="F772" s="28"/>
      <c r="G772" s="28"/>
      <c r="I772" s="23"/>
      <c r="J772" s="28"/>
      <c r="K772" s="28"/>
      <c r="L772" s="28"/>
      <c r="M772" s="28"/>
      <c r="N772" s="28"/>
      <c r="O772" s="28"/>
      <c r="Q772" s="23"/>
      <c r="R772" s="28"/>
      <c r="S772" s="28"/>
      <c r="T772" s="28"/>
      <c r="U772" s="28"/>
      <c r="V772" s="28"/>
      <c r="W772" s="28"/>
      <c r="Y772" s="1"/>
      <c r="Z772" s="28"/>
      <c r="AA772" s="28"/>
      <c r="AB772" s="28"/>
      <c r="AC772" s="28"/>
      <c r="AD772" s="28"/>
      <c r="AE772" s="28"/>
      <c r="AF772" s="28"/>
      <c r="AG772" s="3"/>
      <c r="AH772" s="3"/>
      <c r="AI772" s="3"/>
      <c r="AJ772" s="27"/>
      <c r="AK772" s="27"/>
      <c r="AM772" s="1"/>
    </row>
    <row r="773" spans="1:39">
      <c r="A773" s="23"/>
      <c r="B773" s="28"/>
      <c r="C773" s="28"/>
      <c r="D773" s="28"/>
      <c r="E773" s="28"/>
      <c r="F773" s="28"/>
      <c r="G773" s="28"/>
      <c r="I773" s="23"/>
      <c r="J773" s="28"/>
      <c r="K773" s="28"/>
      <c r="L773" s="28"/>
      <c r="M773" s="28"/>
      <c r="N773" s="28"/>
      <c r="O773" s="28"/>
      <c r="Q773" s="23"/>
      <c r="R773" s="28"/>
      <c r="S773" s="28"/>
      <c r="T773" s="28"/>
      <c r="U773" s="28"/>
      <c r="V773" s="28"/>
      <c r="W773" s="28"/>
      <c r="Y773" s="1"/>
      <c r="Z773" s="28"/>
      <c r="AA773" s="28"/>
      <c r="AB773" s="28"/>
      <c r="AC773" s="28"/>
      <c r="AD773" s="28"/>
      <c r="AE773" s="28"/>
      <c r="AF773" s="28"/>
      <c r="AG773" s="3"/>
      <c r="AH773" s="3"/>
      <c r="AI773" s="3"/>
      <c r="AJ773" s="27"/>
      <c r="AK773" s="27"/>
      <c r="AM773" s="1"/>
    </row>
    <row r="774" spans="1:39">
      <c r="A774" s="23"/>
      <c r="B774" s="28"/>
      <c r="C774" s="28"/>
      <c r="D774" s="28"/>
      <c r="E774" s="28"/>
      <c r="F774" s="28"/>
      <c r="G774" s="28"/>
      <c r="I774" s="23"/>
      <c r="J774" s="28"/>
      <c r="K774" s="28"/>
      <c r="L774" s="28"/>
      <c r="M774" s="28"/>
      <c r="N774" s="28"/>
      <c r="O774" s="28"/>
      <c r="Q774" s="23"/>
      <c r="R774" s="28"/>
      <c r="S774" s="28"/>
      <c r="T774" s="28"/>
      <c r="U774" s="28"/>
      <c r="V774" s="28"/>
      <c r="W774" s="28"/>
      <c r="Y774" s="1"/>
      <c r="Z774" s="28"/>
      <c r="AA774" s="28"/>
      <c r="AB774" s="28"/>
      <c r="AC774" s="28"/>
      <c r="AD774" s="28"/>
      <c r="AE774" s="28"/>
      <c r="AF774" s="28"/>
      <c r="AG774" s="3"/>
      <c r="AH774" s="3"/>
      <c r="AI774" s="3"/>
      <c r="AJ774" s="27"/>
      <c r="AK774" s="27"/>
      <c r="AM774" s="1"/>
    </row>
    <row r="775" spans="1:39">
      <c r="A775" s="23"/>
      <c r="B775" s="28"/>
      <c r="C775" s="28"/>
      <c r="D775" s="28"/>
      <c r="E775" s="28"/>
      <c r="F775" s="28"/>
      <c r="G775" s="28"/>
      <c r="I775" s="23"/>
      <c r="J775" s="28"/>
      <c r="K775" s="28"/>
      <c r="L775" s="28"/>
      <c r="M775" s="28"/>
      <c r="N775" s="28"/>
      <c r="O775" s="28"/>
      <c r="Q775" s="23"/>
      <c r="R775" s="28"/>
      <c r="S775" s="28"/>
      <c r="T775" s="28"/>
      <c r="U775" s="28"/>
      <c r="V775" s="28"/>
      <c r="W775" s="28"/>
      <c r="Y775" s="1"/>
      <c r="Z775" s="28"/>
      <c r="AA775" s="28"/>
      <c r="AB775" s="28"/>
      <c r="AC775" s="28"/>
      <c r="AD775" s="28"/>
      <c r="AE775" s="28"/>
      <c r="AF775" s="28"/>
      <c r="AG775" s="3"/>
      <c r="AH775" s="3"/>
      <c r="AI775" s="3"/>
      <c r="AJ775" s="27"/>
      <c r="AK775" s="27"/>
      <c r="AM775" s="1"/>
    </row>
    <row r="776" spans="1:39">
      <c r="A776" s="23"/>
      <c r="B776" s="28"/>
      <c r="C776" s="28"/>
      <c r="D776" s="28"/>
      <c r="E776" s="28"/>
      <c r="F776" s="28"/>
      <c r="G776" s="28"/>
      <c r="I776" s="23"/>
      <c r="J776" s="28"/>
      <c r="K776" s="28"/>
      <c r="L776" s="28"/>
      <c r="M776" s="28"/>
      <c r="N776" s="28"/>
      <c r="O776" s="28"/>
      <c r="Q776" s="23"/>
      <c r="R776" s="28"/>
      <c r="S776" s="28"/>
      <c r="T776" s="28"/>
      <c r="U776" s="28"/>
      <c r="V776" s="28"/>
      <c r="W776" s="28"/>
      <c r="Y776" s="1"/>
      <c r="Z776" s="28"/>
      <c r="AA776" s="28"/>
      <c r="AB776" s="28"/>
      <c r="AC776" s="28"/>
      <c r="AD776" s="28"/>
      <c r="AE776" s="28"/>
      <c r="AF776" s="28"/>
      <c r="AG776" s="3"/>
      <c r="AH776" s="3"/>
      <c r="AI776" s="3"/>
      <c r="AJ776" s="27"/>
      <c r="AK776" s="27"/>
      <c r="AM776" s="1"/>
    </row>
    <row r="777" spans="1:39">
      <c r="A777" s="23"/>
      <c r="B777" s="28"/>
      <c r="C777" s="28"/>
      <c r="D777" s="28"/>
      <c r="E777" s="28"/>
      <c r="F777" s="28"/>
      <c r="G777" s="28"/>
      <c r="I777" s="23"/>
      <c r="J777" s="28"/>
      <c r="K777" s="28"/>
      <c r="L777" s="28"/>
      <c r="M777" s="28"/>
      <c r="N777" s="28"/>
      <c r="O777" s="28"/>
      <c r="Q777" s="23"/>
      <c r="R777" s="28"/>
      <c r="S777" s="28"/>
      <c r="T777" s="28"/>
      <c r="U777" s="28"/>
      <c r="V777" s="28"/>
      <c r="W777" s="28"/>
      <c r="Y777" s="1"/>
      <c r="Z777" s="28"/>
      <c r="AA777" s="28"/>
      <c r="AB777" s="28"/>
      <c r="AC777" s="28"/>
      <c r="AD777" s="28"/>
      <c r="AE777" s="28"/>
      <c r="AF777" s="28"/>
      <c r="AG777" s="3"/>
      <c r="AH777" s="3"/>
      <c r="AI777" s="3"/>
      <c r="AJ777" s="27"/>
      <c r="AK777" s="27"/>
      <c r="AM777" s="1"/>
    </row>
    <row r="778" spans="1:39">
      <c r="A778" s="23"/>
      <c r="B778" s="28"/>
      <c r="C778" s="28"/>
      <c r="D778" s="28"/>
      <c r="E778" s="28"/>
      <c r="F778" s="28"/>
      <c r="G778" s="28"/>
      <c r="I778" s="23"/>
      <c r="J778" s="28"/>
      <c r="K778" s="28"/>
      <c r="L778" s="28"/>
      <c r="M778" s="28"/>
      <c r="N778" s="28"/>
      <c r="O778" s="28"/>
      <c r="Q778" s="23"/>
      <c r="R778" s="28"/>
      <c r="S778" s="28"/>
      <c r="T778" s="28"/>
      <c r="U778" s="28"/>
      <c r="V778" s="28"/>
      <c r="W778" s="28"/>
      <c r="Y778" s="1"/>
      <c r="Z778" s="28"/>
      <c r="AA778" s="28"/>
      <c r="AB778" s="28"/>
      <c r="AC778" s="28"/>
      <c r="AD778" s="28"/>
      <c r="AE778" s="28"/>
      <c r="AF778" s="28"/>
      <c r="AG778" s="3"/>
      <c r="AH778" s="3"/>
      <c r="AI778" s="3"/>
      <c r="AJ778" s="27"/>
      <c r="AK778" s="27"/>
      <c r="AM778" s="1"/>
    </row>
    <row r="779" spans="1:39">
      <c r="A779" s="23"/>
      <c r="B779" s="28"/>
      <c r="C779" s="28"/>
      <c r="D779" s="28"/>
      <c r="E779" s="28"/>
      <c r="F779" s="28"/>
      <c r="G779" s="28"/>
      <c r="I779" s="23"/>
      <c r="J779" s="28"/>
      <c r="K779" s="28"/>
      <c r="L779" s="28"/>
      <c r="M779" s="28"/>
      <c r="N779" s="28"/>
      <c r="O779" s="28"/>
      <c r="Q779" s="23"/>
      <c r="R779" s="28"/>
      <c r="S779" s="28"/>
      <c r="T779" s="28"/>
      <c r="U779" s="28"/>
      <c r="V779" s="28"/>
      <c r="W779" s="28"/>
      <c r="Y779" s="1"/>
      <c r="Z779" s="28"/>
      <c r="AA779" s="28"/>
      <c r="AB779" s="28"/>
      <c r="AC779" s="28"/>
      <c r="AD779" s="28"/>
      <c r="AE779" s="28"/>
      <c r="AF779" s="28"/>
      <c r="AG779" s="3"/>
      <c r="AH779" s="3"/>
      <c r="AI779" s="3"/>
      <c r="AJ779" s="27"/>
      <c r="AK779" s="27"/>
      <c r="AM779" s="1"/>
    </row>
    <row r="780" spans="1:39">
      <c r="A780" s="23"/>
      <c r="B780" s="28"/>
      <c r="C780" s="28"/>
      <c r="D780" s="28"/>
      <c r="E780" s="28"/>
      <c r="F780" s="28"/>
      <c r="G780" s="28"/>
      <c r="I780" s="23"/>
      <c r="J780" s="28"/>
      <c r="K780" s="28"/>
      <c r="L780" s="28"/>
      <c r="M780" s="28"/>
      <c r="N780" s="28"/>
      <c r="O780" s="28"/>
      <c r="Q780" s="23"/>
      <c r="R780" s="28"/>
      <c r="S780" s="28"/>
      <c r="T780" s="28"/>
      <c r="U780" s="28"/>
      <c r="V780" s="28"/>
      <c r="W780" s="28"/>
      <c r="Y780" s="1"/>
      <c r="Z780" s="28"/>
      <c r="AA780" s="28"/>
      <c r="AB780" s="28"/>
      <c r="AC780" s="28"/>
      <c r="AD780" s="28"/>
      <c r="AE780" s="28"/>
      <c r="AF780" s="28"/>
      <c r="AG780" s="3"/>
      <c r="AH780" s="3"/>
      <c r="AI780" s="3"/>
      <c r="AJ780" s="27"/>
      <c r="AK780" s="27"/>
      <c r="AM780" s="1"/>
    </row>
    <row r="781" spans="1:39">
      <c r="A781" s="23"/>
      <c r="B781" s="28"/>
      <c r="C781" s="28"/>
      <c r="D781" s="28"/>
      <c r="E781" s="28"/>
      <c r="F781" s="28"/>
      <c r="G781" s="28"/>
      <c r="I781" s="23"/>
      <c r="J781" s="28"/>
      <c r="K781" s="28"/>
      <c r="L781" s="28"/>
      <c r="M781" s="28"/>
      <c r="N781" s="28"/>
      <c r="O781" s="28"/>
      <c r="Q781" s="23"/>
      <c r="R781" s="28"/>
      <c r="S781" s="28"/>
      <c r="T781" s="28"/>
      <c r="U781" s="28"/>
      <c r="V781" s="28"/>
      <c r="W781" s="28"/>
      <c r="Y781" s="1"/>
      <c r="Z781" s="28"/>
      <c r="AA781" s="28"/>
      <c r="AB781" s="28"/>
      <c r="AC781" s="28"/>
      <c r="AD781" s="28"/>
      <c r="AE781" s="28"/>
      <c r="AF781" s="28"/>
      <c r="AG781" s="3"/>
      <c r="AH781" s="3"/>
      <c r="AI781" s="3"/>
      <c r="AJ781" s="27"/>
      <c r="AK781" s="27"/>
    </row>
    <row r="782" spans="1:39">
      <c r="A782" s="23"/>
      <c r="B782" s="28"/>
      <c r="C782" s="28"/>
      <c r="D782" s="28"/>
      <c r="E782" s="28"/>
      <c r="F782" s="28"/>
      <c r="G782" s="28"/>
      <c r="I782" s="23"/>
      <c r="J782" s="28"/>
      <c r="K782" s="28"/>
      <c r="L782" s="28"/>
      <c r="M782" s="28"/>
      <c r="N782" s="28"/>
      <c r="O782" s="28"/>
      <c r="Q782" s="23"/>
      <c r="R782" s="28"/>
      <c r="S782" s="28"/>
      <c r="T782" s="28"/>
      <c r="U782" s="28"/>
      <c r="V782" s="28"/>
      <c r="W782" s="28"/>
      <c r="Y782" s="1"/>
      <c r="Z782" s="28"/>
      <c r="AA782" s="28"/>
      <c r="AB782" s="28"/>
      <c r="AC782" s="28"/>
      <c r="AD782" s="28"/>
      <c r="AE782" s="28"/>
      <c r="AF782" s="28"/>
      <c r="AG782" s="3"/>
      <c r="AH782" s="3"/>
      <c r="AI782" s="3"/>
      <c r="AJ782" s="27"/>
      <c r="AK782" s="27"/>
    </row>
    <row r="783" spans="1:39">
      <c r="A783" s="23"/>
      <c r="B783" s="28"/>
      <c r="C783" s="28"/>
      <c r="D783" s="28"/>
      <c r="E783" s="28"/>
      <c r="F783" s="28"/>
      <c r="G783" s="28"/>
      <c r="I783" s="23"/>
      <c r="J783" s="28"/>
      <c r="K783" s="28"/>
      <c r="L783" s="28"/>
      <c r="M783" s="28"/>
      <c r="N783" s="28"/>
      <c r="O783" s="28"/>
      <c r="Q783" s="23"/>
      <c r="R783" s="28"/>
      <c r="S783" s="28"/>
      <c r="T783" s="28"/>
      <c r="U783" s="28"/>
      <c r="V783" s="28"/>
      <c r="W783" s="28"/>
      <c r="Y783" s="1"/>
      <c r="Z783" s="28"/>
      <c r="AA783" s="28"/>
      <c r="AB783" s="28"/>
      <c r="AC783" s="28"/>
      <c r="AD783" s="28"/>
      <c r="AE783" s="28"/>
      <c r="AF783" s="28"/>
      <c r="AG783" s="3"/>
      <c r="AH783" s="3"/>
      <c r="AI783" s="3"/>
      <c r="AJ783" s="27"/>
      <c r="AK783" s="27"/>
      <c r="AM783" s="1"/>
    </row>
    <row r="784" spans="1:39">
      <c r="A784" s="23"/>
      <c r="B784" s="28"/>
      <c r="C784" s="28"/>
      <c r="D784" s="28"/>
      <c r="E784" s="28"/>
      <c r="F784" s="28"/>
      <c r="G784" s="28"/>
      <c r="I784" s="23"/>
      <c r="J784" s="28"/>
      <c r="K784" s="28"/>
      <c r="L784" s="28"/>
      <c r="M784" s="28"/>
      <c r="N784" s="28"/>
      <c r="O784" s="28"/>
      <c r="Q784" s="23"/>
      <c r="R784" s="28"/>
      <c r="S784" s="28"/>
      <c r="T784" s="28"/>
      <c r="U784" s="28"/>
      <c r="V784" s="28"/>
      <c r="W784" s="28"/>
      <c r="Y784" s="1"/>
      <c r="Z784" s="28"/>
      <c r="AA784" s="28"/>
      <c r="AB784" s="28"/>
      <c r="AC784" s="28"/>
      <c r="AD784" s="28"/>
      <c r="AE784" s="28"/>
      <c r="AF784" s="28"/>
      <c r="AG784" s="3"/>
      <c r="AH784" s="3"/>
      <c r="AI784" s="3"/>
      <c r="AJ784" s="27"/>
      <c r="AK784" s="27"/>
      <c r="AM784" s="1"/>
    </row>
    <row r="785" spans="1:39">
      <c r="A785" s="23"/>
      <c r="B785" s="28"/>
      <c r="C785" s="28"/>
      <c r="D785" s="28"/>
      <c r="E785" s="28"/>
      <c r="F785" s="28"/>
      <c r="G785" s="28"/>
      <c r="I785" s="23"/>
      <c r="J785" s="28"/>
      <c r="K785" s="28"/>
      <c r="L785" s="28"/>
      <c r="M785" s="28"/>
      <c r="N785" s="28"/>
      <c r="O785" s="28"/>
      <c r="Q785" s="23"/>
      <c r="R785" s="28"/>
      <c r="S785" s="28"/>
      <c r="T785" s="28"/>
      <c r="U785" s="28"/>
      <c r="V785" s="28"/>
      <c r="W785" s="28"/>
      <c r="Y785" s="1"/>
      <c r="Z785" s="28"/>
      <c r="AA785" s="28"/>
      <c r="AB785" s="28"/>
      <c r="AC785" s="28"/>
      <c r="AD785" s="28"/>
      <c r="AE785" s="28"/>
      <c r="AF785" s="28"/>
      <c r="AG785" s="3"/>
      <c r="AH785" s="3"/>
      <c r="AI785" s="3"/>
      <c r="AJ785" s="27"/>
      <c r="AK785" s="27"/>
      <c r="AM785" s="1"/>
    </row>
    <row r="786" spans="1:39">
      <c r="A786" s="23"/>
      <c r="B786" s="28"/>
      <c r="C786" s="28"/>
      <c r="D786" s="28"/>
      <c r="E786" s="28"/>
      <c r="F786" s="28"/>
      <c r="G786" s="28"/>
      <c r="I786" s="23"/>
      <c r="J786" s="28"/>
      <c r="K786" s="28"/>
      <c r="L786" s="28"/>
      <c r="M786" s="28"/>
      <c r="N786" s="28"/>
      <c r="O786" s="28"/>
      <c r="Q786" s="23"/>
      <c r="R786" s="28"/>
      <c r="S786" s="28"/>
      <c r="T786" s="28"/>
      <c r="U786" s="28"/>
      <c r="V786" s="28"/>
      <c r="W786" s="28"/>
      <c r="Y786" s="1"/>
      <c r="Z786" s="28"/>
      <c r="AA786" s="28"/>
      <c r="AB786" s="28"/>
      <c r="AC786" s="28"/>
      <c r="AD786" s="28"/>
      <c r="AE786" s="28"/>
      <c r="AF786" s="28"/>
      <c r="AG786" s="3"/>
      <c r="AH786" s="3"/>
      <c r="AI786" s="3"/>
      <c r="AJ786" s="27"/>
      <c r="AK786" s="27"/>
      <c r="AM786" s="1"/>
    </row>
    <row r="787" spans="1:39">
      <c r="A787" s="23"/>
      <c r="B787" s="28"/>
      <c r="C787" s="28"/>
      <c r="D787" s="28"/>
      <c r="E787" s="28"/>
      <c r="F787" s="28"/>
      <c r="G787" s="28"/>
      <c r="I787" s="23"/>
      <c r="J787" s="28"/>
      <c r="K787" s="28"/>
      <c r="L787" s="28"/>
      <c r="M787" s="28"/>
      <c r="N787" s="28"/>
      <c r="O787" s="28"/>
      <c r="Q787" s="23"/>
      <c r="R787" s="28"/>
      <c r="S787" s="28"/>
      <c r="T787" s="28"/>
      <c r="U787" s="28"/>
      <c r="V787" s="28"/>
      <c r="W787" s="28"/>
      <c r="Y787" s="1"/>
      <c r="Z787" s="28"/>
      <c r="AA787" s="28"/>
      <c r="AB787" s="28"/>
      <c r="AC787" s="28"/>
      <c r="AD787" s="28"/>
      <c r="AE787" s="28"/>
      <c r="AF787" s="28"/>
      <c r="AG787" s="3"/>
      <c r="AH787" s="3"/>
      <c r="AI787" s="3"/>
      <c r="AJ787" s="27"/>
      <c r="AK787" s="27"/>
      <c r="AM787" s="1"/>
    </row>
    <row r="788" spans="1:39">
      <c r="A788" s="23"/>
      <c r="B788" s="28"/>
      <c r="C788" s="28"/>
      <c r="D788" s="28"/>
      <c r="E788" s="28"/>
      <c r="F788" s="28"/>
      <c r="G788" s="28"/>
      <c r="I788" s="23"/>
      <c r="J788" s="28"/>
      <c r="K788" s="28"/>
      <c r="L788" s="28"/>
      <c r="M788" s="28"/>
      <c r="N788" s="28"/>
      <c r="O788" s="28"/>
      <c r="Q788" s="23"/>
      <c r="R788" s="28"/>
      <c r="S788" s="28"/>
      <c r="T788" s="28"/>
      <c r="U788" s="28"/>
      <c r="V788" s="28"/>
      <c r="W788" s="28"/>
      <c r="Y788" s="1"/>
      <c r="Z788" s="28"/>
      <c r="AA788" s="28"/>
      <c r="AB788" s="28"/>
      <c r="AC788" s="28"/>
      <c r="AD788" s="28"/>
      <c r="AE788" s="28"/>
      <c r="AF788" s="28"/>
      <c r="AG788" s="3"/>
      <c r="AH788" s="3"/>
      <c r="AI788" s="3"/>
      <c r="AJ788" s="27"/>
      <c r="AK788" s="27"/>
    </row>
    <row r="789" spans="1:39">
      <c r="A789" s="23"/>
      <c r="B789" s="28"/>
      <c r="C789" s="28"/>
      <c r="D789" s="28"/>
      <c r="E789" s="28"/>
      <c r="F789" s="28"/>
      <c r="G789" s="28"/>
      <c r="I789" s="23"/>
      <c r="J789" s="28"/>
      <c r="K789" s="28"/>
      <c r="L789" s="28"/>
      <c r="M789" s="28"/>
      <c r="N789" s="28"/>
      <c r="O789" s="28"/>
      <c r="Q789" s="23"/>
      <c r="R789" s="28"/>
      <c r="S789" s="28"/>
      <c r="T789" s="28"/>
      <c r="U789" s="28"/>
      <c r="V789" s="28"/>
      <c r="W789" s="28"/>
      <c r="Y789" s="1"/>
      <c r="Z789" s="28"/>
      <c r="AA789" s="28"/>
      <c r="AB789" s="28"/>
      <c r="AC789" s="28"/>
      <c r="AD789" s="28"/>
      <c r="AE789" s="28"/>
      <c r="AF789" s="28"/>
      <c r="AG789" s="3"/>
      <c r="AH789" s="3"/>
      <c r="AI789" s="3"/>
      <c r="AJ789" s="27"/>
      <c r="AK789" s="27"/>
    </row>
    <row r="790" spans="1:39">
      <c r="A790" s="23"/>
      <c r="B790" s="28"/>
      <c r="C790" s="28"/>
      <c r="D790" s="28"/>
      <c r="E790" s="28"/>
      <c r="F790" s="28"/>
      <c r="G790" s="28"/>
      <c r="I790" s="23"/>
      <c r="J790" s="28"/>
      <c r="K790" s="28"/>
      <c r="L790" s="28"/>
      <c r="M790" s="28"/>
      <c r="N790" s="28"/>
      <c r="O790" s="28"/>
      <c r="Q790" s="23"/>
      <c r="R790" s="28"/>
      <c r="S790" s="28"/>
      <c r="T790" s="28"/>
      <c r="U790" s="28"/>
      <c r="V790" s="28"/>
      <c r="W790" s="28"/>
      <c r="Y790" s="1"/>
      <c r="Z790" s="28"/>
      <c r="AA790" s="28"/>
      <c r="AB790" s="28"/>
      <c r="AC790" s="28"/>
      <c r="AD790" s="28"/>
      <c r="AE790" s="28"/>
      <c r="AF790" s="28"/>
      <c r="AG790" s="3"/>
      <c r="AH790" s="3"/>
      <c r="AI790" s="3"/>
      <c r="AJ790" s="27"/>
      <c r="AK790" s="27"/>
      <c r="AM790" s="1"/>
    </row>
    <row r="791" spans="1:39">
      <c r="A791" s="23"/>
      <c r="B791" s="28"/>
      <c r="C791" s="28"/>
      <c r="D791" s="28"/>
      <c r="E791" s="28"/>
      <c r="F791" s="28"/>
      <c r="G791" s="28"/>
      <c r="I791" s="23"/>
      <c r="J791" s="28"/>
      <c r="K791" s="28"/>
      <c r="L791" s="28"/>
      <c r="M791" s="28"/>
      <c r="N791" s="28"/>
      <c r="O791" s="28"/>
      <c r="Q791" s="23"/>
      <c r="R791" s="28"/>
      <c r="S791" s="28"/>
      <c r="T791" s="28"/>
      <c r="U791" s="28"/>
      <c r="V791" s="28"/>
      <c r="W791" s="28"/>
      <c r="Y791" s="1"/>
      <c r="Z791" s="28"/>
      <c r="AA791" s="28"/>
      <c r="AB791" s="28"/>
      <c r="AC791" s="28"/>
      <c r="AD791" s="28"/>
      <c r="AE791" s="28"/>
      <c r="AF791" s="28"/>
      <c r="AG791" s="3"/>
      <c r="AH791" s="3"/>
      <c r="AI791" s="3"/>
      <c r="AJ791" s="27"/>
      <c r="AK791" s="27"/>
      <c r="AM791" s="1"/>
    </row>
    <row r="792" spans="1:39">
      <c r="A792" s="23"/>
      <c r="B792" s="28"/>
      <c r="C792" s="28"/>
      <c r="D792" s="28"/>
      <c r="E792" s="28"/>
      <c r="F792" s="28"/>
      <c r="G792" s="28"/>
      <c r="I792" s="23"/>
      <c r="J792" s="28"/>
      <c r="K792" s="28"/>
      <c r="L792" s="28"/>
      <c r="M792" s="28"/>
      <c r="N792" s="28"/>
      <c r="O792" s="28"/>
      <c r="Q792" s="23"/>
      <c r="R792" s="28"/>
      <c r="S792" s="28"/>
      <c r="T792" s="28"/>
      <c r="U792" s="28"/>
      <c r="V792" s="28"/>
      <c r="W792" s="28"/>
      <c r="Y792" s="1"/>
      <c r="Z792" s="28"/>
      <c r="AA792" s="28"/>
      <c r="AB792" s="28"/>
      <c r="AC792" s="28"/>
      <c r="AD792" s="28"/>
      <c r="AE792" s="28"/>
      <c r="AF792" s="28"/>
      <c r="AG792" s="3"/>
      <c r="AH792" s="3"/>
      <c r="AI792" s="3"/>
      <c r="AJ792" s="27"/>
      <c r="AK792" s="27"/>
      <c r="AM792" s="1"/>
    </row>
    <row r="793" spans="1:39">
      <c r="A793" s="23"/>
      <c r="B793" s="28"/>
      <c r="C793" s="28"/>
      <c r="D793" s="28"/>
      <c r="E793" s="28"/>
      <c r="F793" s="28"/>
      <c r="G793" s="28"/>
      <c r="I793" s="23"/>
      <c r="J793" s="28"/>
      <c r="K793" s="28"/>
      <c r="L793" s="28"/>
      <c r="M793" s="28"/>
      <c r="N793" s="28"/>
      <c r="O793" s="28"/>
      <c r="Q793" s="23"/>
      <c r="R793" s="28"/>
      <c r="S793" s="28"/>
      <c r="T793" s="28"/>
      <c r="U793" s="28"/>
      <c r="V793" s="28"/>
      <c r="W793" s="28"/>
      <c r="Y793" s="1"/>
      <c r="Z793" s="28"/>
      <c r="AA793" s="28"/>
      <c r="AB793" s="28"/>
      <c r="AC793" s="28"/>
      <c r="AD793" s="28"/>
      <c r="AE793" s="28"/>
      <c r="AF793" s="28"/>
      <c r="AG793" s="3"/>
      <c r="AH793" s="3"/>
      <c r="AI793" s="3"/>
      <c r="AJ793" s="27"/>
      <c r="AK793" s="27"/>
      <c r="AM793" s="1"/>
    </row>
    <row r="794" spans="1:39">
      <c r="A794" s="23"/>
      <c r="B794" s="28"/>
      <c r="C794" s="28"/>
      <c r="D794" s="28"/>
      <c r="E794" s="28"/>
      <c r="F794" s="28"/>
      <c r="G794" s="28"/>
      <c r="I794" s="23"/>
      <c r="J794" s="28"/>
      <c r="K794" s="28"/>
      <c r="L794" s="28"/>
      <c r="M794" s="28"/>
      <c r="N794" s="28"/>
      <c r="O794" s="28"/>
      <c r="Q794" s="23"/>
      <c r="R794" s="28"/>
      <c r="S794" s="28"/>
      <c r="T794" s="28"/>
      <c r="U794" s="28"/>
      <c r="V794" s="28"/>
      <c r="W794" s="28"/>
      <c r="Y794" s="1"/>
      <c r="Z794" s="28"/>
      <c r="AA794" s="28"/>
      <c r="AB794" s="28"/>
      <c r="AC794" s="28"/>
      <c r="AD794" s="28"/>
      <c r="AE794" s="28"/>
      <c r="AF794" s="28"/>
      <c r="AG794" s="3"/>
      <c r="AH794" s="3"/>
      <c r="AI794" s="3"/>
      <c r="AJ794" s="27"/>
      <c r="AK794" s="27"/>
      <c r="AM794" s="1"/>
    </row>
    <row r="795" spans="1:39">
      <c r="A795" s="23"/>
      <c r="B795" s="28"/>
      <c r="C795" s="28"/>
      <c r="D795" s="28"/>
      <c r="E795" s="28"/>
      <c r="F795" s="28"/>
      <c r="G795" s="28"/>
      <c r="I795" s="23"/>
      <c r="J795" s="28"/>
      <c r="K795" s="28"/>
      <c r="L795" s="28"/>
      <c r="M795" s="28"/>
      <c r="N795" s="28"/>
      <c r="O795" s="28"/>
      <c r="Q795" s="23"/>
      <c r="R795" s="28"/>
      <c r="S795" s="28"/>
      <c r="T795" s="28"/>
      <c r="U795" s="28"/>
      <c r="V795" s="28"/>
      <c r="W795" s="28"/>
      <c r="Y795" s="1"/>
      <c r="Z795" s="28"/>
      <c r="AA795" s="28"/>
      <c r="AB795" s="28"/>
      <c r="AC795" s="28"/>
      <c r="AD795" s="28"/>
      <c r="AE795" s="28"/>
      <c r="AF795" s="28"/>
      <c r="AG795" s="3"/>
      <c r="AH795" s="3"/>
      <c r="AI795" s="3"/>
      <c r="AJ795" s="27"/>
      <c r="AK795" s="27"/>
      <c r="AM795" s="1"/>
    </row>
    <row r="796" spans="1:39">
      <c r="A796" s="23"/>
      <c r="B796" s="28"/>
      <c r="C796" s="28"/>
      <c r="D796" s="28"/>
      <c r="E796" s="28"/>
      <c r="F796" s="28"/>
      <c r="G796" s="28"/>
      <c r="I796" s="23"/>
      <c r="J796" s="28"/>
      <c r="K796" s="28"/>
      <c r="L796" s="28"/>
      <c r="M796" s="28"/>
      <c r="N796" s="28"/>
      <c r="O796" s="28"/>
      <c r="Q796" s="23"/>
      <c r="R796" s="28"/>
      <c r="S796" s="28"/>
      <c r="T796" s="28"/>
      <c r="U796" s="28"/>
      <c r="V796" s="28"/>
      <c r="W796" s="28"/>
      <c r="Y796" s="1"/>
      <c r="Z796" s="28"/>
      <c r="AA796" s="28"/>
      <c r="AB796" s="28"/>
      <c r="AC796" s="28"/>
      <c r="AD796" s="28"/>
      <c r="AE796" s="28"/>
      <c r="AF796" s="28"/>
      <c r="AG796" s="3"/>
      <c r="AH796" s="3"/>
      <c r="AI796" s="3"/>
      <c r="AJ796" s="27"/>
      <c r="AK796" s="27"/>
      <c r="AM796" s="1"/>
    </row>
    <row r="797" spans="1:39">
      <c r="A797" s="23"/>
      <c r="B797" s="28"/>
      <c r="C797" s="28"/>
      <c r="D797" s="28"/>
      <c r="E797" s="28"/>
      <c r="F797" s="28"/>
      <c r="G797" s="28"/>
      <c r="I797" s="23"/>
      <c r="J797" s="28"/>
      <c r="K797" s="28"/>
      <c r="L797" s="28"/>
      <c r="M797" s="28"/>
      <c r="N797" s="28"/>
      <c r="O797" s="28"/>
      <c r="Q797" s="23"/>
      <c r="R797" s="28"/>
      <c r="S797" s="28"/>
      <c r="T797" s="28"/>
      <c r="U797" s="28"/>
      <c r="V797" s="28"/>
      <c r="W797" s="28"/>
      <c r="Y797" s="1"/>
      <c r="Z797" s="28"/>
      <c r="AA797" s="28"/>
      <c r="AB797" s="28"/>
      <c r="AC797" s="28"/>
      <c r="AD797" s="28"/>
      <c r="AE797" s="28"/>
      <c r="AF797" s="28"/>
      <c r="AG797" s="3"/>
      <c r="AH797" s="3"/>
      <c r="AI797" s="3"/>
      <c r="AJ797" s="27"/>
      <c r="AK797" s="27"/>
      <c r="AM797" s="1"/>
    </row>
    <row r="798" spans="1:39">
      <c r="A798" s="23"/>
      <c r="B798" s="28"/>
      <c r="C798" s="28"/>
      <c r="D798" s="28"/>
      <c r="E798" s="28"/>
      <c r="F798" s="28"/>
      <c r="G798" s="28"/>
      <c r="I798" s="23"/>
      <c r="J798" s="28"/>
      <c r="K798" s="28"/>
      <c r="L798" s="28"/>
      <c r="M798" s="28"/>
      <c r="N798" s="28"/>
      <c r="O798" s="28"/>
      <c r="Q798" s="23"/>
      <c r="R798" s="28"/>
      <c r="S798" s="28"/>
      <c r="T798" s="28"/>
      <c r="U798" s="28"/>
      <c r="V798" s="28"/>
      <c r="W798" s="28"/>
      <c r="Y798" s="1"/>
      <c r="Z798" s="28"/>
      <c r="AA798" s="28"/>
      <c r="AB798" s="28"/>
      <c r="AC798" s="28"/>
      <c r="AD798" s="28"/>
      <c r="AE798" s="28"/>
      <c r="AF798" s="28"/>
      <c r="AG798" s="3"/>
      <c r="AH798" s="3"/>
      <c r="AI798" s="3"/>
      <c r="AJ798" s="27"/>
      <c r="AK798" s="27"/>
      <c r="AM798" s="1"/>
    </row>
    <row r="799" spans="1:39">
      <c r="A799" s="23"/>
      <c r="B799" s="28"/>
      <c r="C799" s="28"/>
      <c r="D799" s="28"/>
      <c r="E799" s="28"/>
      <c r="F799" s="28"/>
      <c r="G799" s="28"/>
      <c r="I799" s="23"/>
      <c r="J799" s="28"/>
      <c r="K799" s="28"/>
      <c r="L799" s="28"/>
      <c r="M799" s="28"/>
      <c r="N799" s="28"/>
      <c r="O799" s="28"/>
      <c r="Q799" s="23"/>
      <c r="R799" s="28"/>
      <c r="S799" s="28"/>
      <c r="T799" s="28"/>
      <c r="U799" s="28"/>
      <c r="V799" s="28"/>
      <c r="W799" s="28"/>
      <c r="Y799" s="1"/>
      <c r="Z799" s="28"/>
      <c r="AA799" s="28"/>
      <c r="AB799" s="28"/>
      <c r="AC799" s="28"/>
      <c r="AD799" s="28"/>
      <c r="AE799" s="28"/>
      <c r="AF799" s="28"/>
      <c r="AG799" s="3"/>
      <c r="AH799" s="3"/>
      <c r="AI799" s="3"/>
      <c r="AJ799" s="27"/>
      <c r="AK799" s="27"/>
      <c r="AM799" s="1"/>
    </row>
    <row r="800" spans="1:39">
      <c r="A800" s="23"/>
      <c r="B800" s="28"/>
      <c r="C800" s="28"/>
      <c r="D800" s="28"/>
      <c r="E800" s="28"/>
      <c r="F800" s="28"/>
      <c r="G800" s="28"/>
      <c r="I800" s="23"/>
      <c r="J800" s="28"/>
      <c r="K800" s="28"/>
      <c r="L800" s="28"/>
      <c r="M800" s="28"/>
      <c r="N800" s="28"/>
      <c r="O800" s="28"/>
      <c r="Q800" s="23"/>
      <c r="R800" s="28"/>
      <c r="S800" s="28"/>
      <c r="T800" s="28"/>
      <c r="U800" s="28"/>
      <c r="V800" s="28"/>
      <c r="W800" s="28"/>
      <c r="Y800" s="1"/>
      <c r="Z800" s="28"/>
      <c r="AA800" s="28"/>
      <c r="AB800" s="28"/>
      <c r="AC800" s="28"/>
      <c r="AD800" s="28"/>
      <c r="AE800" s="28"/>
      <c r="AF800" s="28"/>
      <c r="AG800" s="3"/>
      <c r="AH800" s="3"/>
      <c r="AI800" s="3"/>
      <c r="AJ800" s="27"/>
      <c r="AK800" s="27"/>
      <c r="AM800" s="1"/>
    </row>
    <row r="801" spans="1:39">
      <c r="A801" s="23"/>
      <c r="B801" s="28"/>
      <c r="C801" s="28"/>
      <c r="D801" s="28"/>
      <c r="E801" s="28"/>
      <c r="F801" s="28"/>
      <c r="G801" s="28"/>
      <c r="I801" s="23"/>
      <c r="J801" s="28"/>
      <c r="K801" s="28"/>
      <c r="L801" s="28"/>
      <c r="M801" s="28"/>
      <c r="N801" s="28"/>
      <c r="O801" s="28"/>
      <c r="Q801" s="23"/>
      <c r="R801" s="28"/>
      <c r="S801" s="28"/>
      <c r="T801" s="28"/>
      <c r="U801" s="28"/>
      <c r="V801" s="28"/>
      <c r="W801" s="28"/>
      <c r="Y801" s="1"/>
      <c r="Z801" s="28"/>
      <c r="AA801" s="28"/>
      <c r="AB801" s="28"/>
      <c r="AC801" s="28"/>
      <c r="AD801" s="28"/>
      <c r="AE801" s="28"/>
      <c r="AF801" s="28"/>
      <c r="AG801" s="3"/>
      <c r="AH801" s="3"/>
      <c r="AI801" s="3"/>
      <c r="AJ801" s="27"/>
      <c r="AK801" s="27"/>
      <c r="AM801" s="1"/>
    </row>
    <row r="802" spans="1:39">
      <c r="A802" s="23"/>
      <c r="B802" s="28"/>
      <c r="C802" s="28"/>
      <c r="D802" s="28"/>
      <c r="E802" s="28"/>
      <c r="F802" s="28"/>
      <c r="G802" s="28"/>
      <c r="I802" s="23"/>
      <c r="J802" s="28"/>
      <c r="K802" s="28"/>
      <c r="L802" s="28"/>
      <c r="M802" s="28"/>
      <c r="N802" s="28"/>
      <c r="O802" s="28"/>
      <c r="Q802" s="23"/>
      <c r="R802" s="28"/>
      <c r="S802" s="28"/>
      <c r="T802" s="28"/>
      <c r="U802" s="28"/>
      <c r="V802" s="28"/>
      <c r="W802" s="28"/>
      <c r="Y802" s="1"/>
      <c r="Z802" s="28"/>
      <c r="AA802" s="28"/>
      <c r="AB802" s="28"/>
      <c r="AC802" s="28"/>
      <c r="AD802" s="28"/>
      <c r="AE802" s="28"/>
      <c r="AF802" s="28"/>
      <c r="AG802" s="3"/>
      <c r="AH802" s="3"/>
      <c r="AI802" s="3"/>
      <c r="AJ802" s="27"/>
      <c r="AK802" s="27"/>
    </row>
    <row r="803" spans="1:39">
      <c r="A803" s="23"/>
      <c r="B803" s="28"/>
      <c r="C803" s="28"/>
      <c r="D803" s="28"/>
      <c r="E803" s="28"/>
      <c r="F803" s="28"/>
      <c r="G803" s="28"/>
      <c r="I803" s="23"/>
      <c r="J803" s="28"/>
      <c r="K803" s="28"/>
      <c r="L803" s="28"/>
      <c r="M803" s="28"/>
      <c r="N803" s="28"/>
      <c r="O803" s="28"/>
      <c r="Q803" s="23"/>
      <c r="R803" s="28"/>
      <c r="S803" s="28"/>
      <c r="T803" s="28"/>
      <c r="U803" s="28"/>
      <c r="V803" s="28"/>
      <c r="W803" s="28"/>
      <c r="Y803" s="1"/>
      <c r="Z803" s="28"/>
      <c r="AA803" s="28"/>
      <c r="AB803" s="28"/>
      <c r="AC803" s="28"/>
      <c r="AD803" s="28"/>
      <c r="AE803" s="28"/>
      <c r="AF803" s="28"/>
      <c r="AG803" s="3"/>
      <c r="AH803" s="3"/>
      <c r="AI803" s="3"/>
      <c r="AJ803" s="27"/>
      <c r="AK803" s="27"/>
    </row>
    <row r="804" spans="1:39">
      <c r="A804" s="23"/>
      <c r="B804" s="28"/>
      <c r="C804" s="28"/>
      <c r="D804" s="28"/>
      <c r="E804" s="28"/>
      <c r="F804" s="28"/>
      <c r="G804" s="28"/>
      <c r="I804" s="23"/>
      <c r="J804" s="28"/>
      <c r="K804" s="28"/>
      <c r="L804" s="28"/>
      <c r="M804" s="28"/>
      <c r="N804" s="28"/>
      <c r="O804" s="28"/>
      <c r="Q804" s="23"/>
      <c r="R804" s="28"/>
      <c r="S804" s="28"/>
      <c r="T804" s="28"/>
      <c r="U804" s="28"/>
      <c r="V804" s="28"/>
      <c r="W804" s="28"/>
      <c r="Y804" s="1"/>
      <c r="Z804" s="28"/>
      <c r="AA804" s="28"/>
      <c r="AB804" s="28"/>
      <c r="AC804" s="28"/>
      <c r="AD804" s="28"/>
      <c r="AE804" s="28"/>
      <c r="AF804" s="28"/>
      <c r="AG804" s="3"/>
      <c r="AH804" s="3"/>
      <c r="AI804" s="3"/>
      <c r="AJ804" s="27"/>
      <c r="AK804" s="27"/>
    </row>
    <row r="805" spans="1:39">
      <c r="A805" s="23"/>
      <c r="B805" s="28"/>
      <c r="C805" s="28"/>
      <c r="D805" s="28"/>
      <c r="E805" s="28"/>
      <c r="F805" s="28"/>
      <c r="G805" s="28"/>
      <c r="I805" s="23"/>
      <c r="J805" s="28"/>
      <c r="K805" s="28"/>
      <c r="L805" s="28"/>
      <c r="M805" s="28"/>
      <c r="N805" s="28"/>
      <c r="O805" s="28"/>
      <c r="Q805" s="23"/>
      <c r="R805" s="28"/>
      <c r="S805" s="28"/>
      <c r="T805" s="28"/>
      <c r="U805" s="28"/>
      <c r="V805" s="28"/>
      <c r="W805" s="28"/>
      <c r="Y805" s="1"/>
      <c r="Z805" s="28"/>
      <c r="AA805" s="28"/>
      <c r="AB805" s="28"/>
      <c r="AC805" s="28"/>
      <c r="AD805" s="28"/>
      <c r="AE805" s="28"/>
      <c r="AF805" s="28"/>
      <c r="AG805" s="3"/>
      <c r="AH805" s="3"/>
      <c r="AI805" s="3"/>
      <c r="AJ805" s="27"/>
      <c r="AK805" s="27"/>
      <c r="AM805" s="1"/>
    </row>
    <row r="806" spans="1:39">
      <c r="A806" s="23"/>
      <c r="B806" s="28"/>
      <c r="C806" s="28"/>
      <c r="D806" s="28"/>
      <c r="E806" s="28"/>
      <c r="F806" s="28"/>
      <c r="G806" s="28"/>
      <c r="I806" s="23"/>
      <c r="J806" s="28"/>
      <c r="K806" s="28"/>
      <c r="L806" s="28"/>
      <c r="M806" s="28"/>
      <c r="N806" s="28"/>
      <c r="O806" s="28"/>
      <c r="Q806" s="23"/>
      <c r="R806" s="28"/>
      <c r="S806" s="28"/>
      <c r="T806" s="28"/>
      <c r="U806" s="28"/>
      <c r="V806" s="28"/>
      <c r="W806" s="28"/>
      <c r="Y806" s="1"/>
      <c r="Z806" s="28"/>
      <c r="AA806" s="28"/>
      <c r="AB806" s="28"/>
      <c r="AC806" s="28"/>
      <c r="AD806" s="28"/>
      <c r="AE806" s="28"/>
      <c r="AF806" s="28"/>
      <c r="AG806" s="3"/>
      <c r="AH806" s="3"/>
      <c r="AI806" s="3"/>
      <c r="AJ806" s="27"/>
      <c r="AK806" s="27"/>
      <c r="AM806" s="1"/>
    </row>
    <row r="807" spans="1:39">
      <c r="A807" s="23"/>
      <c r="B807" s="28"/>
      <c r="C807" s="28"/>
      <c r="D807" s="28"/>
      <c r="E807" s="28"/>
      <c r="F807" s="28"/>
      <c r="G807" s="28"/>
      <c r="I807" s="23"/>
      <c r="J807" s="28"/>
      <c r="K807" s="28"/>
      <c r="L807" s="28"/>
      <c r="M807" s="28"/>
      <c r="N807" s="28"/>
      <c r="O807" s="28"/>
      <c r="Q807" s="23"/>
      <c r="R807" s="28"/>
      <c r="S807" s="28"/>
      <c r="T807" s="28"/>
      <c r="U807" s="28"/>
      <c r="V807" s="28"/>
      <c r="W807" s="28"/>
      <c r="Y807" s="1"/>
      <c r="Z807" s="28"/>
      <c r="AA807" s="28"/>
      <c r="AB807" s="28"/>
      <c r="AC807" s="28"/>
      <c r="AD807" s="28"/>
      <c r="AE807" s="28"/>
      <c r="AF807" s="28"/>
      <c r="AG807" s="3"/>
      <c r="AH807" s="3"/>
      <c r="AI807" s="3"/>
      <c r="AJ807" s="27"/>
      <c r="AK807" s="27"/>
      <c r="AM807" s="1"/>
    </row>
    <row r="808" spans="1:39">
      <c r="A808" s="23"/>
      <c r="B808" s="28"/>
      <c r="C808" s="28"/>
      <c r="D808" s="28"/>
      <c r="E808" s="28"/>
      <c r="F808" s="28"/>
      <c r="G808" s="28"/>
      <c r="I808" s="23"/>
      <c r="J808" s="28"/>
      <c r="K808" s="28"/>
      <c r="L808" s="28"/>
      <c r="M808" s="28"/>
      <c r="N808" s="28"/>
      <c r="O808" s="28"/>
      <c r="Q808" s="23"/>
      <c r="R808" s="28"/>
      <c r="S808" s="28"/>
      <c r="T808" s="28"/>
      <c r="U808" s="28"/>
      <c r="V808" s="28"/>
      <c r="W808" s="28"/>
      <c r="Y808" s="1"/>
      <c r="Z808" s="28"/>
      <c r="AA808" s="28"/>
      <c r="AB808" s="28"/>
      <c r="AC808" s="28"/>
      <c r="AD808" s="28"/>
      <c r="AE808" s="28"/>
      <c r="AF808" s="28"/>
      <c r="AG808" s="3"/>
      <c r="AH808" s="3"/>
      <c r="AI808" s="3"/>
      <c r="AJ808" s="27"/>
      <c r="AK808" s="27"/>
      <c r="AM808" s="1"/>
    </row>
    <row r="809" spans="1:39">
      <c r="A809" s="23"/>
      <c r="B809" s="28"/>
      <c r="C809" s="28"/>
      <c r="D809" s="28"/>
      <c r="E809" s="28"/>
      <c r="F809" s="28"/>
      <c r="G809" s="28"/>
      <c r="I809" s="23"/>
      <c r="J809" s="28"/>
      <c r="K809" s="28"/>
      <c r="L809" s="28"/>
      <c r="M809" s="28"/>
      <c r="N809" s="28"/>
      <c r="O809" s="28"/>
      <c r="Q809" s="23"/>
      <c r="R809" s="28"/>
      <c r="S809" s="28"/>
      <c r="T809" s="28"/>
      <c r="U809" s="28"/>
      <c r="V809" s="28"/>
      <c r="W809" s="28"/>
      <c r="Y809" s="1"/>
      <c r="Z809" s="28"/>
      <c r="AA809" s="28"/>
      <c r="AB809" s="28"/>
      <c r="AC809" s="28"/>
      <c r="AD809" s="28"/>
      <c r="AE809" s="28"/>
      <c r="AF809" s="28"/>
      <c r="AG809" s="3"/>
      <c r="AH809" s="3"/>
      <c r="AI809" s="3"/>
      <c r="AJ809" s="27"/>
      <c r="AK809" s="27"/>
    </row>
    <row r="810" spans="1:39">
      <c r="A810" s="23"/>
      <c r="B810" s="28"/>
      <c r="C810" s="28"/>
      <c r="D810" s="28"/>
      <c r="E810" s="28"/>
      <c r="F810" s="28"/>
      <c r="G810" s="28"/>
      <c r="I810" s="23"/>
      <c r="J810" s="28"/>
      <c r="K810" s="28"/>
      <c r="L810" s="28"/>
      <c r="M810" s="28"/>
      <c r="N810" s="28"/>
      <c r="O810" s="28"/>
      <c r="Q810" s="23"/>
      <c r="R810" s="28"/>
      <c r="S810" s="28"/>
      <c r="T810" s="28"/>
      <c r="U810" s="28"/>
      <c r="V810" s="28"/>
      <c r="W810" s="28"/>
      <c r="Y810" s="1"/>
      <c r="Z810" s="28"/>
      <c r="AA810" s="28"/>
      <c r="AB810" s="28"/>
      <c r="AC810" s="28"/>
      <c r="AD810" s="28"/>
      <c r="AE810" s="28"/>
      <c r="AF810" s="28"/>
      <c r="AG810" s="3"/>
      <c r="AH810" s="3"/>
      <c r="AI810" s="3"/>
      <c r="AJ810" s="27"/>
      <c r="AK810" s="27"/>
    </row>
    <row r="811" spans="1:39">
      <c r="A811" s="23"/>
      <c r="B811" s="28"/>
      <c r="C811" s="28"/>
      <c r="D811" s="28"/>
      <c r="E811" s="28"/>
      <c r="F811" s="28"/>
      <c r="G811" s="28"/>
      <c r="I811" s="23"/>
      <c r="J811" s="28"/>
      <c r="K811" s="28"/>
      <c r="L811" s="28"/>
      <c r="M811" s="28"/>
      <c r="N811" s="28"/>
      <c r="O811" s="28"/>
      <c r="Q811" s="23"/>
      <c r="R811" s="28"/>
      <c r="S811" s="28"/>
      <c r="T811" s="28"/>
      <c r="U811" s="28"/>
      <c r="V811" s="28"/>
      <c r="W811" s="28"/>
      <c r="Y811" s="1"/>
      <c r="Z811" s="28"/>
      <c r="AA811" s="28"/>
      <c r="AB811" s="28"/>
      <c r="AC811" s="28"/>
      <c r="AD811" s="28"/>
      <c r="AE811" s="28"/>
      <c r="AF811" s="28"/>
      <c r="AG811" s="3"/>
      <c r="AH811" s="3"/>
      <c r="AI811" s="3"/>
      <c r="AJ811" s="27"/>
      <c r="AK811" s="27"/>
    </row>
    <row r="812" spans="1:39">
      <c r="A812" s="23"/>
      <c r="B812" s="28"/>
      <c r="C812" s="28"/>
      <c r="D812" s="28"/>
      <c r="E812" s="28"/>
      <c r="F812" s="28"/>
      <c r="G812" s="28"/>
      <c r="I812" s="23"/>
      <c r="J812" s="28"/>
      <c r="K812" s="28"/>
      <c r="L812" s="28"/>
      <c r="M812" s="28"/>
      <c r="N812" s="28"/>
      <c r="O812" s="28"/>
      <c r="Q812" s="23"/>
      <c r="R812" s="28"/>
      <c r="S812" s="28"/>
      <c r="T812" s="28"/>
      <c r="U812" s="28"/>
      <c r="V812" s="28"/>
      <c r="W812" s="28"/>
      <c r="Y812" s="1"/>
      <c r="Z812" s="28"/>
      <c r="AA812" s="28"/>
      <c r="AB812" s="28"/>
      <c r="AC812" s="28"/>
      <c r="AD812" s="28"/>
      <c r="AE812" s="28"/>
      <c r="AF812" s="28"/>
      <c r="AG812" s="3"/>
      <c r="AH812" s="3"/>
      <c r="AI812" s="3"/>
      <c r="AJ812" s="27"/>
      <c r="AK812" s="27"/>
    </row>
    <row r="813" spans="1:39">
      <c r="A813" s="23"/>
      <c r="B813" s="28"/>
      <c r="C813" s="28"/>
      <c r="D813" s="28"/>
      <c r="E813" s="28"/>
      <c r="F813" s="28"/>
      <c r="G813" s="28"/>
      <c r="I813" s="23"/>
      <c r="J813" s="28"/>
      <c r="K813" s="28"/>
      <c r="L813" s="28"/>
      <c r="M813" s="28"/>
      <c r="N813" s="28"/>
      <c r="O813" s="28"/>
      <c r="Q813" s="23"/>
      <c r="R813" s="28"/>
      <c r="S813" s="28"/>
      <c r="T813" s="28"/>
      <c r="U813" s="28"/>
      <c r="V813" s="28"/>
      <c r="W813" s="28"/>
      <c r="Y813" s="1"/>
      <c r="Z813" s="28"/>
      <c r="AA813" s="28"/>
      <c r="AB813" s="28"/>
      <c r="AC813" s="28"/>
      <c r="AD813" s="28"/>
      <c r="AE813" s="28"/>
      <c r="AF813" s="28"/>
      <c r="AG813" s="3"/>
      <c r="AH813" s="3"/>
      <c r="AI813" s="3"/>
      <c r="AJ813" s="27"/>
      <c r="AK813" s="27"/>
    </row>
    <row r="814" spans="1:39">
      <c r="A814" s="23"/>
      <c r="B814" s="28"/>
      <c r="C814" s="28"/>
      <c r="D814" s="28"/>
      <c r="E814" s="28"/>
      <c r="F814" s="28"/>
      <c r="G814" s="28"/>
      <c r="I814" s="23"/>
      <c r="J814" s="28"/>
      <c r="K814" s="28"/>
      <c r="L814" s="28"/>
      <c r="M814" s="28"/>
      <c r="N814" s="28"/>
      <c r="O814" s="28"/>
      <c r="Q814" s="23"/>
      <c r="R814" s="28"/>
      <c r="S814" s="28"/>
      <c r="T814" s="28"/>
      <c r="U814" s="28"/>
      <c r="V814" s="28"/>
      <c r="W814" s="28"/>
      <c r="Y814" s="1"/>
      <c r="Z814" s="28"/>
      <c r="AA814" s="28"/>
      <c r="AB814" s="28"/>
      <c r="AC814" s="28"/>
      <c r="AD814" s="28"/>
      <c r="AE814" s="28"/>
      <c r="AF814" s="28"/>
      <c r="AG814" s="3"/>
      <c r="AH814" s="3"/>
      <c r="AI814" s="3"/>
      <c r="AJ814" s="27"/>
      <c r="AK814" s="27"/>
    </row>
    <row r="815" spans="1:39">
      <c r="A815" s="23"/>
      <c r="B815" s="28"/>
      <c r="C815" s="28"/>
      <c r="D815" s="28"/>
      <c r="E815" s="28"/>
      <c r="F815" s="28"/>
      <c r="G815" s="28"/>
      <c r="I815" s="23"/>
      <c r="J815" s="28"/>
      <c r="K815" s="28"/>
      <c r="L815" s="28"/>
      <c r="M815" s="28"/>
      <c r="N815" s="28"/>
      <c r="O815" s="28"/>
      <c r="Q815" s="23"/>
      <c r="R815" s="28"/>
      <c r="S815" s="28"/>
      <c r="T815" s="28"/>
      <c r="U815" s="28"/>
      <c r="V815" s="28"/>
      <c r="W815" s="28"/>
      <c r="Y815" s="1"/>
      <c r="Z815" s="28"/>
      <c r="AA815" s="28"/>
      <c r="AB815" s="28"/>
      <c r="AC815" s="28"/>
      <c r="AD815" s="28"/>
      <c r="AE815" s="28"/>
      <c r="AF815" s="28"/>
      <c r="AG815" s="3"/>
      <c r="AH815" s="3"/>
      <c r="AI815" s="3"/>
      <c r="AJ815" s="27"/>
      <c r="AK815" s="27"/>
    </row>
    <row r="816" spans="1:39">
      <c r="A816" s="23"/>
      <c r="B816" s="28"/>
      <c r="C816" s="28"/>
      <c r="D816" s="28"/>
      <c r="E816" s="28"/>
      <c r="F816" s="28"/>
      <c r="G816" s="28"/>
      <c r="I816" s="23"/>
      <c r="J816" s="28"/>
      <c r="K816" s="28"/>
      <c r="L816" s="28"/>
      <c r="M816" s="28"/>
      <c r="N816" s="28"/>
      <c r="O816" s="28"/>
      <c r="Q816" s="23"/>
      <c r="R816" s="28"/>
      <c r="S816" s="28"/>
      <c r="T816" s="28"/>
      <c r="U816" s="28"/>
      <c r="V816" s="28"/>
      <c r="W816" s="28"/>
      <c r="Y816" s="1"/>
      <c r="Z816" s="28"/>
      <c r="AA816" s="28"/>
      <c r="AB816" s="28"/>
      <c r="AC816" s="28"/>
      <c r="AD816" s="28"/>
      <c r="AE816" s="28"/>
      <c r="AF816" s="28"/>
      <c r="AG816" s="3"/>
      <c r="AH816" s="3"/>
      <c r="AI816" s="3"/>
      <c r="AJ816" s="27"/>
      <c r="AK816" s="27"/>
    </row>
    <row r="817" spans="1:39">
      <c r="A817" s="23"/>
      <c r="B817" s="28"/>
      <c r="C817" s="28"/>
      <c r="D817" s="28"/>
      <c r="E817" s="28"/>
      <c r="F817" s="28"/>
      <c r="G817" s="28"/>
      <c r="I817" s="23"/>
      <c r="J817" s="28"/>
      <c r="K817" s="28"/>
      <c r="L817" s="28"/>
      <c r="M817" s="28"/>
      <c r="N817" s="28"/>
      <c r="O817" s="28"/>
      <c r="Q817" s="23"/>
      <c r="R817" s="28"/>
      <c r="S817" s="28"/>
      <c r="T817" s="28"/>
      <c r="U817" s="28"/>
      <c r="V817" s="28"/>
      <c r="W817" s="28"/>
      <c r="Y817" s="1"/>
      <c r="Z817" s="28"/>
      <c r="AA817" s="28"/>
      <c r="AB817" s="28"/>
      <c r="AC817" s="28"/>
      <c r="AD817" s="28"/>
      <c r="AE817" s="28"/>
      <c r="AF817" s="28"/>
      <c r="AG817" s="3"/>
      <c r="AH817" s="3"/>
      <c r="AI817" s="3"/>
      <c r="AJ817" s="27"/>
      <c r="AK817" s="27"/>
    </row>
    <row r="818" spans="1:39">
      <c r="A818" s="23"/>
      <c r="B818" s="28"/>
      <c r="C818" s="28"/>
      <c r="D818" s="28"/>
      <c r="E818" s="28"/>
      <c r="F818" s="28"/>
      <c r="G818" s="28"/>
      <c r="I818" s="23"/>
      <c r="J818" s="28"/>
      <c r="K818" s="28"/>
      <c r="L818" s="28"/>
      <c r="M818" s="28"/>
      <c r="N818" s="28"/>
      <c r="O818" s="28"/>
      <c r="Q818" s="23"/>
      <c r="R818" s="28"/>
      <c r="S818" s="28"/>
      <c r="T818" s="28"/>
      <c r="U818" s="28"/>
      <c r="V818" s="28"/>
      <c r="W818" s="28"/>
      <c r="Y818" s="1"/>
      <c r="Z818" s="28"/>
      <c r="AA818" s="28"/>
      <c r="AB818" s="28"/>
      <c r="AC818" s="28"/>
      <c r="AD818" s="28"/>
      <c r="AE818" s="28"/>
      <c r="AF818" s="28"/>
      <c r="AG818" s="3"/>
      <c r="AH818" s="3"/>
      <c r="AI818" s="3"/>
      <c r="AJ818" s="27"/>
      <c r="AK818" s="27"/>
    </row>
    <row r="819" spans="1:39">
      <c r="A819" s="23"/>
      <c r="B819" s="28"/>
      <c r="C819" s="28"/>
      <c r="D819" s="28"/>
      <c r="E819" s="28"/>
      <c r="F819" s="28"/>
      <c r="G819" s="28"/>
      <c r="I819" s="23"/>
      <c r="J819" s="28"/>
      <c r="K819" s="28"/>
      <c r="L819" s="28"/>
      <c r="M819" s="28"/>
      <c r="N819" s="28"/>
      <c r="O819" s="28"/>
      <c r="Q819" s="23"/>
      <c r="R819" s="28"/>
      <c r="S819" s="28"/>
      <c r="T819" s="28"/>
      <c r="U819" s="28"/>
      <c r="V819" s="28"/>
      <c r="W819" s="28"/>
      <c r="Y819" s="1"/>
      <c r="Z819" s="28"/>
      <c r="AA819" s="28"/>
      <c r="AB819" s="28"/>
      <c r="AC819" s="28"/>
      <c r="AD819" s="28"/>
      <c r="AE819" s="28"/>
      <c r="AF819" s="28"/>
      <c r="AG819" s="3"/>
      <c r="AH819" s="3"/>
      <c r="AI819" s="3"/>
      <c r="AJ819" s="27"/>
      <c r="AK819" s="27"/>
    </row>
    <row r="820" spans="1:39">
      <c r="A820" s="23"/>
      <c r="B820" s="28"/>
      <c r="C820" s="28"/>
      <c r="D820" s="28"/>
      <c r="E820" s="28"/>
      <c r="F820" s="28"/>
      <c r="G820" s="28"/>
      <c r="I820" s="23"/>
      <c r="J820" s="28"/>
      <c r="K820" s="28"/>
      <c r="L820" s="28"/>
      <c r="M820" s="28"/>
      <c r="N820" s="28"/>
      <c r="O820" s="28"/>
      <c r="Q820" s="23"/>
      <c r="R820" s="28"/>
      <c r="S820" s="28"/>
      <c r="T820" s="28"/>
      <c r="U820" s="28"/>
      <c r="V820" s="28"/>
      <c r="W820" s="28"/>
      <c r="Y820" s="1"/>
      <c r="Z820" s="28"/>
      <c r="AA820" s="28"/>
      <c r="AB820" s="28"/>
      <c r="AC820" s="28"/>
      <c r="AD820" s="28"/>
      <c r="AE820" s="28"/>
      <c r="AF820" s="28"/>
      <c r="AG820" s="3"/>
      <c r="AH820" s="3"/>
      <c r="AI820" s="3"/>
      <c r="AJ820" s="27"/>
      <c r="AK820" s="27"/>
    </row>
    <row r="821" spans="1:39">
      <c r="A821" s="23"/>
      <c r="B821" s="28"/>
      <c r="C821" s="28"/>
      <c r="D821" s="28"/>
      <c r="E821" s="28"/>
      <c r="F821" s="28"/>
      <c r="G821" s="28"/>
      <c r="I821" s="23"/>
      <c r="J821" s="28"/>
      <c r="K821" s="28"/>
      <c r="L821" s="28"/>
      <c r="M821" s="28"/>
      <c r="N821" s="28"/>
      <c r="O821" s="28"/>
      <c r="Q821" s="23"/>
      <c r="R821" s="28"/>
      <c r="S821" s="28"/>
      <c r="T821" s="28"/>
      <c r="U821" s="28"/>
      <c r="V821" s="28"/>
      <c r="W821" s="28"/>
      <c r="Y821" s="1"/>
      <c r="Z821" s="28"/>
      <c r="AA821" s="28"/>
      <c r="AB821" s="28"/>
      <c r="AC821" s="28"/>
      <c r="AD821" s="28"/>
      <c r="AE821" s="28"/>
      <c r="AF821" s="28"/>
      <c r="AG821" s="3"/>
      <c r="AH821" s="3"/>
      <c r="AI821" s="3"/>
      <c r="AJ821" s="27"/>
      <c r="AK821" s="27"/>
    </row>
    <row r="822" spans="1:39">
      <c r="A822" s="23"/>
      <c r="B822" s="28"/>
      <c r="C822" s="28"/>
      <c r="D822" s="28"/>
      <c r="E822" s="28"/>
      <c r="F822" s="28"/>
      <c r="G822" s="28"/>
      <c r="I822" s="23"/>
      <c r="J822" s="28"/>
      <c r="K822" s="28"/>
      <c r="L822" s="28"/>
      <c r="M822" s="28"/>
      <c r="N822" s="28"/>
      <c r="O822" s="28"/>
      <c r="Q822" s="23"/>
      <c r="R822" s="28"/>
      <c r="S822" s="28"/>
      <c r="T822" s="28"/>
      <c r="U822" s="28"/>
      <c r="V822" s="28"/>
      <c r="W822" s="28"/>
      <c r="Y822" s="1"/>
      <c r="Z822" s="28"/>
      <c r="AA822" s="28"/>
      <c r="AB822" s="28"/>
      <c r="AC822" s="28"/>
      <c r="AD822" s="28"/>
      <c r="AE822" s="28"/>
      <c r="AF822" s="28"/>
      <c r="AG822" s="3"/>
      <c r="AH822" s="3"/>
      <c r="AI822" s="3"/>
      <c r="AJ822" s="27"/>
      <c r="AK822" s="27"/>
    </row>
    <row r="823" spans="1:39">
      <c r="A823" s="23"/>
      <c r="B823" s="28"/>
      <c r="C823" s="28"/>
      <c r="D823" s="28"/>
      <c r="E823" s="28"/>
      <c r="F823" s="28"/>
      <c r="G823" s="28"/>
      <c r="I823" s="23"/>
      <c r="J823" s="28"/>
      <c r="K823" s="28"/>
      <c r="L823" s="28"/>
      <c r="M823" s="28"/>
      <c r="N823" s="28"/>
      <c r="O823" s="28"/>
      <c r="Q823" s="23"/>
      <c r="R823" s="28"/>
      <c r="S823" s="28"/>
      <c r="T823" s="28"/>
      <c r="U823" s="28"/>
      <c r="V823" s="28"/>
      <c r="W823" s="28"/>
      <c r="Y823" s="1"/>
      <c r="Z823" s="28"/>
      <c r="AA823" s="28"/>
      <c r="AB823" s="28"/>
      <c r="AC823" s="28"/>
      <c r="AD823" s="28"/>
      <c r="AE823" s="28"/>
      <c r="AF823" s="28"/>
      <c r="AG823" s="3"/>
      <c r="AH823" s="3"/>
      <c r="AI823" s="3"/>
      <c r="AJ823" s="27"/>
      <c r="AK823" s="27"/>
    </row>
    <row r="824" spans="1:39">
      <c r="A824" s="23"/>
      <c r="B824" s="28"/>
      <c r="C824" s="28"/>
      <c r="D824" s="28"/>
      <c r="E824" s="28"/>
      <c r="F824" s="28"/>
      <c r="G824" s="28"/>
      <c r="I824" s="23"/>
      <c r="J824" s="28"/>
      <c r="K824" s="28"/>
      <c r="L824" s="28"/>
      <c r="M824" s="28"/>
      <c r="N824" s="28"/>
      <c r="O824" s="28"/>
      <c r="Q824" s="23"/>
      <c r="R824" s="28"/>
      <c r="S824" s="28"/>
      <c r="T824" s="28"/>
      <c r="U824" s="28"/>
      <c r="V824" s="28"/>
      <c r="W824" s="28"/>
      <c r="Y824" s="1"/>
      <c r="Z824" s="28"/>
      <c r="AA824" s="28"/>
      <c r="AB824" s="28"/>
      <c r="AC824" s="28"/>
      <c r="AD824" s="28"/>
      <c r="AE824" s="28"/>
      <c r="AF824" s="28"/>
      <c r="AG824" s="3"/>
      <c r="AH824" s="3"/>
      <c r="AI824" s="3"/>
      <c r="AJ824" s="27"/>
      <c r="AK824" s="27"/>
    </row>
    <row r="825" spans="1:39">
      <c r="A825" s="23"/>
      <c r="B825" s="28"/>
      <c r="C825" s="28"/>
      <c r="D825" s="28"/>
      <c r="E825" s="28"/>
      <c r="F825" s="28"/>
      <c r="G825" s="28"/>
      <c r="I825" s="23"/>
      <c r="J825" s="28"/>
      <c r="K825" s="28"/>
      <c r="L825" s="28"/>
      <c r="M825" s="28"/>
      <c r="N825" s="28"/>
      <c r="O825" s="28"/>
      <c r="Q825" s="23"/>
      <c r="R825" s="28"/>
      <c r="S825" s="28"/>
      <c r="T825" s="28"/>
      <c r="U825" s="28"/>
      <c r="V825" s="28"/>
      <c r="W825" s="28"/>
      <c r="Y825" s="1"/>
      <c r="Z825" s="28"/>
      <c r="AA825" s="28"/>
      <c r="AB825" s="28"/>
      <c r="AC825" s="28"/>
      <c r="AD825" s="28"/>
      <c r="AE825" s="28"/>
      <c r="AF825" s="28"/>
      <c r="AG825" s="3"/>
      <c r="AH825" s="3"/>
      <c r="AI825" s="3"/>
      <c r="AJ825" s="27"/>
      <c r="AK825" s="27"/>
    </row>
    <row r="826" spans="1:39">
      <c r="A826" s="23"/>
      <c r="B826" s="28"/>
      <c r="C826" s="28"/>
      <c r="D826" s="28"/>
      <c r="E826" s="28"/>
      <c r="F826" s="28"/>
      <c r="G826" s="28"/>
      <c r="I826" s="23"/>
      <c r="J826" s="28"/>
      <c r="K826" s="28"/>
      <c r="L826" s="28"/>
      <c r="M826" s="28"/>
      <c r="N826" s="28"/>
      <c r="O826" s="28"/>
      <c r="Q826" s="23"/>
      <c r="R826" s="28"/>
      <c r="S826" s="28"/>
      <c r="T826" s="28"/>
      <c r="U826" s="28"/>
      <c r="V826" s="28"/>
      <c r="W826" s="28"/>
      <c r="Y826" s="1"/>
      <c r="Z826" s="28"/>
      <c r="AA826" s="28"/>
      <c r="AB826" s="28"/>
      <c r="AC826" s="28"/>
      <c r="AD826" s="28"/>
      <c r="AE826" s="28"/>
      <c r="AF826" s="28"/>
      <c r="AG826" s="3"/>
      <c r="AH826" s="3"/>
      <c r="AI826" s="3"/>
      <c r="AJ826" s="27"/>
      <c r="AK826" s="27"/>
    </row>
    <row r="827" spans="1:39">
      <c r="A827" s="23"/>
      <c r="B827" s="28"/>
      <c r="C827" s="28"/>
      <c r="D827" s="28"/>
      <c r="E827" s="28"/>
      <c r="F827" s="28"/>
      <c r="G827" s="28"/>
      <c r="I827" s="23"/>
      <c r="J827" s="28"/>
      <c r="K827" s="28"/>
      <c r="L827" s="28"/>
      <c r="M827" s="28"/>
      <c r="N827" s="28"/>
      <c r="O827" s="28"/>
      <c r="Q827" s="23"/>
      <c r="R827" s="28"/>
      <c r="S827" s="28"/>
      <c r="T827" s="28"/>
      <c r="U827" s="28"/>
      <c r="V827" s="28"/>
      <c r="W827" s="28"/>
      <c r="Y827" s="1"/>
      <c r="Z827" s="28"/>
      <c r="AA827" s="28"/>
      <c r="AB827" s="28"/>
      <c r="AC827" s="28"/>
      <c r="AD827" s="28"/>
      <c r="AE827" s="28"/>
      <c r="AF827" s="28"/>
      <c r="AG827" s="3"/>
      <c r="AH827" s="3"/>
      <c r="AI827" s="3"/>
      <c r="AJ827" s="27"/>
      <c r="AK827" s="27"/>
    </row>
    <row r="828" spans="1:39">
      <c r="A828" s="23"/>
      <c r="B828" s="28"/>
      <c r="C828" s="28"/>
      <c r="D828" s="28"/>
      <c r="E828" s="28"/>
      <c r="F828" s="28"/>
      <c r="G828" s="28"/>
      <c r="I828" s="23"/>
      <c r="J828" s="28"/>
      <c r="K828" s="28"/>
      <c r="L828" s="28"/>
      <c r="M828" s="28"/>
      <c r="N828" s="28"/>
      <c r="O828" s="28"/>
      <c r="Q828" s="23"/>
      <c r="R828" s="28"/>
      <c r="S828" s="28"/>
      <c r="T828" s="28"/>
      <c r="U828" s="28"/>
      <c r="V828" s="28"/>
      <c r="W828" s="28"/>
      <c r="Y828" s="1"/>
      <c r="Z828" s="28"/>
      <c r="AA828" s="28"/>
      <c r="AB828" s="28"/>
      <c r="AC828" s="28"/>
      <c r="AD828" s="28"/>
      <c r="AE828" s="28"/>
      <c r="AF828" s="28"/>
      <c r="AG828" s="3"/>
      <c r="AH828" s="3"/>
      <c r="AI828" s="3"/>
      <c r="AJ828" s="27"/>
      <c r="AK828" s="27"/>
    </row>
    <row r="829" spans="1:39">
      <c r="A829" s="23"/>
      <c r="B829" s="28"/>
      <c r="C829" s="28"/>
      <c r="D829" s="28"/>
      <c r="E829" s="28"/>
      <c r="F829" s="28"/>
      <c r="G829" s="28"/>
      <c r="I829" s="23"/>
      <c r="J829" s="28"/>
      <c r="K829" s="28"/>
      <c r="L829" s="28"/>
      <c r="M829" s="28"/>
      <c r="N829" s="28"/>
      <c r="O829" s="28"/>
      <c r="Q829" s="23"/>
      <c r="R829" s="28"/>
      <c r="S829" s="28"/>
      <c r="T829" s="28"/>
      <c r="U829" s="28"/>
      <c r="V829" s="28"/>
      <c r="W829" s="28"/>
      <c r="Y829" s="1"/>
      <c r="Z829" s="28"/>
      <c r="AA829" s="28"/>
      <c r="AB829" s="28"/>
      <c r="AC829" s="28"/>
      <c r="AD829" s="28"/>
      <c r="AE829" s="28"/>
      <c r="AF829" s="28"/>
      <c r="AG829" s="3"/>
      <c r="AH829" s="3"/>
      <c r="AI829" s="3"/>
      <c r="AJ829" s="27"/>
      <c r="AK829" s="27"/>
    </row>
    <row r="830" spans="1:39">
      <c r="A830" s="23"/>
      <c r="B830" s="28"/>
      <c r="C830" s="28"/>
      <c r="D830" s="28"/>
      <c r="E830" s="28"/>
      <c r="F830" s="28"/>
      <c r="G830" s="28"/>
      <c r="I830" s="23"/>
      <c r="J830" s="28"/>
      <c r="K830" s="28"/>
      <c r="L830" s="28"/>
      <c r="M830" s="28"/>
      <c r="N830" s="28"/>
      <c r="O830" s="28"/>
      <c r="Q830" s="23"/>
      <c r="R830" s="28"/>
      <c r="S830" s="28"/>
      <c r="T830" s="28"/>
      <c r="U830" s="28"/>
      <c r="V830" s="28"/>
      <c r="W830" s="28"/>
      <c r="Y830" s="1"/>
      <c r="Z830" s="28"/>
      <c r="AA830" s="28"/>
      <c r="AB830" s="28"/>
      <c r="AC830" s="28"/>
      <c r="AD830" s="28"/>
      <c r="AE830" s="28"/>
      <c r="AF830" s="28"/>
      <c r="AG830" s="3"/>
      <c r="AH830" s="3"/>
      <c r="AI830" s="3"/>
      <c r="AJ830" s="27"/>
      <c r="AK830" s="27"/>
    </row>
    <row r="831" spans="1:39">
      <c r="A831" s="23"/>
      <c r="B831" s="28"/>
      <c r="C831" s="28"/>
      <c r="D831" s="28"/>
      <c r="E831" s="28"/>
      <c r="F831" s="28"/>
      <c r="G831" s="28"/>
      <c r="I831" s="23"/>
      <c r="J831" s="28"/>
      <c r="K831" s="28"/>
      <c r="L831" s="28"/>
      <c r="M831" s="28"/>
      <c r="N831" s="28"/>
      <c r="O831" s="28"/>
      <c r="Q831" s="23"/>
      <c r="R831" s="28"/>
      <c r="S831" s="28"/>
      <c r="T831" s="28"/>
      <c r="U831" s="28"/>
      <c r="V831" s="28"/>
      <c r="W831" s="28"/>
      <c r="Y831" s="1"/>
      <c r="Z831" s="28"/>
      <c r="AA831" s="28"/>
      <c r="AB831" s="28"/>
      <c r="AC831" s="28"/>
      <c r="AD831" s="28"/>
      <c r="AE831" s="28"/>
      <c r="AF831" s="28"/>
      <c r="AG831" s="3"/>
      <c r="AH831" s="3"/>
      <c r="AI831" s="3"/>
      <c r="AJ831" s="27"/>
      <c r="AK831" s="27"/>
    </row>
    <row r="832" spans="1:39">
      <c r="A832" s="23"/>
      <c r="B832" s="28"/>
      <c r="C832" s="28"/>
      <c r="D832" s="28"/>
      <c r="E832" s="28"/>
      <c r="F832" s="28"/>
      <c r="G832" s="28"/>
      <c r="I832" s="23"/>
      <c r="J832" s="28"/>
      <c r="K832" s="28"/>
      <c r="L832" s="28"/>
      <c r="M832" s="28"/>
      <c r="N832" s="28"/>
      <c r="O832" s="28"/>
      <c r="Q832" s="23"/>
      <c r="R832" s="28"/>
      <c r="S832" s="28"/>
      <c r="T832" s="28"/>
      <c r="U832" s="28"/>
      <c r="V832" s="28"/>
      <c r="W832" s="28"/>
      <c r="Y832" s="1"/>
      <c r="Z832" s="28"/>
      <c r="AA832" s="28"/>
      <c r="AB832" s="28"/>
      <c r="AC832" s="28"/>
      <c r="AD832" s="28"/>
      <c r="AE832" s="28"/>
      <c r="AF832" s="28"/>
      <c r="AG832" s="3"/>
      <c r="AH832" s="3"/>
      <c r="AI832" s="3"/>
      <c r="AJ832" s="27"/>
      <c r="AK832" s="27"/>
      <c r="AM832" s="1"/>
    </row>
    <row r="833" spans="1:39">
      <c r="A833" s="23"/>
      <c r="B833" s="28"/>
      <c r="C833" s="28"/>
      <c r="D833" s="28"/>
      <c r="E833" s="28"/>
      <c r="F833" s="28"/>
      <c r="G833" s="28"/>
      <c r="I833" s="23"/>
      <c r="J833" s="28"/>
      <c r="K833" s="28"/>
      <c r="L833" s="28"/>
      <c r="M833" s="28"/>
      <c r="N833" s="28"/>
      <c r="O833" s="28"/>
      <c r="Q833" s="23"/>
      <c r="R833" s="28"/>
      <c r="S833" s="28"/>
      <c r="T833" s="28"/>
      <c r="U833" s="28"/>
      <c r="V833" s="28"/>
      <c r="W833" s="28"/>
      <c r="Y833" s="1"/>
      <c r="Z833" s="28"/>
      <c r="AA833" s="28"/>
      <c r="AB833" s="28"/>
      <c r="AC833" s="28"/>
      <c r="AD833" s="28"/>
      <c r="AE833" s="28"/>
      <c r="AF833" s="28"/>
      <c r="AG833" s="3"/>
      <c r="AH833" s="3"/>
      <c r="AI833" s="3"/>
      <c r="AJ833" s="27"/>
      <c r="AK833" s="27"/>
      <c r="AM833" s="1"/>
    </row>
    <row r="834" spans="1:39">
      <c r="A834" s="23"/>
      <c r="B834" s="28"/>
      <c r="C834" s="28"/>
      <c r="D834" s="28"/>
      <c r="E834" s="28"/>
      <c r="F834" s="28"/>
      <c r="G834" s="28"/>
      <c r="I834" s="23"/>
      <c r="J834" s="28"/>
      <c r="K834" s="28"/>
      <c r="L834" s="28"/>
      <c r="M834" s="28"/>
      <c r="N834" s="28"/>
      <c r="O834" s="28"/>
      <c r="Q834" s="23"/>
      <c r="R834" s="28"/>
      <c r="S834" s="28"/>
      <c r="T834" s="28"/>
      <c r="U834" s="28"/>
      <c r="V834" s="28"/>
      <c r="W834" s="28"/>
      <c r="Y834" s="1"/>
      <c r="Z834" s="28"/>
      <c r="AA834" s="28"/>
      <c r="AB834" s="28"/>
      <c r="AC834" s="28"/>
      <c r="AD834" s="28"/>
      <c r="AE834" s="28"/>
      <c r="AF834" s="28"/>
      <c r="AG834" s="3"/>
      <c r="AH834" s="3"/>
      <c r="AI834" s="3"/>
      <c r="AJ834" s="27"/>
      <c r="AK834" s="27"/>
      <c r="AM834" s="1"/>
    </row>
    <row r="835" spans="1:39">
      <c r="A835" s="23"/>
      <c r="B835" s="28"/>
      <c r="C835" s="28"/>
      <c r="D835" s="28"/>
      <c r="E835" s="28"/>
      <c r="F835" s="28"/>
      <c r="G835" s="28"/>
      <c r="I835" s="23"/>
      <c r="J835" s="28"/>
      <c r="K835" s="28"/>
      <c r="L835" s="28"/>
      <c r="M835" s="28"/>
      <c r="N835" s="28"/>
      <c r="O835" s="28"/>
      <c r="Q835" s="23"/>
      <c r="R835" s="28"/>
      <c r="S835" s="28"/>
      <c r="T835" s="28"/>
      <c r="U835" s="28"/>
      <c r="V835" s="28"/>
      <c r="W835" s="28"/>
      <c r="Y835" s="1"/>
      <c r="Z835" s="28"/>
      <c r="AA835" s="28"/>
      <c r="AB835" s="28"/>
      <c r="AC835" s="28"/>
      <c r="AD835" s="28"/>
      <c r="AE835" s="28"/>
      <c r="AF835" s="28"/>
      <c r="AG835" s="3"/>
      <c r="AH835" s="3"/>
      <c r="AI835" s="3"/>
      <c r="AJ835" s="27"/>
      <c r="AK835" s="27"/>
      <c r="AM835" s="1"/>
    </row>
    <row r="836" spans="1:39">
      <c r="A836" s="23"/>
      <c r="B836" s="28"/>
      <c r="C836" s="28"/>
      <c r="D836" s="28"/>
      <c r="E836" s="28"/>
      <c r="F836" s="28"/>
      <c r="G836" s="28"/>
      <c r="I836" s="23"/>
      <c r="J836" s="28"/>
      <c r="K836" s="28"/>
      <c r="L836" s="28"/>
      <c r="M836" s="28"/>
      <c r="N836" s="28"/>
      <c r="O836" s="28"/>
      <c r="Q836" s="23"/>
      <c r="R836" s="28"/>
      <c r="S836" s="28"/>
      <c r="T836" s="28"/>
      <c r="U836" s="28"/>
      <c r="V836" s="28"/>
      <c r="W836" s="28"/>
      <c r="Y836" s="1"/>
      <c r="Z836" s="28"/>
      <c r="AA836" s="28"/>
      <c r="AB836" s="28"/>
      <c r="AC836" s="28"/>
      <c r="AD836" s="28"/>
      <c r="AE836" s="28"/>
      <c r="AF836" s="28"/>
      <c r="AG836" s="3"/>
      <c r="AH836" s="3"/>
      <c r="AI836" s="3"/>
      <c r="AJ836" s="27"/>
      <c r="AK836" s="27"/>
      <c r="AM836" s="1"/>
    </row>
    <row r="837" spans="1:39">
      <c r="A837" s="23"/>
      <c r="B837" s="28"/>
      <c r="C837" s="28"/>
      <c r="D837" s="28"/>
      <c r="E837" s="28"/>
      <c r="F837" s="28"/>
      <c r="G837" s="28"/>
      <c r="I837" s="23"/>
      <c r="J837" s="28"/>
      <c r="K837" s="28"/>
      <c r="L837" s="28"/>
      <c r="M837" s="28"/>
      <c r="N837" s="28"/>
      <c r="O837" s="28"/>
      <c r="Q837" s="23"/>
      <c r="R837" s="28"/>
      <c r="S837" s="28"/>
      <c r="T837" s="28"/>
      <c r="U837" s="28"/>
      <c r="V837" s="28"/>
      <c r="W837" s="28"/>
      <c r="Y837" s="1"/>
      <c r="Z837" s="28"/>
      <c r="AA837" s="28"/>
      <c r="AB837" s="28"/>
      <c r="AC837" s="28"/>
      <c r="AD837" s="28"/>
      <c r="AE837" s="28"/>
      <c r="AF837" s="28"/>
      <c r="AG837" s="3"/>
      <c r="AH837" s="3"/>
      <c r="AI837" s="3"/>
      <c r="AJ837" s="27"/>
      <c r="AK837" s="27"/>
      <c r="AM837" s="1"/>
    </row>
    <row r="838" spans="1:39">
      <c r="A838" s="23"/>
      <c r="B838" s="28"/>
      <c r="C838" s="28"/>
      <c r="D838" s="28"/>
      <c r="E838" s="28"/>
      <c r="F838" s="28"/>
      <c r="G838" s="28"/>
      <c r="I838" s="23"/>
      <c r="J838" s="28"/>
      <c r="K838" s="28"/>
      <c r="L838" s="28"/>
      <c r="M838" s="28"/>
      <c r="N838" s="28"/>
      <c r="O838" s="28"/>
      <c r="Q838" s="23"/>
      <c r="R838" s="28"/>
      <c r="S838" s="28"/>
      <c r="T838" s="28"/>
      <c r="U838" s="28"/>
      <c r="V838" s="28"/>
      <c r="W838" s="28"/>
      <c r="Y838" s="1"/>
      <c r="Z838" s="28"/>
      <c r="AA838" s="28"/>
      <c r="AB838" s="28"/>
      <c r="AC838" s="28"/>
      <c r="AD838" s="28"/>
      <c r="AE838" s="28"/>
      <c r="AF838" s="28"/>
      <c r="AG838" s="3"/>
      <c r="AH838" s="3"/>
      <c r="AI838" s="3"/>
      <c r="AJ838" s="27"/>
      <c r="AK838" s="27"/>
      <c r="AM838" s="1"/>
    </row>
    <row r="839" spans="1:39">
      <c r="A839" s="23"/>
      <c r="B839" s="28"/>
      <c r="C839" s="28"/>
      <c r="D839" s="28"/>
      <c r="E839" s="28"/>
      <c r="F839" s="28"/>
      <c r="G839" s="28"/>
      <c r="I839" s="23"/>
      <c r="J839" s="28"/>
      <c r="K839" s="28"/>
      <c r="L839" s="28"/>
      <c r="M839" s="28"/>
      <c r="N839" s="28"/>
      <c r="O839" s="28"/>
      <c r="Q839" s="23"/>
      <c r="R839" s="28"/>
      <c r="S839" s="28"/>
      <c r="T839" s="28"/>
      <c r="U839" s="28"/>
      <c r="V839" s="28"/>
      <c r="W839" s="28"/>
      <c r="Y839" s="1"/>
      <c r="Z839" s="28"/>
      <c r="AA839" s="28"/>
      <c r="AB839" s="28"/>
      <c r="AC839" s="28"/>
      <c r="AD839" s="28"/>
      <c r="AE839" s="28"/>
      <c r="AF839" s="28"/>
      <c r="AG839" s="3"/>
      <c r="AH839" s="3"/>
      <c r="AI839" s="3"/>
      <c r="AJ839" s="27"/>
      <c r="AK839" s="27"/>
      <c r="AM839" s="1"/>
    </row>
    <row r="840" spans="1:39">
      <c r="A840" s="23"/>
      <c r="B840" s="28"/>
      <c r="C840" s="28"/>
      <c r="D840" s="28"/>
      <c r="E840" s="28"/>
      <c r="F840" s="28"/>
      <c r="G840" s="28"/>
      <c r="I840" s="23"/>
      <c r="J840" s="28"/>
      <c r="K840" s="28"/>
      <c r="L840" s="28"/>
      <c r="M840" s="28"/>
      <c r="N840" s="28"/>
      <c r="O840" s="28"/>
      <c r="Q840" s="23"/>
      <c r="R840" s="28"/>
      <c r="S840" s="28"/>
      <c r="T840" s="28"/>
      <c r="U840" s="28"/>
      <c r="V840" s="28"/>
      <c r="W840" s="28"/>
      <c r="Y840" s="1"/>
      <c r="Z840" s="28"/>
      <c r="AA840" s="28"/>
      <c r="AB840" s="28"/>
      <c r="AC840" s="28"/>
      <c r="AD840" s="28"/>
      <c r="AE840" s="28"/>
      <c r="AF840" s="28"/>
      <c r="AG840" s="3"/>
      <c r="AH840" s="3"/>
      <c r="AI840" s="3"/>
      <c r="AJ840" s="27"/>
      <c r="AK840" s="27"/>
      <c r="AM840" s="1"/>
    </row>
    <row r="841" spans="1:39">
      <c r="A841" s="23"/>
      <c r="B841" s="28"/>
      <c r="C841" s="28"/>
      <c r="D841" s="28"/>
      <c r="E841" s="28"/>
      <c r="F841" s="28"/>
      <c r="G841" s="28"/>
      <c r="I841" s="23"/>
      <c r="J841" s="28"/>
      <c r="K841" s="28"/>
      <c r="L841" s="28"/>
      <c r="M841" s="28"/>
      <c r="N841" s="28"/>
      <c r="O841" s="28"/>
      <c r="Q841" s="23"/>
      <c r="R841" s="28"/>
      <c r="S841" s="28"/>
      <c r="T841" s="28"/>
      <c r="U841" s="28"/>
      <c r="V841" s="28"/>
      <c r="W841" s="28"/>
      <c r="Y841" s="1"/>
      <c r="Z841" s="28"/>
      <c r="AA841" s="28"/>
      <c r="AB841" s="28"/>
      <c r="AC841" s="28"/>
      <c r="AD841" s="28"/>
      <c r="AE841" s="28"/>
      <c r="AF841" s="28"/>
      <c r="AG841" s="3"/>
      <c r="AH841" s="3"/>
      <c r="AI841" s="3"/>
      <c r="AJ841" s="27"/>
      <c r="AK841" s="27"/>
      <c r="AM841" s="1"/>
    </row>
    <row r="842" spans="1:39">
      <c r="A842" s="23"/>
      <c r="B842" s="28"/>
      <c r="C842" s="28"/>
      <c r="D842" s="28"/>
      <c r="E842" s="28"/>
      <c r="F842" s="28"/>
      <c r="G842" s="28"/>
      <c r="I842" s="23"/>
      <c r="J842" s="28"/>
      <c r="K842" s="28"/>
      <c r="L842" s="28"/>
      <c r="M842" s="28"/>
      <c r="N842" s="28"/>
      <c r="O842" s="28"/>
      <c r="Q842" s="23"/>
      <c r="R842" s="28"/>
      <c r="S842" s="28"/>
      <c r="T842" s="28"/>
      <c r="U842" s="28"/>
      <c r="V842" s="28"/>
      <c r="W842" s="28"/>
      <c r="Y842" s="1"/>
      <c r="Z842" s="28"/>
      <c r="AA842" s="28"/>
      <c r="AB842" s="28"/>
      <c r="AC842" s="28"/>
      <c r="AD842" s="28"/>
      <c r="AE842" s="28"/>
      <c r="AF842" s="28"/>
      <c r="AG842" s="3"/>
      <c r="AH842" s="3"/>
      <c r="AI842" s="3"/>
      <c r="AJ842" s="27"/>
      <c r="AK842" s="27"/>
      <c r="AM842" s="1"/>
    </row>
    <row r="843" spans="1:39">
      <c r="A843" s="23"/>
      <c r="B843" s="28"/>
      <c r="C843" s="28"/>
      <c r="D843" s="28"/>
      <c r="E843" s="28"/>
      <c r="F843" s="28"/>
      <c r="G843" s="28"/>
      <c r="I843" s="23"/>
      <c r="J843" s="28"/>
      <c r="K843" s="28"/>
      <c r="L843" s="28"/>
      <c r="M843" s="28"/>
      <c r="N843" s="28"/>
      <c r="O843" s="28"/>
      <c r="Q843" s="23"/>
      <c r="R843" s="28"/>
      <c r="S843" s="28"/>
      <c r="T843" s="28"/>
      <c r="U843" s="28"/>
      <c r="V843" s="28"/>
      <c r="W843" s="28"/>
      <c r="Y843" s="1"/>
      <c r="Z843" s="28"/>
      <c r="AA843" s="28"/>
      <c r="AB843" s="28"/>
      <c r="AC843" s="28"/>
      <c r="AD843" s="28"/>
      <c r="AE843" s="28"/>
      <c r="AF843" s="28"/>
      <c r="AG843" s="3"/>
      <c r="AH843" s="3"/>
      <c r="AI843" s="3"/>
      <c r="AJ843" s="27"/>
      <c r="AK843" s="27"/>
      <c r="AM843" s="1"/>
    </row>
    <row r="844" spans="1:39">
      <c r="A844" s="23"/>
      <c r="B844" s="28"/>
      <c r="C844" s="28"/>
      <c r="D844" s="28"/>
      <c r="E844" s="28"/>
      <c r="F844" s="28"/>
      <c r="G844" s="28"/>
      <c r="I844" s="23"/>
      <c r="J844" s="28"/>
      <c r="K844" s="28"/>
      <c r="L844" s="28"/>
      <c r="M844" s="28"/>
      <c r="N844" s="28"/>
      <c r="O844" s="28"/>
      <c r="Q844" s="23"/>
      <c r="R844" s="28"/>
      <c r="S844" s="28"/>
      <c r="T844" s="28"/>
      <c r="U844" s="28"/>
      <c r="V844" s="28"/>
      <c r="W844" s="28"/>
      <c r="Y844" s="1"/>
      <c r="Z844" s="28"/>
      <c r="AA844" s="28"/>
      <c r="AB844" s="28"/>
      <c r="AC844" s="28"/>
      <c r="AD844" s="28"/>
      <c r="AE844" s="28"/>
      <c r="AF844" s="28"/>
      <c r="AG844" s="3"/>
      <c r="AH844" s="3"/>
      <c r="AI844" s="3"/>
      <c r="AJ844" s="27"/>
      <c r="AK844" s="27"/>
      <c r="AM844" s="1"/>
    </row>
    <row r="845" spans="1:39">
      <c r="A845" s="23"/>
      <c r="B845" s="28"/>
      <c r="C845" s="28"/>
      <c r="D845" s="28"/>
      <c r="E845" s="28"/>
      <c r="F845" s="28"/>
      <c r="G845" s="28"/>
      <c r="I845" s="23"/>
      <c r="J845" s="28"/>
      <c r="K845" s="28"/>
      <c r="L845" s="28"/>
      <c r="M845" s="28"/>
      <c r="N845" s="28"/>
      <c r="O845" s="28"/>
      <c r="Q845" s="23"/>
      <c r="R845" s="28"/>
      <c r="S845" s="28"/>
      <c r="T845" s="28"/>
      <c r="U845" s="28"/>
      <c r="V845" s="28"/>
      <c r="W845" s="28"/>
      <c r="Y845" s="1"/>
      <c r="Z845" s="28"/>
      <c r="AA845" s="28"/>
      <c r="AB845" s="28"/>
      <c r="AC845" s="28"/>
      <c r="AD845" s="28"/>
      <c r="AE845" s="28"/>
      <c r="AF845" s="28"/>
      <c r="AG845" s="3"/>
      <c r="AH845" s="3"/>
      <c r="AI845" s="3"/>
      <c r="AJ845" s="27"/>
      <c r="AK845" s="27"/>
      <c r="AM845" s="1"/>
    </row>
    <row r="846" spans="1:39">
      <c r="A846" s="23"/>
      <c r="B846" s="28"/>
      <c r="C846" s="28"/>
      <c r="D846" s="28"/>
      <c r="E846" s="28"/>
      <c r="F846" s="28"/>
      <c r="G846" s="28"/>
      <c r="I846" s="23"/>
      <c r="J846" s="28"/>
      <c r="K846" s="28"/>
      <c r="L846" s="28"/>
      <c r="M846" s="28"/>
      <c r="N846" s="28"/>
      <c r="O846" s="28"/>
      <c r="Q846" s="23"/>
      <c r="R846" s="28"/>
      <c r="S846" s="28"/>
      <c r="T846" s="28"/>
      <c r="U846" s="28"/>
      <c r="V846" s="28"/>
      <c r="W846" s="28"/>
      <c r="Y846" s="1"/>
      <c r="Z846" s="28"/>
      <c r="AA846" s="28"/>
      <c r="AB846" s="28"/>
      <c r="AC846" s="28"/>
      <c r="AD846" s="28"/>
      <c r="AE846" s="28"/>
      <c r="AF846" s="28"/>
      <c r="AG846" s="3"/>
      <c r="AH846" s="3"/>
      <c r="AI846" s="3"/>
      <c r="AJ846" s="27"/>
      <c r="AK846" s="27"/>
      <c r="AM846" s="1"/>
    </row>
    <row r="847" spans="1:39">
      <c r="A847" s="23"/>
      <c r="B847" s="28"/>
      <c r="C847" s="28"/>
      <c r="D847" s="28"/>
      <c r="E847" s="28"/>
      <c r="F847" s="28"/>
      <c r="G847" s="28"/>
      <c r="I847" s="23"/>
      <c r="J847" s="28"/>
      <c r="K847" s="28"/>
      <c r="L847" s="28"/>
      <c r="M847" s="28"/>
      <c r="N847" s="28"/>
      <c r="O847" s="28"/>
      <c r="Q847" s="23"/>
      <c r="R847" s="28"/>
      <c r="S847" s="28"/>
      <c r="T847" s="28"/>
      <c r="U847" s="28"/>
      <c r="V847" s="28"/>
      <c r="W847" s="28"/>
      <c r="Y847" s="1"/>
      <c r="Z847" s="28"/>
      <c r="AA847" s="28"/>
      <c r="AB847" s="28"/>
      <c r="AC847" s="28"/>
      <c r="AD847" s="28"/>
      <c r="AE847" s="28"/>
      <c r="AF847" s="28"/>
      <c r="AG847" s="3"/>
      <c r="AH847" s="3"/>
      <c r="AI847" s="3"/>
      <c r="AJ847" s="27"/>
      <c r="AK847" s="27"/>
      <c r="AM847" s="1"/>
    </row>
    <row r="848" spans="1:39">
      <c r="A848" s="23"/>
      <c r="B848" s="28"/>
      <c r="C848" s="28"/>
      <c r="D848" s="28"/>
      <c r="E848" s="28"/>
      <c r="F848" s="28"/>
      <c r="G848" s="28"/>
      <c r="I848" s="23"/>
      <c r="J848" s="28"/>
      <c r="K848" s="28"/>
      <c r="L848" s="28"/>
      <c r="M848" s="28"/>
      <c r="N848" s="28"/>
      <c r="O848" s="28"/>
      <c r="Q848" s="23"/>
      <c r="R848" s="28"/>
      <c r="S848" s="28"/>
      <c r="T848" s="28"/>
      <c r="U848" s="28"/>
      <c r="V848" s="28"/>
      <c r="W848" s="28"/>
      <c r="Y848" s="1"/>
      <c r="Z848" s="28"/>
      <c r="AA848" s="28"/>
      <c r="AB848" s="28"/>
      <c r="AC848" s="28"/>
      <c r="AD848" s="28"/>
      <c r="AE848" s="28"/>
      <c r="AF848" s="28"/>
      <c r="AG848" s="3"/>
      <c r="AH848" s="3"/>
      <c r="AI848" s="3"/>
      <c r="AJ848" s="27"/>
      <c r="AK848" s="27"/>
      <c r="AM848" s="1"/>
    </row>
    <row r="849" spans="1:39">
      <c r="A849" s="23"/>
      <c r="B849" s="28"/>
      <c r="C849" s="28"/>
      <c r="D849" s="28"/>
      <c r="E849" s="28"/>
      <c r="F849" s="28"/>
      <c r="G849" s="28"/>
      <c r="I849" s="23"/>
      <c r="J849" s="28"/>
      <c r="K849" s="28"/>
      <c r="L849" s="28"/>
      <c r="M849" s="28"/>
      <c r="N849" s="28"/>
      <c r="O849" s="28"/>
      <c r="Q849" s="23"/>
      <c r="R849" s="28"/>
      <c r="S849" s="28"/>
      <c r="T849" s="28"/>
      <c r="U849" s="28"/>
      <c r="V849" s="28"/>
      <c r="W849" s="28"/>
      <c r="Y849" s="1"/>
      <c r="Z849" s="28"/>
      <c r="AA849" s="28"/>
      <c r="AB849" s="28"/>
      <c r="AC849" s="28"/>
      <c r="AD849" s="28"/>
      <c r="AE849" s="28"/>
      <c r="AF849" s="28"/>
      <c r="AG849" s="3"/>
      <c r="AH849" s="3"/>
      <c r="AI849" s="3"/>
      <c r="AJ849" s="27"/>
      <c r="AK849" s="27"/>
      <c r="AM849" s="1"/>
    </row>
    <row r="850" spans="1:39">
      <c r="A850" s="23"/>
      <c r="B850" s="28"/>
      <c r="C850" s="28"/>
      <c r="D850" s="28"/>
      <c r="E850" s="28"/>
      <c r="F850" s="28"/>
      <c r="G850" s="28"/>
      <c r="I850" s="23"/>
      <c r="J850" s="28"/>
      <c r="K850" s="28"/>
      <c r="L850" s="28"/>
      <c r="M850" s="28"/>
      <c r="N850" s="28"/>
      <c r="O850" s="28"/>
      <c r="Q850" s="23"/>
      <c r="R850" s="28"/>
      <c r="S850" s="28"/>
      <c r="T850" s="28"/>
      <c r="U850" s="28"/>
      <c r="V850" s="28"/>
      <c r="W850" s="28"/>
      <c r="Y850" s="1"/>
      <c r="Z850" s="28"/>
      <c r="AA850" s="28"/>
      <c r="AB850" s="28"/>
      <c r="AC850" s="28"/>
      <c r="AD850" s="28"/>
      <c r="AE850" s="28"/>
      <c r="AF850" s="28"/>
      <c r="AG850" s="3"/>
      <c r="AH850" s="3"/>
      <c r="AI850" s="3"/>
      <c r="AJ850" s="27"/>
      <c r="AK850" s="27"/>
    </row>
    <row r="851" spans="1:39">
      <c r="A851" s="23"/>
      <c r="B851" s="28"/>
      <c r="C851" s="28"/>
      <c r="D851" s="28"/>
      <c r="E851" s="28"/>
      <c r="F851" s="28"/>
      <c r="G851" s="28"/>
      <c r="I851" s="23"/>
      <c r="J851" s="28"/>
      <c r="K851" s="28"/>
      <c r="L851" s="28"/>
      <c r="M851" s="28"/>
      <c r="N851" s="28"/>
      <c r="O851" s="28"/>
      <c r="Q851" s="23"/>
      <c r="R851" s="28"/>
      <c r="S851" s="28"/>
      <c r="T851" s="28"/>
      <c r="U851" s="28"/>
      <c r="V851" s="28"/>
      <c r="W851" s="28"/>
      <c r="Y851" s="1"/>
      <c r="Z851" s="28"/>
      <c r="AA851" s="28"/>
      <c r="AB851" s="28"/>
      <c r="AC851" s="28"/>
      <c r="AD851" s="28"/>
      <c r="AE851" s="28"/>
      <c r="AF851" s="28"/>
      <c r="AG851" s="3"/>
      <c r="AH851" s="3"/>
      <c r="AI851" s="3"/>
      <c r="AJ851" s="27"/>
      <c r="AK851" s="27"/>
    </row>
    <row r="852" spans="1:39">
      <c r="A852" s="23"/>
      <c r="B852" s="28"/>
      <c r="C852" s="28"/>
      <c r="D852" s="28"/>
      <c r="E852" s="28"/>
      <c r="F852" s="28"/>
      <c r="G852" s="28"/>
      <c r="I852" s="23"/>
      <c r="J852" s="28"/>
      <c r="K852" s="28"/>
      <c r="L852" s="28"/>
      <c r="M852" s="28"/>
      <c r="N852" s="28"/>
      <c r="O852" s="28"/>
      <c r="Q852" s="23"/>
      <c r="R852" s="28"/>
      <c r="S852" s="28"/>
      <c r="T852" s="28"/>
      <c r="U852" s="28"/>
      <c r="V852" s="28"/>
      <c r="W852" s="28"/>
      <c r="Y852" s="1"/>
      <c r="Z852" s="28"/>
      <c r="AA852" s="28"/>
      <c r="AB852" s="28"/>
      <c r="AC852" s="28"/>
      <c r="AD852" s="28"/>
      <c r="AE852" s="28"/>
      <c r="AF852" s="28"/>
      <c r="AG852" s="3"/>
      <c r="AH852" s="3"/>
      <c r="AI852" s="3"/>
      <c r="AJ852" s="27"/>
      <c r="AK852" s="27"/>
    </row>
  </sheetData>
  <sheetCalcPr fullCalcOnLoad="1"/>
  <sortState ref="A4:XFD73">
    <sortCondition ref="A4:A73"/>
  </sortState>
  <phoneticPr fontId="2" type="noConversion"/>
  <conditionalFormatting sqref="AG4:AH852">
    <cfRule type="cellIs" dxfId="0" priority="0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PeakGraph</vt:lpstr>
      <vt:lpstr>FirstCollisions</vt:lpstr>
      <vt:lpstr>Recent</vt:lpstr>
      <vt:lpstr>Evolution</vt:lpstr>
      <vt:lpstr>Traffic</vt:lpstr>
      <vt:lpstr>Response</vt:lpstr>
      <vt:lpstr>Peak</vt:lpstr>
    </vt:vector>
  </TitlesOfParts>
  <Company>Northeastern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Lassi Tuura</dc:creator>
  <cp:lastModifiedBy>Lassi Tuura</cp:lastModifiedBy>
  <cp:lastPrinted>2010-03-31T18:58:18Z</cp:lastPrinted>
  <dcterms:created xsi:type="dcterms:W3CDTF">2009-03-16T09:58:37Z</dcterms:created>
  <dcterms:modified xsi:type="dcterms:W3CDTF">2010-11-01T13:34:12Z</dcterms:modified>
</cp:coreProperties>
</file>