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:\OvcharkaBoard\"/>
    </mc:Choice>
  </mc:AlternateContent>
  <xr:revisionPtr revIDLastSave="0" documentId="13_ncr:1_{2E56134C-4B93-46A7-8758-BCE7864B62E2}" xr6:coauthVersionLast="47" xr6:coauthVersionMax="47" xr10:uidLastSave="{00000000-0000-0000-0000-000000000000}"/>
  <bookViews>
    <workbookView xWindow="-120" yWindow="-120" windowWidth="29040" windowHeight="15720" xr2:uid="{2F3496C9-2471-4488-8E6E-EC58B615E37F}"/>
  </bookViews>
  <sheets>
    <sheet name="bomchik" sheetId="1" r:id="rId1"/>
  </sheets>
  <definedNames>
    <definedName name="_xlnm.Print_Titles" localSheetId="0">bomchik!$1:$1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H5" i="1"/>
  <c r="H6" i="1"/>
  <c r="H9" i="1"/>
  <c r="H10" i="1"/>
  <c r="H13" i="1"/>
  <c r="H14" i="1"/>
  <c r="H17" i="1"/>
  <c r="H18" i="1"/>
  <c r="H21" i="1"/>
  <c r="H22" i="1"/>
  <c r="H25" i="1"/>
  <c r="H26" i="1"/>
  <c r="H29" i="1"/>
  <c r="H30" i="1"/>
  <c r="H33" i="1"/>
  <c r="H34" i="1"/>
  <c r="H37" i="1"/>
  <c r="H38" i="1"/>
  <c r="H41" i="1"/>
  <c r="H42" i="1"/>
  <c r="H45" i="1"/>
  <c r="H46" i="1"/>
  <c r="H47" i="1"/>
  <c r="H48" i="1"/>
  <c r="F3" i="1"/>
  <c r="H3" i="1" s="1"/>
  <c r="F4" i="1"/>
  <c r="H4" i="1" s="1"/>
  <c r="F5" i="1"/>
  <c r="F6" i="1"/>
  <c r="F7" i="1"/>
  <c r="H7" i="1" s="1"/>
  <c r="F8" i="1"/>
  <c r="H8" i="1" s="1"/>
  <c r="F9" i="1"/>
  <c r="F10" i="1"/>
  <c r="F11" i="1"/>
  <c r="H11" i="1" s="1"/>
  <c r="F12" i="1"/>
  <c r="H12" i="1" s="1"/>
  <c r="F13" i="1"/>
  <c r="F14" i="1"/>
  <c r="F15" i="1"/>
  <c r="H15" i="1" s="1"/>
  <c r="F16" i="1"/>
  <c r="H16" i="1" s="1"/>
  <c r="F17" i="1"/>
  <c r="F18" i="1"/>
  <c r="F19" i="1"/>
  <c r="H19" i="1" s="1"/>
  <c r="F20" i="1"/>
  <c r="H20" i="1" s="1"/>
  <c r="F21" i="1"/>
  <c r="F22" i="1"/>
  <c r="F23" i="1"/>
  <c r="H23" i="1" s="1"/>
  <c r="F24" i="1"/>
  <c r="H24" i="1" s="1"/>
  <c r="F25" i="1"/>
  <c r="F26" i="1"/>
  <c r="F27" i="1"/>
  <c r="H27" i="1" s="1"/>
  <c r="F28" i="1"/>
  <c r="H28" i="1" s="1"/>
  <c r="F29" i="1"/>
  <c r="F30" i="1"/>
  <c r="F31" i="1"/>
  <c r="H31" i="1" s="1"/>
  <c r="F32" i="1"/>
  <c r="H32" i="1" s="1"/>
  <c r="F33" i="1"/>
  <c r="F34" i="1"/>
  <c r="F35" i="1"/>
  <c r="H35" i="1" s="1"/>
  <c r="F36" i="1"/>
  <c r="H36" i="1" s="1"/>
  <c r="F37" i="1"/>
  <c r="F38" i="1"/>
  <c r="F39" i="1"/>
  <c r="H39" i="1" s="1"/>
  <c r="F40" i="1"/>
  <c r="H40" i="1" s="1"/>
  <c r="F41" i="1"/>
  <c r="F42" i="1"/>
  <c r="F43" i="1"/>
  <c r="H43" i="1" s="1"/>
  <c r="F44" i="1"/>
  <c r="H44" i="1" s="1"/>
  <c r="F45" i="1"/>
  <c r="F46" i="1"/>
  <c r="F2" i="1"/>
  <c r="H2" i="1" s="1"/>
</calcChain>
</file>

<file path=xl/sharedStrings.xml><?xml version="1.0" encoding="utf-8"?>
<sst xmlns="http://schemas.openxmlformats.org/spreadsheetml/2006/main" count="207" uniqueCount="137">
  <si>
    <t>Line #</t>
  </si>
  <si>
    <t>Name</t>
  </si>
  <si>
    <t>Description</t>
  </si>
  <si>
    <t>Designator</t>
  </si>
  <si>
    <t>Quantity</t>
  </si>
  <si>
    <t/>
  </si>
  <si>
    <t>100нФ</t>
  </si>
  <si>
    <t>Конденсатор керамический, типоразмера 0603</t>
  </si>
  <si>
    <t>C1, C2, C3, C4, C5, C9, C13, C19</t>
  </si>
  <si>
    <t>1мкФ</t>
  </si>
  <si>
    <t>Описание свойств компонента</t>
  </si>
  <si>
    <t>C6, C7, C20</t>
  </si>
  <si>
    <t>20пФ</t>
  </si>
  <si>
    <t>C8, C12, C14, C15</t>
  </si>
  <si>
    <t>10пФ</t>
  </si>
  <si>
    <t>C10, C11</t>
  </si>
  <si>
    <t>10мкФ 50В</t>
  </si>
  <si>
    <t>Конденсатор керамический, типоразмера 1206</t>
  </si>
  <si>
    <t>C16, C17, C21, C22, C28, C29, C30</t>
  </si>
  <si>
    <t>3.9нФ</t>
  </si>
  <si>
    <t>C18</t>
  </si>
  <si>
    <t>1мкФ 6.3В</t>
  </si>
  <si>
    <t>C23, C24, C31, C32, C35, C36, C39, C40</t>
  </si>
  <si>
    <t>0,1мкФ 50 В</t>
  </si>
  <si>
    <t>C25, C26, C34, C37, C42</t>
  </si>
  <si>
    <t>1мкФ 16 В</t>
  </si>
  <si>
    <t>C27, C33, C38, C41</t>
  </si>
  <si>
    <t>MC34063S</t>
  </si>
  <si>
    <t>The MC34063is a monolithic regulator subsystem, _x000D_
intended for use as DC to DC converter. This device contains a _x000D_
temperature compensated band gap reference, a duty-cycle _x000D_
control oscillator, driver and high current output switch. It can be _x000D_
used for step down, step-up or inverting switching regulators as _x000D_
well as for series pass regulators.</t>
  </si>
  <si>
    <t>DA1</t>
  </si>
  <si>
    <t>SN74LVC2G17DBVR</t>
  </si>
  <si>
    <t>Сдвоенный буфер с триггером Шмитта на входе</t>
  </si>
  <si>
    <t>DD1</t>
  </si>
  <si>
    <t>STM32F103C8T6</t>
  </si>
  <si>
    <t>Medium-density performance line Arm®-based 32-bit MCU with_x000D_
64 or 128 KB Flash, USB, CAN, 7 timers, 2 ADCs, 9 com. interfaces</t>
  </si>
  <si>
    <t>DD2</t>
  </si>
  <si>
    <t>SN74LVC2G14DCKR</t>
  </si>
  <si>
    <t>Сдвоенный инвертор с триггером Шмидта</t>
  </si>
  <si>
    <t>DD3</t>
  </si>
  <si>
    <t>74HC08D</t>
  </si>
  <si>
    <t>Логическая ИС, QUAD 2-INPUT AND GATE</t>
  </si>
  <si>
    <t>DD4</t>
  </si>
  <si>
    <t>SP3485EN-L/TR</t>
  </si>
  <si>
    <t>Трансивер RS485 Half-Duplex 1/1</t>
  </si>
  <si>
    <t>DD5</t>
  </si>
  <si>
    <t>SN74HC148DR</t>
  </si>
  <si>
    <t>Шифратор с 8-и до 3-х линий передачи данных [SO-16]</t>
  </si>
  <si>
    <t>DD6</t>
  </si>
  <si>
    <t>DRV8106SQRHBRQ1</t>
  </si>
  <si>
    <t>Automotive, 40-V, half-bridge Smart Gate Driver w/offline diagnostics and inline current sense amp.</t>
  </si>
  <si>
    <t>DD7, DD8, DD9, DD10</t>
  </si>
  <si>
    <t>ва</t>
  </si>
  <si>
    <t>Предохранитель плавкий 5x20</t>
  </si>
  <si>
    <t>F1</t>
  </si>
  <si>
    <t>FC-135R</t>
  </si>
  <si>
    <t>Кварцевый резонатор 32,768 кГц; SMD</t>
  </si>
  <si>
    <t>G1</t>
  </si>
  <si>
    <t>HC-49SM</t>
  </si>
  <si>
    <t>Кварцевый резонатор 8 МГц; SMD</t>
  </si>
  <si>
    <t>G2</t>
  </si>
  <si>
    <t>3</t>
  </si>
  <si>
    <t>Светодиод оранжевый SMD 0805=2x1.3мм, 70мКд, 130°, 625нм (Orange); №7339 o СД SMD02013C2\оран\ 70\130\пр\FYLS-0805UEC\</t>
  </si>
  <si>
    <t>HL1</t>
  </si>
  <si>
    <t>Светодиод SMD 0805=2x1.3мм, красный, 28мкд, 130град, прозрачная линза; Q-15575B СД SMD02013C2\кр\ 28,5\130\пр\FYLS- 0805HD\FORYARD</t>
  </si>
  <si>
    <t>HL2</t>
  </si>
  <si>
    <t>HL3, HL4, HL5, HL6</t>
  </si>
  <si>
    <t>47мкГн</t>
  </si>
  <si>
    <t>L1</t>
  </si>
  <si>
    <t>330Ом</t>
  </si>
  <si>
    <t>Резистор, типоразмера 0603</t>
  </si>
  <si>
    <t>R1, R8</t>
  </si>
  <si>
    <t>100кОм</t>
  </si>
  <si>
    <t>R2, R3, R7</t>
  </si>
  <si>
    <t>10кОм</t>
  </si>
  <si>
    <t>R4, R5, R15, R16, R19, R20, R23</t>
  </si>
  <si>
    <t>1МОм</t>
  </si>
  <si>
    <t>R6</t>
  </si>
  <si>
    <t>120Ом</t>
  </si>
  <si>
    <t>R9</t>
  </si>
  <si>
    <t>8.2кОм 1%</t>
  </si>
  <si>
    <t>R10</t>
  </si>
  <si>
    <t>4.7кОм</t>
  </si>
  <si>
    <t>R11, R12</t>
  </si>
  <si>
    <t>5кОм 1%</t>
  </si>
  <si>
    <t>R13</t>
  </si>
  <si>
    <t>0.2Ом 1%</t>
  </si>
  <si>
    <t>Резистор, типоразмера 2512</t>
  </si>
  <si>
    <t>R14</t>
  </si>
  <si>
    <t>7.5мОм</t>
  </si>
  <si>
    <t>R17, R21</t>
  </si>
  <si>
    <t>1.8кОм</t>
  </si>
  <si>
    <t>R18, R22</t>
  </si>
  <si>
    <t>KAN0441-0252B</t>
  </si>
  <si>
    <t>SB1, SB2</t>
  </si>
  <si>
    <t>1N5819W</t>
  </si>
  <si>
    <t>Диод Шоттки, 40 В, 0.35 А, SOD-123</t>
  </si>
  <si>
    <t>VD1, VD2, VD4</t>
  </si>
  <si>
    <t>ESDCAN24-2BLY</t>
  </si>
  <si>
    <t>Устройство защиты CAN шины от ESD, 2 защитных диода [SOT-23-3]</t>
  </si>
  <si>
    <t>VD3</t>
  </si>
  <si>
    <t>BZX384-C18</t>
  </si>
  <si>
    <t>Стабилитрон 18В 0.3Вт [SOD-323]</t>
  </si>
  <si>
    <t>VD5</t>
  </si>
  <si>
    <t>STD10PF06T4-VB</t>
  </si>
  <si>
    <t>Транзистор P-MOSFET 60В 30А 34Вт [D-PAK]</t>
  </si>
  <si>
    <t>VT1</t>
  </si>
  <si>
    <t>IRF7854TRPBF</t>
  </si>
  <si>
    <t>Транзистор, HEXFET, N-канал, 80В, 10А [SOIC-8]</t>
  </si>
  <si>
    <t>VT2, VT3, VT4, VT5, VT6, VT7, VT8, VT9</t>
  </si>
  <si>
    <t>S5B-PH</t>
  </si>
  <si>
    <t>JST PH 5pin 2 mm pitch; horizontal; through hole OR full smd; S5B-PH-SM4-TB</t>
  </si>
  <si>
    <t>XP1, XP2</t>
  </si>
  <si>
    <t>S4B-ZR</t>
  </si>
  <si>
    <t>JST ZH 4pin 1.5 mm pitch; horizontal; through hole OR full smd; S4B-ZR</t>
  </si>
  <si>
    <t>XP3</t>
  </si>
  <si>
    <t>S4B-PH</t>
  </si>
  <si>
    <t>JST PH 4pin 2 mm pitch; horizontal; through hole OR full smd; S4B-PH-SM4-TB</t>
  </si>
  <si>
    <t>XP4</t>
  </si>
  <si>
    <t>XT30PW-M</t>
  </si>
  <si>
    <t>Socket; DC supply; XT30; male; PIN: 2; on PCBs; THT; yellow; 15A; 500V</t>
  </si>
  <si>
    <t>XP5, XP6, XP7</t>
  </si>
  <si>
    <t>Bought</t>
  </si>
  <si>
    <t>Supplier</t>
  </si>
  <si>
    <t>Price</t>
  </si>
  <si>
    <t>2BoardRequire</t>
  </si>
  <si>
    <t>Aliexpress</t>
  </si>
  <si>
    <t>XT30-M</t>
  </si>
  <si>
    <t>XT30-F</t>
  </si>
  <si>
    <t>ТомЭлектрон</t>
  </si>
  <si>
    <t>Extra</t>
  </si>
  <si>
    <t>Подходит ли посадочное место</t>
  </si>
  <si>
    <t>Правильная ли распиновка</t>
  </si>
  <si>
    <t>Да</t>
  </si>
  <si>
    <t>Дросель, типоразмера 2010</t>
  </si>
  <si>
    <t>AMS1117-3.3</t>
  </si>
  <si>
    <t>Линейный регулятор с малым падением напряжения, 1А, 3.3В [SOT-223]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</si>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</sst>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0" fillId="3" borderId="1" xfId="0" quotePrefix="1" applyFill="1" applyBorder="1"/>
    <xf numFmtId="0" fontId="0" fillId="3" borderId="1" xfId="0" applyFill="1" applyBorder="1"/>
    <xf numFmtId="0" fontId="0" fillId="3" borderId="0" xfId="0" applyFill="1"/>
    <xf numFmtId="0" fontId="0" fillId="0" borderId="2" xfId="0" applyFill="1" applyBorder="1"/>
    <xf numFmtId="0" fontId="1" fillId="4" borderId="1" xfId="0" quotePrefix="1" applyFont="1" applyFill="1" applyBorder="1"/>
    <xf numFmtId="0" fontId="1" fillId="4" borderId="1" xfId="0" applyFont="1" applyFill="1" applyBorder="1"/>
    <xf numFmtId="0" fontId="1" fillId="4" borderId="0" xfId="0" applyFont="1" applyFill="1"/>
    <xf numFmtId="0" fontId="0" fillId="2" borderId="1" xfId="0" applyFill="1" applyBorder="1" applyAlignment="1">
      <alignment wrapText="1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7E466-C3B5-4DBA-B27E-721E1BEF8A79}">
  <dimension ref="A1:M50"/>
  <sheetViews>
    <sheetView tabSelected="1" topLeftCell="A11" workbookViewId="0">
      <selection activeCell="B13" sqref="B13"/>
    </sheetView>
  </sheetViews>
  <sheetFormatPr defaultRowHeight="15" x14ac:dyDescent="0.25"/>
  <cols>
    <col min="1" max="1" width="9.28515625" customWidth="1"/>
    <col min="2" max="2" width="21" customWidth="1"/>
    <col min="3" max="3" width="51.42578125" customWidth="1"/>
    <col min="4" max="4" width="38.28515625" customWidth="1"/>
    <col min="5" max="5" width="11.28515625" customWidth="1"/>
    <col min="6" max="6" width="16.42578125" customWidth="1"/>
    <col min="7" max="7" width="27" customWidth="1"/>
    <col min="9" max="9" width="23.28515625" customWidth="1"/>
    <col min="10" max="10" width="12.140625" customWidth="1"/>
    <col min="11" max="11" width="20.140625" customWidth="1"/>
    <col min="12" max="12" width="19" customWidth="1"/>
  </cols>
  <sheetData>
    <row r="1" spans="1:13" s="5" customFormat="1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124</v>
      </c>
      <c r="G1" s="4" t="s">
        <v>121</v>
      </c>
      <c r="H1" s="5" t="s">
        <v>129</v>
      </c>
      <c r="I1" s="4" t="s">
        <v>122</v>
      </c>
      <c r="J1" s="4" t="s">
        <v>123</v>
      </c>
      <c r="K1" s="13" t="s">
        <v>130</v>
      </c>
      <c r="L1" s="13" t="s">
        <v>131</v>
      </c>
    </row>
    <row r="2" spans="1:13" s="8" customFormat="1" x14ac:dyDescent="0.25">
      <c r="A2" s="6" t="s">
        <v>5</v>
      </c>
      <c r="B2" s="6" t="s">
        <v>6</v>
      </c>
      <c r="C2" s="6" t="s">
        <v>7</v>
      </c>
      <c r="D2" s="6" t="s">
        <v>8</v>
      </c>
      <c r="E2" s="7">
        <v>8</v>
      </c>
      <c r="F2" s="7">
        <f>E2*2</f>
        <v>16</v>
      </c>
      <c r="G2" s="7"/>
      <c r="H2" s="8">
        <f>G2-F2</f>
        <v>-16</v>
      </c>
      <c r="I2" s="7"/>
      <c r="J2" s="7"/>
      <c r="K2" s="7"/>
      <c r="L2" s="7"/>
      <c r="M2">
        <f t="shared" ref="M2:M45" si="0">G2/E2</f>
        <v>0</v>
      </c>
    </row>
    <row r="3" spans="1:13" s="8" customFormat="1" x14ac:dyDescent="0.25">
      <c r="A3" s="6" t="s">
        <v>5</v>
      </c>
      <c r="B3" s="6" t="s">
        <v>9</v>
      </c>
      <c r="C3" s="6" t="s">
        <v>10</v>
      </c>
      <c r="D3" s="6" t="s">
        <v>11</v>
      </c>
      <c r="E3" s="7">
        <v>3</v>
      </c>
      <c r="F3" s="7">
        <f t="shared" ref="F3:F46" si="1">E3*2</f>
        <v>6</v>
      </c>
      <c r="G3" s="7"/>
      <c r="H3" s="8">
        <f t="shared" ref="H3:H48" si="2">G3-F3</f>
        <v>-6</v>
      </c>
      <c r="I3" s="7"/>
      <c r="J3" s="7"/>
      <c r="K3" s="7"/>
      <c r="L3" s="7"/>
      <c r="M3">
        <f t="shared" si="0"/>
        <v>0</v>
      </c>
    </row>
    <row r="4" spans="1:13" s="8" customFormat="1" x14ac:dyDescent="0.25">
      <c r="A4" s="6" t="s">
        <v>5</v>
      </c>
      <c r="B4" s="6" t="s">
        <v>12</v>
      </c>
      <c r="C4" s="6" t="s">
        <v>7</v>
      </c>
      <c r="D4" s="6" t="s">
        <v>13</v>
      </c>
      <c r="E4" s="7">
        <v>4</v>
      </c>
      <c r="F4" s="7">
        <f t="shared" si="1"/>
        <v>8</v>
      </c>
      <c r="G4" s="7"/>
      <c r="H4" s="8">
        <f t="shared" si="2"/>
        <v>-8</v>
      </c>
      <c r="I4" s="7"/>
      <c r="J4" s="7"/>
      <c r="K4" s="7"/>
      <c r="L4" s="7"/>
      <c r="M4">
        <f t="shared" si="0"/>
        <v>0</v>
      </c>
    </row>
    <row r="5" spans="1:13" s="8" customFormat="1" x14ac:dyDescent="0.25">
      <c r="A5" s="6" t="s">
        <v>5</v>
      </c>
      <c r="B5" s="6" t="s">
        <v>14</v>
      </c>
      <c r="C5" s="6" t="s">
        <v>7</v>
      </c>
      <c r="D5" s="6" t="s">
        <v>15</v>
      </c>
      <c r="E5" s="7">
        <v>2</v>
      </c>
      <c r="F5" s="7">
        <f t="shared" si="1"/>
        <v>4</v>
      </c>
      <c r="G5" s="7"/>
      <c r="H5" s="8">
        <f t="shared" si="2"/>
        <v>-4</v>
      </c>
      <c r="I5" s="7"/>
      <c r="J5" s="7"/>
      <c r="K5" s="7"/>
      <c r="L5" s="7"/>
      <c r="M5">
        <f t="shared" si="0"/>
        <v>0</v>
      </c>
    </row>
    <row r="6" spans="1:13" s="8" customFormat="1" x14ac:dyDescent="0.25">
      <c r="A6" s="6" t="s">
        <v>5</v>
      </c>
      <c r="B6" s="6" t="s">
        <v>16</v>
      </c>
      <c r="C6" s="6" t="s">
        <v>17</v>
      </c>
      <c r="D6" s="6" t="s">
        <v>18</v>
      </c>
      <c r="E6" s="7">
        <v>7</v>
      </c>
      <c r="F6" s="7">
        <f t="shared" si="1"/>
        <v>14</v>
      </c>
      <c r="G6" s="7"/>
      <c r="H6" s="8">
        <f t="shared" si="2"/>
        <v>-14</v>
      </c>
      <c r="I6" s="7"/>
      <c r="J6" s="7"/>
      <c r="K6" s="7"/>
      <c r="L6" s="7"/>
      <c r="M6">
        <f t="shared" si="0"/>
        <v>0</v>
      </c>
    </row>
    <row r="7" spans="1:13" s="8" customFormat="1" x14ac:dyDescent="0.25">
      <c r="A7" s="6" t="s">
        <v>5</v>
      </c>
      <c r="B7" s="6" t="s">
        <v>19</v>
      </c>
      <c r="C7" s="6" t="s">
        <v>7</v>
      </c>
      <c r="D7" s="6" t="s">
        <v>20</v>
      </c>
      <c r="E7" s="7">
        <v>1</v>
      </c>
      <c r="F7" s="7">
        <f t="shared" si="1"/>
        <v>2</v>
      </c>
      <c r="G7" s="7"/>
      <c r="H7" s="8">
        <f t="shared" si="2"/>
        <v>-2</v>
      </c>
      <c r="I7" s="7"/>
      <c r="J7" s="7"/>
      <c r="K7" s="7"/>
      <c r="L7" s="7"/>
      <c r="M7">
        <f t="shared" si="0"/>
        <v>0</v>
      </c>
    </row>
    <row r="8" spans="1:13" s="8" customFormat="1" x14ac:dyDescent="0.25">
      <c r="A8" s="6" t="s">
        <v>5</v>
      </c>
      <c r="B8" s="6" t="s">
        <v>21</v>
      </c>
      <c r="C8" s="6" t="s">
        <v>7</v>
      </c>
      <c r="D8" s="6" t="s">
        <v>22</v>
      </c>
      <c r="E8" s="7">
        <v>8</v>
      </c>
      <c r="F8" s="7">
        <f t="shared" si="1"/>
        <v>16</v>
      </c>
      <c r="G8" s="7"/>
      <c r="H8" s="8">
        <f t="shared" si="2"/>
        <v>-16</v>
      </c>
      <c r="I8" s="7"/>
      <c r="J8" s="7"/>
      <c r="K8" s="7"/>
      <c r="L8" s="7"/>
      <c r="M8">
        <f t="shared" si="0"/>
        <v>0</v>
      </c>
    </row>
    <row r="9" spans="1:13" s="8" customFormat="1" x14ac:dyDescent="0.25">
      <c r="A9" s="6" t="s">
        <v>5</v>
      </c>
      <c r="B9" s="6" t="s">
        <v>23</v>
      </c>
      <c r="C9" s="6" t="s">
        <v>7</v>
      </c>
      <c r="D9" s="6" t="s">
        <v>24</v>
      </c>
      <c r="E9" s="7">
        <v>5</v>
      </c>
      <c r="F9" s="7">
        <f t="shared" si="1"/>
        <v>10</v>
      </c>
      <c r="G9" s="7"/>
      <c r="H9" s="8">
        <f t="shared" si="2"/>
        <v>-10</v>
      </c>
      <c r="I9" s="7"/>
      <c r="J9" s="7"/>
      <c r="K9" s="7"/>
      <c r="L9" s="7"/>
      <c r="M9">
        <f t="shared" si="0"/>
        <v>0</v>
      </c>
    </row>
    <row r="10" spans="1:13" s="8" customFormat="1" x14ac:dyDescent="0.25">
      <c r="A10" s="6" t="s">
        <v>5</v>
      </c>
      <c r="B10" s="6" t="s">
        <v>25</v>
      </c>
      <c r="C10" s="6" t="s">
        <v>7</v>
      </c>
      <c r="D10" s="6" t="s">
        <v>26</v>
      </c>
      <c r="E10" s="7">
        <v>4</v>
      </c>
      <c r="F10" s="7">
        <f t="shared" si="1"/>
        <v>8</v>
      </c>
      <c r="G10" s="7"/>
      <c r="H10" s="8">
        <f t="shared" si="2"/>
        <v>-8</v>
      </c>
      <c r="I10" s="7"/>
      <c r="J10" s="7"/>
      <c r="K10" s="7"/>
      <c r="L10" s="7"/>
      <c r="M10">
        <f t="shared" si="0"/>
        <v>0</v>
      </c>
    </row>
    <row r="11" spans="1:13" ht="153" customHeight="1" x14ac:dyDescent="0.25">
      <c r="A11" s="1"/>
      <c r="B11" s="2" t="s">
        <v>27</v>
      </c>
      <c r="C11" s="3" t="s">
        <v>28</v>
      </c>
      <c r="D11" s="2" t="s">
        <v>29</v>
      </c>
      <c r="E11" s="1">
        <v>1</v>
      </c>
      <c r="F11" s="7">
        <f t="shared" si="1"/>
        <v>2</v>
      </c>
      <c r="G11" s="1">
        <v>10</v>
      </c>
      <c r="H11" s="8">
        <f t="shared" si="2"/>
        <v>8</v>
      </c>
      <c r="I11" s="1" t="s">
        <v>125</v>
      </c>
      <c r="J11" s="1"/>
      <c r="K11" s="1" t="s">
        <v>132</v>
      </c>
      <c r="L11" s="1"/>
      <c r="M11">
        <f t="shared" si="0"/>
        <v>10</v>
      </c>
    </row>
    <row r="12" spans="1:13" x14ac:dyDescent="0.25">
      <c r="A12" s="2" t="s">
        <v>5</v>
      </c>
      <c r="B12" s="2" t="s">
        <v>30</v>
      </c>
      <c r="C12" s="2" t="s">
        <v>31</v>
      </c>
      <c r="D12" s="2" t="s">
        <v>32</v>
      </c>
      <c r="E12" s="1">
        <v>1</v>
      </c>
      <c r="F12" s="7">
        <f t="shared" si="1"/>
        <v>2</v>
      </c>
      <c r="G12" s="1"/>
      <c r="H12" s="8">
        <f t="shared" si="2"/>
        <v>-2</v>
      </c>
      <c r="I12" s="1"/>
      <c r="J12" s="1"/>
      <c r="K12" s="1"/>
      <c r="L12" s="1"/>
      <c r="M12">
        <f t="shared" si="0"/>
        <v>0</v>
      </c>
    </row>
    <row r="13" spans="1:13" ht="61.5" customHeight="1" x14ac:dyDescent="0.25">
      <c r="A13" s="1"/>
      <c r="B13" s="2" t="s">
        <v>33</v>
      </c>
      <c r="C13" s="3" t="s">
        <v>34</v>
      </c>
      <c r="D13" s="2" t="s">
        <v>35</v>
      </c>
      <c r="E13" s="1">
        <v>1</v>
      </c>
      <c r="F13" s="7">
        <f t="shared" si="1"/>
        <v>2</v>
      </c>
      <c r="G13" s="1">
        <v>10</v>
      </c>
      <c r="H13" s="8">
        <f t="shared" si="2"/>
        <v>8</v>
      </c>
      <c r="I13" s="1" t="s">
        <v>125</v>
      </c>
      <c r="J13" s="1"/>
      <c r="K13" s="1" t="s">
        <v>132</v>
      </c>
      <c r="L13" s="1"/>
      <c r="M13">
        <f t="shared" si="0"/>
        <v>10</v>
      </c>
    </row>
    <row r="14" spans="1:13" x14ac:dyDescent="0.25">
      <c r="A14" s="2" t="s">
        <v>5</v>
      </c>
      <c r="B14" s="2" t="s">
        <v>36</v>
      </c>
      <c r="C14" s="2" t="s">
        <v>37</v>
      </c>
      <c r="D14" s="2" t="s">
        <v>38</v>
      </c>
      <c r="E14" s="1">
        <v>1</v>
      </c>
      <c r="F14" s="7">
        <f t="shared" si="1"/>
        <v>2</v>
      </c>
      <c r="G14" s="1"/>
      <c r="H14" s="8">
        <f t="shared" si="2"/>
        <v>-2</v>
      </c>
      <c r="I14" s="1"/>
      <c r="J14" s="1"/>
      <c r="K14" s="1"/>
      <c r="L14" s="1"/>
      <c r="M14">
        <f t="shared" si="0"/>
        <v>0</v>
      </c>
    </row>
    <row r="15" spans="1:13" x14ac:dyDescent="0.25">
      <c r="A15" s="2" t="s">
        <v>5</v>
      </c>
      <c r="B15" s="2" t="s">
        <v>39</v>
      </c>
      <c r="C15" s="2" t="s">
        <v>40</v>
      </c>
      <c r="D15" s="2" t="s">
        <v>41</v>
      </c>
      <c r="E15" s="1">
        <v>1</v>
      </c>
      <c r="F15" s="7">
        <f t="shared" si="1"/>
        <v>2</v>
      </c>
      <c r="G15" s="1"/>
      <c r="H15" s="8">
        <f t="shared" si="2"/>
        <v>-2</v>
      </c>
      <c r="I15" s="1"/>
      <c r="J15" s="1"/>
      <c r="K15" s="1"/>
      <c r="L15" s="1"/>
      <c r="M15">
        <f t="shared" si="0"/>
        <v>0</v>
      </c>
    </row>
    <row r="16" spans="1:13" x14ac:dyDescent="0.25">
      <c r="A16" s="2" t="s">
        <v>5</v>
      </c>
      <c r="B16" s="2" t="s">
        <v>42</v>
      </c>
      <c r="C16" s="2" t="s">
        <v>43</v>
      </c>
      <c r="D16" s="2" t="s">
        <v>44</v>
      </c>
      <c r="E16" s="1">
        <v>1</v>
      </c>
      <c r="F16" s="7">
        <f t="shared" si="1"/>
        <v>2</v>
      </c>
      <c r="G16" s="1">
        <v>5</v>
      </c>
      <c r="H16" s="8">
        <f t="shared" si="2"/>
        <v>3</v>
      </c>
      <c r="I16" s="1" t="s">
        <v>128</v>
      </c>
      <c r="J16" s="1"/>
      <c r="K16" s="1" t="s">
        <v>132</v>
      </c>
      <c r="L16" s="1"/>
      <c r="M16">
        <f t="shared" si="0"/>
        <v>5</v>
      </c>
    </row>
    <row r="17" spans="1:13" x14ac:dyDescent="0.25">
      <c r="A17" s="2" t="s">
        <v>5</v>
      </c>
      <c r="B17" s="2" t="s">
        <v>45</v>
      </c>
      <c r="C17" s="2" t="s">
        <v>46</v>
      </c>
      <c r="D17" s="2" t="s">
        <v>47</v>
      </c>
      <c r="E17" s="1">
        <v>1</v>
      </c>
      <c r="F17" s="7">
        <f t="shared" si="1"/>
        <v>2</v>
      </c>
      <c r="G17" s="1"/>
      <c r="H17" s="8">
        <f t="shared" si="2"/>
        <v>-2</v>
      </c>
      <c r="I17" s="1"/>
      <c r="J17" s="1"/>
      <c r="K17" s="1"/>
      <c r="L17" s="1"/>
      <c r="M17">
        <f t="shared" si="0"/>
        <v>0</v>
      </c>
    </row>
    <row r="18" spans="1:13" s="12" customFormat="1" x14ac:dyDescent="0.25">
      <c r="A18" s="10" t="s">
        <v>5</v>
      </c>
      <c r="B18" s="10" t="s">
        <v>48</v>
      </c>
      <c r="C18" s="10" t="s">
        <v>49</v>
      </c>
      <c r="D18" s="10" t="s">
        <v>50</v>
      </c>
      <c r="E18" s="11">
        <v>4</v>
      </c>
      <c r="F18" s="11">
        <f t="shared" si="1"/>
        <v>8</v>
      </c>
      <c r="G18" s="11"/>
      <c r="H18" s="12">
        <f t="shared" si="2"/>
        <v>-8</v>
      </c>
      <c r="I18" s="11"/>
      <c r="J18" s="11"/>
      <c r="K18" s="11"/>
      <c r="L18" s="11"/>
      <c r="M18">
        <f t="shared" si="0"/>
        <v>0</v>
      </c>
    </row>
    <row r="19" spans="1:13" s="8" customFormat="1" x14ac:dyDescent="0.25">
      <c r="A19" s="6" t="s">
        <v>5</v>
      </c>
      <c r="B19" s="6" t="s">
        <v>51</v>
      </c>
      <c r="C19" s="6" t="s">
        <v>52</v>
      </c>
      <c r="D19" s="6" t="s">
        <v>53</v>
      </c>
      <c r="E19" s="7">
        <v>1</v>
      </c>
      <c r="F19" s="7">
        <f t="shared" si="1"/>
        <v>2</v>
      </c>
      <c r="G19" s="7"/>
      <c r="H19" s="8">
        <f t="shared" si="2"/>
        <v>-2</v>
      </c>
      <c r="I19" s="7"/>
      <c r="J19" s="7"/>
      <c r="K19" s="7"/>
      <c r="L19" s="7"/>
      <c r="M19">
        <f t="shared" si="0"/>
        <v>0</v>
      </c>
    </row>
    <row r="20" spans="1:13" x14ac:dyDescent="0.25">
      <c r="A20" s="2" t="s">
        <v>5</v>
      </c>
      <c r="B20" s="2" t="s">
        <v>54</v>
      </c>
      <c r="C20" s="2" t="s">
        <v>55</v>
      </c>
      <c r="D20" s="2" t="s">
        <v>56</v>
      </c>
      <c r="E20" s="1">
        <v>1</v>
      </c>
      <c r="F20" s="7">
        <f t="shared" si="1"/>
        <v>2</v>
      </c>
      <c r="G20" s="1"/>
      <c r="H20" s="8">
        <f t="shared" si="2"/>
        <v>-2</v>
      </c>
      <c r="I20" s="1"/>
      <c r="J20" s="1"/>
      <c r="K20" s="1"/>
      <c r="L20" s="1"/>
      <c r="M20">
        <f t="shared" si="0"/>
        <v>0</v>
      </c>
    </row>
    <row r="21" spans="1:13" x14ac:dyDescent="0.25">
      <c r="A21" s="2" t="s">
        <v>5</v>
      </c>
      <c r="B21" s="2" t="s">
        <v>57</v>
      </c>
      <c r="C21" s="2" t="s">
        <v>58</v>
      </c>
      <c r="D21" s="2" t="s">
        <v>59</v>
      </c>
      <c r="E21" s="1">
        <v>1</v>
      </c>
      <c r="F21" s="7">
        <f t="shared" si="1"/>
        <v>2</v>
      </c>
      <c r="G21" s="1">
        <v>3</v>
      </c>
      <c r="H21" s="8">
        <f t="shared" si="2"/>
        <v>1</v>
      </c>
      <c r="I21" s="1" t="s">
        <v>128</v>
      </c>
      <c r="J21" s="1"/>
      <c r="K21" s="1"/>
      <c r="L21" s="1"/>
      <c r="M21">
        <f t="shared" si="0"/>
        <v>3</v>
      </c>
    </row>
    <row r="22" spans="1:13" s="8" customFormat="1" x14ac:dyDescent="0.25">
      <c r="A22" s="6" t="s">
        <v>5</v>
      </c>
      <c r="B22" s="6" t="s">
        <v>60</v>
      </c>
      <c r="C22" s="6" t="s">
        <v>61</v>
      </c>
      <c r="D22" s="6" t="s">
        <v>62</v>
      </c>
      <c r="E22" s="7">
        <v>1</v>
      </c>
      <c r="F22" s="7">
        <f t="shared" si="1"/>
        <v>2</v>
      </c>
      <c r="G22" s="7">
        <v>100</v>
      </c>
      <c r="H22" s="8">
        <f t="shared" si="2"/>
        <v>98</v>
      </c>
      <c r="I22" s="7"/>
      <c r="J22" s="7"/>
      <c r="K22" s="7"/>
      <c r="L22" s="7"/>
      <c r="M22">
        <f t="shared" si="0"/>
        <v>100</v>
      </c>
    </row>
    <row r="23" spans="1:13" s="8" customFormat="1" x14ac:dyDescent="0.25">
      <c r="A23" s="6" t="s">
        <v>5</v>
      </c>
      <c r="B23" s="6" t="s">
        <v>60</v>
      </c>
      <c r="C23" s="6" t="s">
        <v>63</v>
      </c>
      <c r="D23" s="6" t="s">
        <v>64</v>
      </c>
      <c r="E23" s="7">
        <v>1</v>
      </c>
      <c r="F23" s="7">
        <f t="shared" si="1"/>
        <v>2</v>
      </c>
      <c r="G23" s="7">
        <v>100</v>
      </c>
      <c r="H23" s="8">
        <f t="shared" si="2"/>
        <v>98</v>
      </c>
      <c r="I23" s="7"/>
      <c r="J23" s="7"/>
      <c r="K23" s="7"/>
      <c r="L23" s="7"/>
      <c r="M23">
        <f t="shared" si="0"/>
        <v>100</v>
      </c>
    </row>
    <row r="24" spans="1:13" s="8" customFormat="1" x14ac:dyDescent="0.25">
      <c r="A24" s="6" t="s">
        <v>5</v>
      </c>
      <c r="B24" s="6" t="s">
        <v>60</v>
      </c>
      <c r="C24" s="6" t="s">
        <v>63</v>
      </c>
      <c r="D24" s="6" t="s">
        <v>65</v>
      </c>
      <c r="E24" s="7">
        <v>4</v>
      </c>
      <c r="F24" s="7">
        <f t="shared" si="1"/>
        <v>8</v>
      </c>
      <c r="G24" s="7">
        <v>100</v>
      </c>
      <c r="H24" s="8">
        <f t="shared" si="2"/>
        <v>92</v>
      </c>
      <c r="I24" s="7"/>
      <c r="J24" s="7"/>
      <c r="K24" s="7"/>
      <c r="L24" s="7"/>
      <c r="M24">
        <f t="shared" si="0"/>
        <v>25</v>
      </c>
    </row>
    <row r="25" spans="1:13" s="8" customFormat="1" x14ac:dyDescent="0.25">
      <c r="A25" s="6" t="s">
        <v>5</v>
      </c>
      <c r="B25" s="6" t="s">
        <v>66</v>
      </c>
      <c r="C25" s="6" t="s">
        <v>133</v>
      </c>
      <c r="D25" s="6" t="s">
        <v>67</v>
      </c>
      <c r="E25" s="7">
        <v>1</v>
      </c>
      <c r="F25" s="7">
        <f t="shared" si="1"/>
        <v>2</v>
      </c>
      <c r="G25" s="7"/>
      <c r="H25" s="8">
        <f t="shared" si="2"/>
        <v>-2</v>
      </c>
      <c r="I25" s="7"/>
      <c r="J25" s="7"/>
      <c r="K25" s="7"/>
      <c r="L25" s="7"/>
      <c r="M25">
        <f t="shared" si="0"/>
        <v>0</v>
      </c>
    </row>
    <row r="26" spans="1:13" s="8" customFormat="1" x14ac:dyDescent="0.25">
      <c r="A26" s="6" t="s">
        <v>5</v>
      </c>
      <c r="B26" s="6" t="s">
        <v>68</v>
      </c>
      <c r="C26" s="6" t="s">
        <v>69</v>
      </c>
      <c r="D26" s="6" t="s">
        <v>70</v>
      </c>
      <c r="E26" s="7">
        <v>2</v>
      </c>
      <c r="F26" s="7">
        <f t="shared" si="1"/>
        <v>4</v>
      </c>
      <c r="G26" s="7"/>
      <c r="H26" s="8">
        <f t="shared" si="2"/>
        <v>-4</v>
      </c>
      <c r="I26" s="7"/>
      <c r="J26" s="7"/>
      <c r="K26" s="7"/>
      <c r="L26" s="7"/>
      <c r="M26">
        <f t="shared" si="0"/>
        <v>0</v>
      </c>
    </row>
    <row r="27" spans="1:13" s="8" customFormat="1" x14ac:dyDescent="0.25">
      <c r="A27" s="6" t="s">
        <v>5</v>
      </c>
      <c r="B27" s="6" t="s">
        <v>71</v>
      </c>
      <c r="C27" s="6" t="s">
        <v>69</v>
      </c>
      <c r="D27" s="6" t="s">
        <v>72</v>
      </c>
      <c r="E27" s="7">
        <v>3</v>
      </c>
      <c r="F27" s="7">
        <f t="shared" si="1"/>
        <v>6</v>
      </c>
      <c r="G27" s="7"/>
      <c r="H27" s="8">
        <f t="shared" si="2"/>
        <v>-6</v>
      </c>
      <c r="I27" s="7"/>
      <c r="J27" s="7"/>
      <c r="K27" s="7"/>
      <c r="L27" s="7"/>
      <c r="M27">
        <f t="shared" si="0"/>
        <v>0</v>
      </c>
    </row>
    <row r="28" spans="1:13" s="8" customFormat="1" x14ac:dyDescent="0.25">
      <c r="A28" s="6" t="s">
        <v>5</v>
      </c>
      <c r="B28" s="6" t="s">
        <v>73</v>
      </c>
      <c r="C28" s="6" t="s">
        <v>69</v>
      </c>
      <c r="D28" s="6" t="s">
        <v>74</v>
      </c>
      <c r="E28" s="7">
        <v>7</v>
      </c>
      <c r="F28" s="7">
        <f t="shared" si="1"/>
        <v>14</v>
      </c>
      <c r="G28" s="7"/>
      <c r="H28" s="8">
        <f t="shared" si="2"/>
        <v>-14</v>
      </c>
      <c r="I28" s="7"/>
      <c r="J28" s="7"/>
      <c r="K28" s="7"/>
      <c r="L28" s="7"/>
      <c r="M28">
        <f t="shared" si="0"/>
        <v>0</v>
      </c>
    </row>
    <row r="29" spans="1:13" s="8" customFormat="1" x14ac:dyDescent="0.25">
      <c r="A29" s="6" t="s">
        <v>5</v>
      </c>
      <c r="B29" s="6" t="s">
        <v>75</v>
      </c>
      <c r="C29" s="6" t="s">
        <v>69</v>
      </c>
      <c r="D29" s="6" t="s">
        <v>76</v>
      </c>
      <c r="E29" s="7">
        <v>1</v>
      </c>
      <c r="F29" s="7">
        <f t="shared" si="1"/>
        <v>2</v>
      </c>
      <c r="G29" s="7"/>
      <c r="H29" s="8">
        <f t="shared" si="2"/>
        <v>-2</v>
      </c>
      <c r="I29" s="7"/>
      <c r="J29" s="7"/>
      <c r="K29" s="7"/>
      <c r="L29" s="7"/>
      <c r="M29">
        <f t="shared" si="0"/>
        <v>0</v>
      </c>
    </row>
    <row r="30" spans="1:13" s="8" customFormat="1" x14ac:dyDescent="0.25">
      <c r="A30" s="7"/>
      <c r="B30" s="6" t="s">
        <v>77</v>
      </c>
      <c r="C30" s="6" t="s">
        <v>69</v>
      </c>
      <c r="D30" s="6" t="s">
        <v>78</v>
      </c>
      <c r="E30" s="7">
        <v>1</v>
      </c>
      <c r="F30" s="7">
        <f t="shared" si="1"/>
        <v>2</v>
      </c>
      <c r="G30" s="7"/>
      <c r="H30" s="8">
        <f t="shared" si="2"/>
        <v>-2</v>
      </c>
      <c r="I30" s="7"/>
      <c r="J30" s="7"/>
      <c r="K30" s="7"/>
      <c r="L30" s="7"/>
      <c r="M30">
        <f t="shared" si="0"/>
        <v>0</v>
      </c>
    </row>
    <row r="31" spans="1:13" s="8" customFormat="1" x14ac:dyDescent="0.25">
      <c r="A31" s="6" t="s">
        <v>5</v>
      </c>
      <c r="B31" s="6" t="s">
        <v>79</v>
      </c>
      <c r="C31" s="6" t="s">
        <v>69</v>
      </c>
      <c r="D31" s="6" t="s">
        <v>80</v>
      </c>
      <c r="E31" s="7">
        <v>1</v>
      </c>
      <c r="F31" s="7">
        <f t="shared" si="1"/>
        <v>2</v>
      </c>
      <c r="G31" s="7"/>
      <c r="H31" s="8">
        <f t="shared" si="2"/>
        <v>-2</v>
      </c>
      <c r="I31" s="7"/>
      <c r="J31" s="7"/>
      <c r="K31" s="7"/>
      <c r="L31" s="7"/>
      <c r="M31">
        <f t="shared" si="0"/>
        <v>0</v>
      </c>
    </row>
    <row r="32" spans="1:13" s="8" customFormat="1" x14ac:dyDescent="0.25">
      <c r="A32" s="6" t="s">
        <v>5</v>
      </c>
      <c r="B32" s="6" t="s">
        <v>81</v>
      </c>
      <c r="C32" s="6" t="s">
        <v>69</v>
      </c>
      <c r="D32" s="6" t="s">
        <v>82</v>
      </c>
      <c r="E32" s="7">
        <v>2</v>
      </c>
      <c r="F32" s="7">
        <f t="shared" si="1"/>
        <v>4</v>
      </c>
      <c r="G32" s="7"/>
      <c r="H32" s="8">
        <f t="shared" si="2"/>
        <v>-4</v>
      </c>
      <c r="I32" s="7"/>
      <c r="J32" s="7"/>
      <c r="K32" s="7"/>
      <c r="L32" s="7"/>
      <c r="M32">
        <f t="shared" si="0"/>
        <v>0</v>
      </c>
    </row>
    <row r="33" spans="1:13" s="8" customFormat="1" x14ac:dyDescent="0.25">
      <c r="A33" s="6" t="s">
        <v>5</v>
      </c>
      <c r="B33" s="6" t="s">
        <v>83</v>
      </c>
      <c r="C33" s="6" t="s">
        <v>69</v>
      </c>
      <c r="D33" s="6" t="s">
        <v>84</v>
      </c>
      <c r="E33" s="7">
        <v>1</v>
      </c>
      <c r="F33" s="7">
        <f t="shared" si="1"/>
        <v>2</v>
      </c>
      <c r="G33" s="7"/>
      <c r="H33" s="8">
        <f t="shared" si="2"/>
        <v>-2</v>
      </c>
      <c r="I33" s="7"/>
      <c r="J33" s="7"/>
      <c r="K33" s="7"/>
      <c r="L33" s="7"/>
      <c r="M33">
        <f t="shared" si="0"/>
        <v>0</v>
      </c>
    </row>
    <row r="34" spans="1:13" s="8" customFormat="1" x14ac:dyDescent="0.25">
      <c r="A34" s="6" t="s">
        <v>5</v>
      </c>
      <c r="B34" s="6" t="s">
        <v>85</v>
      </c>
      <c r="C34" s="6" t="s">
        <v>86</v>
      </c>
      <c r="D34" s="6" t="s">
        <v>87</v>
      </c>
      <c r="E34" s="7">
        <v>1</v>
      </c>
      <c r="F34" s="7">
        <f t="shared" si="1"/>
        <v>2</v>
      </c>
      <c r="G34" s="7"/>
      <c r="H34" s="8">
        <f t="shared" si="2"/>
        <v>-2</v>
      </c>
      <c r="I34" s="7"/>
      <c r="J34" s="7"/>
      <c r="K34" s="7"/>
      <c r="L34" s="7"/>
      <c r="M34">
        <f t="shared" si="0"/>
        <v>0</v>
      </c>
    </row>
    <row r="35" spans="1:13" s="8" customFormat="1" x14ac:dyDescent="0.25">
      <c r="A35" s="6" t="s">
        <v>5</v>
      </c>
      <c r="B35" s="6" t="s">
        <v>88</v>
      </c>
      <c r="C35" s="6" t="s">
        <v>86</v>
      </c>
      <c r="D35" s="6" t="s">
        <v>89</v>
      </c>
      <c r="E35" s="7">
        <v>2</v>
      </c>
      <c r="F35" s="7">
        <f t="shared" si="1"/>
        <v>4</v>
      </c>
      <c r="G35" s="7">
        <v>50</v>
      </c>
      <c r="H35" s="8">
        <f t="shared" si="2"/>
        <v>46</v>
      </c>
      <c r="I35" s="7"/>
      <c r="J35" s="7"/>
      <c r="K35" s="7"/>
      <c r="L35" s="7"/>
      <c r="M35">
        <f t="shared" si="0"/>
        <v>25</v>
      </c>
    </row>
    <row r="36" spans="1:13" s="8" customFormat="1" x14ac:dyDescent="0.25">
      <c r="A36" s="6" t="s">
        <v>5</v>
      </c>
      <c r="B36" s="6" t="s">
        <v>90</v>
      </c>
      <c r="C36" s="6" t="s">
        <v>86</v>
      </c>
      <c r="D36" s="6" t="s">
        <v>91</v>
      </c>
      <c r="E36" s="7">
        <v>2</v>
      </c>
      <c r="F36" s="7">
        <f t="shared" si="1"/>
        <v>4</v>
      </c>
      <c r="G36" s="7"/>
      <c r="H36" s="8">
        <f t="shared" si="2"/>
        <v>-4</v>
      </c>
      <c r="I36" s="7"/>
      <c r="J36" s="7"/>
      <c r="K36" s="7"/>
      <c r="L36" s="7"/>
      <c r="M36">
        <f t="shared" si="0"/>
        <v>0</v>
      </c>
    </row>
    <row r="37" spans="1:13" x14ac:dyDescent="0.25">
      <c r="A37" s="2" t="s">
        <v>5</v>
      </c>
      <c r="B37" s="2" t="s">
        <v>92</v>
      </c>
      <c r="C37" s="2" t="s">
        <v>10</v>
      </c>
      <c r="D37" s="2" t="s">
        <v>93</v>
      </c>
      <c r="E37" s="1">
        <v>2</v>
      </c>
      <c r="F37" s="7">
        <f t="shared" si="1"/>
        <v>4</v>
      </c>
      <c r="G37" s="1"/>
      <c r="H37" s="8">
        <f t="shared" si="2"/>
        <v>-4</v>
      </c>
      <c r="I37" s="1"/>
      <c r="J37" s="1"/>
      <c r="K37" s="1"/>
      <c r="L37" s="1"/>
      <c r="M37">
        <f t="shared" si="0"/>
        <v>0</v>
      </c>
    </row>
    <row r="38" spans="1:13" x14ac:dyDescent="0.25">
      <c r="A38" s="2" t="s">
        <v>5</v>
      </c>
      <c r="B38" s="2" t="s">
        <v>94</v>
      </c>
      <c r="C38" s="2" t="s">
        <v>95</v>
      </c>
      <c r="D38" s="2" t="s">
        <v>96</v>
      </c>
      <c r="E38" s="1">
        <v>3</v>
      </c>
      <c r="F38" s="7">
        <f t="shared" si="1"/>
        <v>6</v>
      </c>
      <c r="G38" s="1">
        <v>50</v>
      </c>
      <c r="H38" s="8">
        <f t="shared" si="2"/>
        <v>44</v>
      </c>
      <c r="I38" s="1"/>
      <c r="J38" s="1"/>
      <c r="K38" s="1" t="s">
        <v>132</v>
      </c>
      <c r="L38" s="1"/>
      <c r="M38">
        <f t="shared" si="0"/>
        <v>16.666666666666668</v>
      </c>
    </row>
    <row r="39" spans="1:13" x14ac:dyDescent="0.25">
      <c r="A39" s="2" t="s">
        <v>5</v>
      </c>
      <c r="B39" s="2" t="s">
        <v>97</v>
      </c>
      <c r="C39" s="2" t="s">
        <v>98</v>
      </c>
      <c r="D39" s="2" t="s">
        <v>99</v>
      </c>
      <c r="E39" s="1">
        <v>1</v>
      </c>
      <c r="F39" s="7">
        <f t="shared" si="1"/>
        <v>2</v>
      </c>
      <c r="G39" s="1"/>
      <c r="H39" s="8">
        <f>G39-F39</f>
        <v>-2</v>
      </c>
      <c r="I39" s="1"/>
      <c r="J39" s="1"/>
      <c r="K39" s="1"/>
      <c r="L39" s="1"/>
      <c r="M39">
        <f t="shared" si="0"/>
        <v>0</v>
      </c>
    </row>
    <row r="40" spans="1:13" x14ac:dyDescent="0.25">
      <c r="A40" s="2" t="s">
        <v>5</v>
      </c>
      <c r="B40" s="2" t="s">
        <v>100</v>
      </c>
      <c r="C40" s="2" t="s">
        <v>101</v>
      </c>
      <c r="D40" s="2" t="s">
        <v>102</v>
      </c>
      <c r="E40" s="1">
        <v>1</v>
      </c>
      <c r="F40" s="7">
        <f t="shared" si="1"/>
        <v>2</v>
      </c>
      <c r="G40" s="1"/>
      <c r="H40" s="8">
        <f>G40-F40</f>
        <v>-2</v>
      </c>
      <c r="I40" s="1"/>
      <c r="J40" s="1"/>
      <c r="K40" s="1"/>
      <c r="L40" s="1"/>
      <c r="M40">
        <f t="shared" si="0"/>
        <v>0</v>
      </c>
    </row>
    <row r="41" spans="1:13" x14ac:dyDescent="0.25">
      <c r="A41" s="2" t="s">
        <v>5</v>
      </c>
      <c r="B41" s="2" t="s">
        <v>103</v>
      </c>
      <c r="C41" s="2" t="s">
        <v>104</v>
      </c>
      <c r="D41" s="2" t="s">
        <v>105</v>
      </c>
      <c r="E41" s="1">
        <v>1</v>
      </c>
      <c r="F41" s="7">
        <f t="shared" si="1"/>
        <v>2</v>
      </c>
      <c r="G41" s="1"/>
      <c r="H41" s="8">
        <f t="shared" si="2"/>
        <v>-2</v>
      </c>
      <c r="I41" s="1"/>
      <c r="J41" s="1"/>
      <c r="K41" s="1"/>
      <c r="L41" s="1"/>
      <c r="M41">
        <f t="shared" si="0"/>
        <v>0</v>
      </c>
    </row>
    <row r="42" spans="1:13" x14ac:dyDescent="0.25">
      <c r="A42" s="2" t="s">
        <v>5</v>
      </c>
      <c r="B42" s="2" t="s">
        <v>106</v>
      </c>
      <c r="C42" s="2" t="s">
        <v>107</v>
      </c>
      <c r="D42" s="2" t="s">
        <v>108</v>
      </c>
      <c r="E42" s="1">
        <v>8</v>
      </c>
      <c r="F42" s="7">
        <f t="shared" si="1"/>
        <v>16</v>
      </c>
      <c r="G42" s="1">
        <v>20</v>
      </c>
      <c r="H42" s="8">
        <f t="shared" si="2"/>
        <v>4</v>
      </c>
      <c r="I42" s="1"/>
      <c r="J42" s="1"/>
      <c r="K42" s="1" t="s">
        <v>132</v>
      </c>
      <c r="L42" s="1"/>
      <c r="M42">
        <f t="shared" si="0"/>
        <v>2.5</v>
      </c>
    </row>
    <row r="43" spans="1:13" x14ac:dyDescent="0.25">
      <c r="A43" s="2" t="s">
        <v>5</v>
      </c>
      <c r="B43" s="2" t="s">
        <v>109</v>
      </c>
      <c r="C43" s="2" t="s">
        <v>110</v>
      </c>
      <c r="D43" s="2" t="s">
        <v>111</v>
      </c>
      <c r="E43" s="1">
        <v>2</v>
      </c>
      <c r="F43" s="7">
        <f t="shared" si="1"/>
        <v>4</v>
      </c>
      <c r="G43" s="1">
        <v>20</v>
      </c>
      <c r="H43" s="8">
        <f t="shared" si="2"/>
        <v>16</v>
      </c>
      <c r="I43" s="1" t="s">
        <v>125</v>
      </c>
      <c r="J43" s="1"/>
      <c r="K43" s="1"/>
      <c r="L43" s="1"/>
      <c r="M43">
        <f t="shared" si="0"/>
        <v>10</v>
      </c>
    </row>
    <row r="44" spans="1:13" x14ac:dyDescent="0.25">
      <c r="A44" s="2" t="s">
        <v>5</v>
      </c>
      <c r="B44" s="2" t="s">
        <v>112</v>
      </c>
      <c r="C44" s="2" t="s">
        <v>113</v>
      </c>
      <c r="D44" s="2" t="s">
        <v>114</v>
      </c>
      <c r="E44" s="1">
        <v>1</v>
      </c>
      <c r="F44" s="7">
        <f t="shared" si="1"/>
        <v>2</v>
      </c>
      <c r="G44" s="1">
        <v>15</v>
      </c>
      <c r="H44" s="8">
        <f t="shared" si="2"/>
        <v>13</v>
      </c>
      <c r="I44" s="1" t="s">
        <v>125</v>
      </c>
      <c r="J44" s="1"/>
      <c r="K44" s="1"/>
      <c r="L44" s="1"/>
      <c r="M44">
        <f t="shared" si="0"/>
        <v>15</v>
      </c>
    </row>
    <row r="45" spans="1:13" x14ac:dyDescent="0.25">
      <c r="A45" s="2" t="s">
        <v>5</v>
      </c>
      <c r="B45" s="2" t="s">
        <v>115</v>
      </c>
      <c r="C45" s="2" t="s">
        <v>116</v>
      </c>
      <c r="D45" s="2" t="s">
        <v>117</v>
      </c>
      <c r="E45" s="1">
        <v>1</v>
      </c>
      <c r="F45" s="7">
        <f t="shared" si="1"/>
        <v>2</v>
      </c>
      <c r="G45" s="1">
        <v>10</v>
      </c>
      <c r="H45" s="8">
        <f t="shared" si="2"/>
        <v>8</v>
      </c>
      <c r="I45" s="1"/>
      <c r="J45" s="1"/>
      <c r="K45" s="1"/>
      <c r="L45" s="1"/>
      <c r="M45">
        <f t="shared" si="0"/>
        <v>10</v>
      </c>
    </row>
    <row r="46" spans="1:13" x14ac:dyDescent="0.25">
      <c r="A46" s="2" t="s">
        <v>5</v>
      </c>
      <c r="B46" s="2" t="s">
        <v>118</v>
      </c>
      <c r="C46" s="2" t="s">
        <v>119</v>
      </c>
      <c r="D46" s="2" t="s">
        <v>120</v>
      </c>
      <c r="E46" s="1">
        <v>3</v>
      </c>
      <c r="F46" s="7">
        <f t="shared" si="1"/>
        <v>6</v>
      </c>
      <c r="G46" s="1">
        <v>7</v>
      </c>
      <c r="H46" s="8">
        <f t="shared" si="2"/>
        <v>1</v>
      </c>
      <c r="I46" s="1"/>
      <c r="J46" s="1"/>
      <c r="K46" s="1"/>
      <c r="L46" s="1"/>
      <c r="M46">
        <f>G46/E46</f>
        <v>2.3333333333333335</v>
      </c>
    </row>
    <row r="47" spans="1:13" x14ac:dyDescent="0.25">
      <c r="B47" s="9" t="s">
        <v>126</v>
      </c>
      <c r="G47" s="9">
        <v>10</v>
      </c>
      <c r="H47" s="8">
        <f t="shared" si="2"/>
        <v>10</v>
      </c>
      <c r="I47" s="1" t="s">
        <v>125</v>
      </c>
    </row>
    <row r="48" spans="1:13" x14ac:dyDescent="0.25">
      <c r="B48" s="9" t="s">
        <v>127</v>
      </c>
      <c r="G48" s="9">
        <v>10</v>
      </c>
      <c r="H48" s="8">
        <f t="shared" si="2"/>
        <v>10</v>
      </c>
      <c r="I48" s="1" t="s">
        <v>125</v>
      </c>
    </row>
    <row r="50" spans="1:12" x14ac:dyDescent="0.25">
      <c r="A50" s="1"/>
      <c r="B50" s="2" t="s">
        <v>134</v>
      </c>
      <c r="C50" s="2" t="s">
        <v>135</v>
      </c>
      <c r="D50" s="2" t="s">
        <v>136</v>
      </c>
      <c r="E50" s="1">
        <v>1</v>
      </c>
      <c r="F50" s="1"/>
      <c r="G50" s="1"/>
      <c r="H50" s="1"/>
      <c r="I50" s="1"/>
      <c r="J50" s="1"/>
      <c r="K50" s="1"/>
      <c r="L50" s="1"/>
    </row>
  </sheetData>
  <conditionalFormatting sqref="G2">
    <cfRule type="cellIs" dxfId="2" priority="3" operator="greaterThan">
      <formula>F2</formula>
    </cfRule>
  </conditionalFormatting>
  <conditionalFormatting sqref="H2:H4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bomchik</vt:lpstr>
      <vt:lpstr>bomchik!Заголовки_для_печати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Хрипкин</dc:creator>
  <cp:lastModifiedBy>Владимир Хрипкин</cp:lastModifiedBy>
  <dcterms:created xsi:type="dcterms:W3CDTF">2024-11-21T14:32:11Z</dcterms:created>
  <dcterms:modified xsi:type="dcterms:W3CDTF">2024-12-18T13:47:49Z</dcterms:modified>
</cp:coreProperties>
</file>